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dmi\Desktop\NIR\NIR\"/>
    </mc:Choice>
  </mc:AlternateContent>
  <bookViews>
    <workbookView xWindow="0" yWindow="0" windowWidth="19275" windowHeight="10755" activeTab="2"/>
  </bookViews>
  <sheets>
    <sheet name="Лист с одиночными мутациями" sheetId="1" r:id="rId1"/>
    <sheet name="Отрицательно заряженные" sheetId="5" r:id="rId2"/>
    <sheet name="Положительно заряженные" sheetId="8" r:id="rId3"/>
    <sheet name="Ароматические" sheetId="9" r:id="rId4"/>
    <sheet name="Особенные" sheetId="10" r:id="rId5"/>
    <sheet name="Полярные незаряженные" sheetId="11" r:id="rId6"/>
    <sheet name="Неполярные" sheetId="12" r:id="rId7"/>
    <sheet name="Нужные WT" sheetId="13" r:id="rId8"/>
    <sheet name="DDG" sheetId="14" r:id="rId9"/>
  </sheets>
  <definedNames>
    <definedName name="_xlnm._FilterDatabase" localSheetId="3" hidden="1">Ароматические!$A$1:$AC$77</definedName>
    <definedName name="_xlnm._FilterDatabase" localSheetId="0" hidden="1">'Лист с одиночными мутациями'!$A$1:$AW$1355</definedName>
    <definedName name="_xlnm._FilterDatabase" localSheetId="6" hidden="1">Неполярные!$A$1:$AE$269</definedName>
    <definedName name="_xlnm._FilterDatabase" localSheetId="4" hidden="1">Особенные!$A$1:$AF$16</definedName>
    <definedName name="_xlnm._FilterDatabase" localSheetId="1" hidden="1">'Отрицательно заряженные'!$A$1:$AE$40</definedName>
    <definedName name="_xlnm._FilterDatabase" localSheetId="2" hidden="1">'Положительно заряженные'!$A$1:$AE$32</definedName>
    <definedName name="_xlnm._FilterDatabase" localSheetId="5" hidden="1">'Полярные незаряженные'!$A$1:$AF$59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46" i="12" l="1"/>
  <c r="D127" i="12"/>
  <c r="D79" i="12"/>
  <c r="D63" i="12"/>
  <c r="D56" i="12"/>
  <c r="D41" i="12"/>
  <c r="D39" i="12"/>
  <c r="D21" i="12"/>
  <c r="D11" i="12"/>
  <c r="D10" i="12"/>
  <c r="D23" i="11"/>
  <c r="D22" i="11"/>
  <c r="D19" i="11"/>
  <c r="D18" i="11"/>
  <c r="D13" i="11"/>
  <c r="D12" i="11"/>
  <c r="D11" i="11"/>
  <c r="D10" i="11"/>
  <c r="D9" i="11"/>
  <c r="D8" i="11"/>
  <c r="D13" i="10"/>
  <c r="D10" i="10"/>
  <c r="D9" i="10"/>
  <c r="D8" i="10"/>
  <c r="D7" i="10"/>
  <c r="D6" i="10"/>
  <c r="D5" i="10"/>
  <c r="D4" i="10"/>
  <c r="D3" i="10"/>
  <c r="D2" i="10"/>
  <c r="E6" i="9"/>
  <c r="E19" i="9"/>
  <c r="E9" i="9"/>
  <c r="E8" i="9"/>
  <c r="E7" i="9"/>
  <c r="E21" i="9"/>
  <c r="E15" i="9"/>
  <c r="E16" i="9"/>
  <c r="E11" i="9"/>
  <c r="E10" i="9"/>
  <c r="D4" i="8"/>
  <c r="D12" i="8"/>
  <c r="D7" i="8"/>
  <c r="D6" i="8"/>
  <c r="D5" i="8"/>
  <c r="D9" i="8"/>
  <c r="D10" i="8"/>
  <c r="D18" i="8"/>
  <c r="D8" i="8"/>
  <c r="D11" i="8"/>
  <c r="G49" i="5"/>
  <c r="D50" i="5"/>
  <c r="D19" i="5"/>
  <c r="D18" i="5"/>
  <c r="D14" i="5"/>
  <c r="D10" i="5"/>
  <c r="D9" i="5"/>
  <c r="D8" i="5"/>
  <c r="D7" i="5"/>
  <c r="D6" i="5"/>
  <c r="D5" i="5"/>
  <c r="D4" i="5"/>
  <c r="C1" i="14"/>
  <c r="I1309" i="1" l="1"/>
  <c r="I1308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89" i="1"/>
  <c r="I1288" i="1"/>
  <c r="I1284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199" i="1"/>
  <c r="I1193" i="1"/>
  <c r="I1180" i="1"/>
  <c r="I1165" i="1"/>
  <c r="I1150" i="1"/>
  <c r="I1141" i="1"/>
  <c r="I409" i="1"/>
  <c r="I341" i="1"/>
  <c r="I329" i="1"/>
  <c r="I327" i="1"/>
  <c r="I326" i="1"/>
  <c r="I242" i="1"/>
  <c r="I238" i="1"/>
  <c r="I233" i="1"/>
  <c r="I232" i="1"/>
  <c r="I230" i="1"/>
  <c r="I225" i="1"/>
  <c r="I217" i="1"/>
  <c r="I191" i="1"/>
  <c r="I185" i="1"/>
  <c r="I180" i="1"/>
  <c r="I175" i="1"/>
  <c r="I174" i="1"/>
  <c r="I172" i="1"/>
  <c r="I156" i="1"/>
  <c r="I155" i="1"/>
  <c r="I113" i="1"/>
  <c r="I106" i="1"/>
  <c r="I105" i="1"/>
  <c r="I103" i="1"/>
  <c r="I102" i="1"/>
  <c r="I87" i="1"/>
  <c r="I82" i="1"/>
  <c r="I81" i="1"/>
  <c r="I61" i="1"/>
  <c r="I55" i="1"/>
  <c r="I53" i="1"/>
  <c r="I52" i="1"/>
  <c r="I51" i="1"/>
  <c r="I49" i="1"/>
  <c r="I48" i="1"/>
  <c r="I40" i="1"/>
  <c r="H1196" i="1"/>
  <c r="H1192" i="1"/>
  <c r="I1192" i="1" s="1"/>
  <c r="H1182" i="1"/>
  <c r="I1182" i="1" s="1"/>
  <c r="H1175" i="1"/>
  <c r="H1174" i="1"/>
  <c r="H1159" i="1"/>
  <c r="H1158" i="1"/>
  <c r="H1098" i="1"/>
  <c r="H1091" i="1"/>
  <c r="H1090" i="1"/>
  <c r="H1067" i="1"/>
  <c r="H1052" i="1"/>
  <c r="H1037" i="1"/>
  <c r="H907" i="1"/>
  <c r="H748" i="1"/>
  <c r="H736" i="1"/>
  <c r="H719" i="1"/>
  <c r="H674" i="1"/>
  <c r="H648" i="1"/>
  <c r="H617" i="1"/>
  <c r="H543" i="1"/>
  <c r="H537" i="1"/>
  <c r="H535" i="1"/>
  <c r="H506" i="1"/>
  <c r="H494" i="1"/>
  <c r="H491" i="1"/>
  <c r="I491" i="1" s="1"/>
  <c r="H439" i="1"/>
  <c r="H359" i="1"/>
  <c r="H325" i="1"/>
  <c r="H319" i="1"/>
  <c r="H313" i="1"/>
  <c r="H182" i="1"/>
  <c r="H159" i="1"/>
  <c r="J1355" i="1"/>
  <c r="I1355" i="1" s="1"/>
  <c r="J1354" i="1"/>
  <c r="I1354" i="1" s="1"/>
  <c r="J1353" i="1"/>
  <c r="I1353" i="1" s="1"/>
  <c r="J1352" i="1"/>
  <c r="I1352" i="1" s="1"/>
  <c r="J1351" i="1"/>
  <c r="I1351" i="1" s="1"/>
  <c r="J1350" i="1"/>
  <c r="I1350" i="1" s="1"/>
  <c r="J1348" i="1"/>
  <c r="I1348" i="1" s="1"/>
  <c r="J1347" i="1"/>
  <c r="I1347" i="1" s="1"/>
  <c r="J1346" i="1"/>
  <c r="I1346" i="1" s="1"/>
  <c r="J1345" i="1"/>
  <c r="I1345" i="1" s="1"/>
  <c r="J1344" i="1"/>
  <c r="I1344" i="1" s="1"/>
  <c r="J1343" i="1"/>
  <c r="I1343" i="1" s="1"/>
  <c r="J1342" i="1"/>
  <c r="I1342" i="1" s="1"/>
  <c r="J1341" i="1"/>
  <c r="I1341" i="1" s="1"/>
  <c r="J1340" i="1"/>
  <c r="I1340" i="1" s="1"/>
  <c r="J1339" i="1"/>
  <c r="I1339" i="1" s="1"/>
  <c r="J1337" i="1"/>
  <c r="I1337" i="1" s="1"/>
  <c r="J1336" i="1"/>
  <c r="I1336" i="1" s="1"/>
  <c r="J1335" i="1"/>
  <c r="I1335" i="1" s="1"/>
  <c r="J1334" i="1"/>
  <c r="J1330" i="1"/>
  <c r="I1330" i="1" s="1"/>
  <c r="J1326" i="1"/>
  <c r="I1326" i="1" s="1"/>
  <c r="J1325" i="1"/>
  <c r="I1325" i="1" s="1"/>
  <c r="J1324" i="1"/>
  <c r="I1324" i="1" s="1"/>
  <c r="J1323" i="1"/>
  <c r="I1323" i="1" s="1"/>
  <c r="J1315" i="1"/>
  <c r="I1315" i="1" s="1"/>
  <c r="J1312" i="1"/>
  <c r="I1312" i="1" s="1"/>
  <c r="J1310" i="1"/>
  <c r="J1307" i="1"/>
  <c r="J1292" i="1"/>
  <c r="J1291" i="1"/>
  <c r="J1290" i="1"/>
  <c r="J1287" i="1"/>
  <c r="J1286" i="1"/>
  <c r="J1285" i="1"/>
  <c r="J1283" i="1"/>
  <c r="J1282" i="1"/>
  <c r="J1281" i="1"/>
  <c r="J1280" i="1"/>
  <c r="J1206" i="1"/>
  <c r="J1205" i="1"/>
  <c r="J1204" i="1"/>
  <c r="J1203" i="1"/>
  <c r="J1202" i="1"/>
  <c r="J1201" i="1"/>
  <c r="J1200" i="1"/>
  <c r="J1198" i="1"/>
  <c r="J1197" i="1"/>
  <c r="J1196" i="1"/>
  <c r="J1195" i="1"/>
  <c r="J1194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49" i="1"/>
  <c r="J1148" i="1"/>
  <c r="J1147" i="1"/>
  <c r="J1146" i="1"/>
  <c r="J1145" i="1"/>
  <c r="J1144" i="1"/>
  <c r="J1143" i="1"/>
  <c r="J1142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3" i="1"/>
  <c r="J1112" i="1"/>
  <c r="J1111" i="1"/>
  <c r="J1110" i="1"/>
  <c r="J1109" i="1"/>
  <c r="J1107" i="1"/>
  <c r="J1106" i="1"/>
  <c r="J1105" i="1"/>
  <c r="J1102" i="1"/>
  <c r="J1101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6" i="1"/>
  <c r="J1074" i="1"/>
  <c r="J1073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60" i="1"/>
  <c r="J959" i="1"/>
  <c r="J944" i="1"/>
  <c r="J943" i="1"/>
  <c r="J942" i="1"/>
  <c r="J941" i="1"/>
  <c r="J939" i="1"/>
  <c r="J938" i="1"/>
  <c r="J934" i="1"/>
  <c r="J933" i="1"/>
  <c r="J932" i="1"/>
  <c r="J931" i="1"/>
  <c r="J930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08" i="1"/>
  <c r="J807" i="1"/>
  <c r="J806" i="1"/>
  <c r="J775" i="1"/>
  <c r="J774" i="1"/>
  <c r="J773" i="1"/>
  <c r="J772" i="1"/>
  <c r="J770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2" i="1"/>
  <c r="J741" i="1"/>
  <c r="J740" i="1"/>
  <c r="J739" i="1"/>
  <c r="J738" i="1"/>
  <c r="J737" i="1"/>
  <c r="J736" i="1"/>
  <c r="J735" i="1"/>
  <c r="J733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8" i="1"/>
  <c r="J662" i="1"/>
  <c r="J650" i="1"/>
  <c r="J649" i="1"/>
  <c r="J648" i="1"/>
  <c r="J647" i="1"/>
  <c r="J641" i="1"/>
  <c r="J631" i="1"/>
  <c r="J630" i="1"/>
  <c r="J629" i="1"/>
  <c r="J628" i="1"/>
  <c r="J627" i="1"/>
  <c r="J625" i="1"/>
  <c r="J624" i="1"/>
  <c r="J623" i="1"/>
  <c r="J622" i="1"/>
  <c r="J621" i="1"/>
  <c r="J620" i="1"/>
  <c r="J619" i="1"/>
  <c r="J618" i="1"/>
  <c r="J617" i="1"/>
  <c r="J595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0" i="1"/>
  <c r="J519" i="1"/>
  <c r="J516" i="1"/>
  <c r="J515" i="1"/>
  <c r="J514" i="1"/>
  <c r="J513" i="1"/>
  <c r="J511" i="1"/>
  <c r="J510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I479" i="1" s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4" i="1"/>
  <c r="J453" i="1"/>
  <c r="J452" i="1"/>
  <c r="J451" i="1"/>
  <c r="J450" i="1"/>
  <c r="J449" i="1"/>
  <c r="J448" i="1"/>
  <c r="J446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18" i="1"/>
  <c r="J417" i="1"/>
  <c r="J415" i="1"/>
  <c r="J414" i="1"/>
  <c r="J413" i="1"/>
  <c r="J412" i="1"/>
  <c r="J406" i="1"/>
  <c r="J401" i="1"/>
  <c r="J399" i="1"/>
  <c r="J394" i="1"/>
  <c r="J393" i="1"/>
  <c r="J384" i="1"/>
  <c r="J383" i="1"/>
  <c r="J382" i="1"/>
  <c r="J381" i="1"/>
  <c r="J380" i="1"/>
  <c r="J378" i="1"/>
  <c r="J377" i="1"/>
  <c r="I377" i="1" s="1"/>
  <c r="J375" i="1"/>
  <c r="J374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0" i="1"/>
  <c r="J339" i="1"/>
  <c r="J338" i="1"/>
  <c r="J337" i="1"/>
  <c r="J336" i="1"/>
  <c r="J335" i="1"/>
  <c r="J334" i="1"/>
  <c r="J333" i="1"/>
  <c r="J332" i="1"/>
  <c r="J331" i="1"/>
  <c r="J330" i="1"/>
  <c r="J328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1" i="1"/>
  <c r="J257" i="1"/>
  <c r="J243" i="1"/>
  <c r="J241" i="1"/>
  <c r="J240" i="1"/>
  <c r="J239" i="1"/>
  <c r="J237" i="1"/>
  <c r="J236" i="1"/>
  <c r="J235" i="1"/>
  <c r="J234" i="1"/>
  <c r="J231" i="1"/>
  <c r="J229" i="1"/>
  <c r="J228" i="1"/>
  <c r="J227" i="1"/>
  <c r="J226" i="1"/>
  <c r="J224" i="1"/>
  <c r="J223" i="1"/>
  <c r="J222" i="1"/>
  <c r="J221" i="1"/>
  <c r="J220" i="1"/>
  <c r="J219" i="1"/>
  <c r="J218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0" i="1"/>
  <c r="J189" i="1"/>
  <c r="J188" i="1"/>
  <c r="J187" i="1"/>
  <c r="J186" i="1"/>
  <c r="J184" i="1"/>
  <c r="J183" i="1"/>
  <c r="J182" i="1"/>
  <c r="J181" i="1"/>
  <c r="J179" i="1"/>
  <c r="J178" i="1"/>
  <c r="J177" i="1"/>
  <c r="J176" i="1"/>
  <c r="J173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12" i="1"/>
  <c r="J111" i="1"/>
  <c r="J110" i="1"/>
  <c r="J109" i="1"/>
  <c r="J108" i="1"/>
  <c r="J107" i="1"/>
  <c r="J104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I88" i="1" s="1"/>
  <c r="J86" i="1"/>
  <c r="J85" i="1"/>
  <c r="J84" i="1"/>
  <c r="J83" i="1"/>
  <c r="J80" i="1"/>
  <c r="J78" i="1"/>
  <c r="J77" i="1"/>
  <c r="J76" i="1"/>
  <c r="J74" i="1"/>
  <c r="J73" i="1"/>
  <c r="J72" i="1"/>
  <c r="J70" i="1"/>
  <c r="J68" i="1"/>
  <c r="J67" i="1"/>
  <c r="J63" i="1"/>
  <c r="I63" i="1" s="1"/>
  <c r="J62" i="1"/>
  <c r="J60" i="1"/>
  <c r="J59" i="1"/>
  <c r="J58" i="1"/>
  <c r="J57" i="1"/>
  <c r="J56" i="1"/>
  <c r="J54" i="1"/>
  <c r="J50" i="1"/>
  <c r="J47" i="1"/>
  <c r="J46" i="1"/>
  <c r="J45" i="1"/>
  <c r="J44" i="1"/>
  <c r="J43" i="1"/>
  <c r="J42" i="1"/>
  <c r="J41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I13" i="1" s="1"/>
  <c r="J12" i="1"/>
  <c r="J11" i="1"/>
  <c r="J10" i="1"/>
  <c r="J9" i="1"/>
  <c r="J8" i="1"/>
  <c r="J7" i="1"/>
  <c r="J6" i="1"/>
  <c r="J5" i="1"/>
  <c r="J4" i="1"/>
  <c r="J3" i="1"/>
  <c r="J2" i="1"/>
  <c r="H2" i="1"/>
  <c r="I2" i="1" s="1"/>
  <c r="H6" i="1"/>
  <c r="H7" i="1"/>
  <c r="H8" i="1"/>
  <c r="H9" i="1"/>
  <c r="H10" i="1"/>
  <c r="H11" i="1"/>
  <c r="H12" i="1"/>
  <c r="H13" i="1"/>
  <c r="H14" i="1"/>
  <c r="H3" i="1"/>
  <c r="H4" i="1"/>
  <c r="I4" i="1" s="1"/>
  <c r="H5" i="1"/>
  <c r="I5" i="1" s="1"/>
  <c r="I535" i="1" l="1"/>
  <c r="I3" i="1"/>
  <c r="I439" i="1"/>
  <c r="I11" i="1"/>
  <c r="I1098" i="1"/>
  <c r="I537" i="1"/>
  <c r="I7" i="1"/>
  <c r="I1090" i="1"/>
  <c r="I159" i="1"/>
  <c r="I748" i="1"/>
  <c r="I617" i="1"/>
  <c r="I1196" i="1"/>
  <c r="I674" i="1"/>
  <c r="I1052" i="1"/>
  <c r="I1091" i="1"/>
  <c r="I736" i="1"/>
  <c r="I1175" i="1"/>
  <c r="I1037" i="1"/>
  <c r="I12" i="1"/>
  <c r="I6" i="1"/>
  <c r="I1067" i="1"/>
  <c r="I506" i="1"/>
  <c r="I648" i="1"/>
  <c r="I319" i="1"/>
  <c r="I1159" i="1"/>
  <c r="I543" i="1"/>
  <c r="I9" i="1"/>
  <c r="I182" i="1"/>
  <c r="I8" i="1"/>
  <c r="I313" i="1"/>
  <c r="I1158" i="1"/>
  <c r="I325" i="1"/>
  <c r="I719" i="1"/>
  <c r="I1174" i="1"/>
  <c r="I10" i="1"/>
  <c r="I359" i="1"/>
  <c r="I907" i="1"/>
  <c r="I14" i="1"/>
  <c r="I494" i="1"/>
  <c r="AT1355" i="1"/>
  <c r="AU1355" i="1" s="1"/>
  <c r="AQ1355" i="1"/>
  <c r="AR1355" i="1" s="1"/>
  <c r="AM1355" i="1"/>
  <c r="AL1355" i="1"/>
  <c r="AT1354" i="1"/>
  <c r="AU1354" i="1" s="1"/>
  <c r="AQ1354" i="1"/>
  <c r="AR1354" i="1" s="1"/>
  <c r="AM1354" i="1"/>
  <c r="AL1354" i="1"/>
  <c r="AT1353" i="1"/>
  <c r="AU1353" i="1" s="1"/>
  <c r="AQ1353" i="1"/>
  <c r="AR1353" i="1" s="1"/>
  <c r="AM1353" i="1"/>
  <c r="AL1353" i="1"/>
  <c r="AT1352" i="1"/>
  <c r="AU1352" i="1" s="1"/>
  <c r="AQ1352" i="1"/>
  <c r="AR1352" i="1" s="1"/>
  <c r="AM1352" i="1"/>
  <c r="AL1352" i="1"/>
  <c r="AT1351" i="1"/>
  <c r="AU1351" i="1" s="1"/>
  <c r="AQ1351" i="1"/>
  <c r="AR1351" i="1" s="1"/>
  <c r="AM1351" i="1"/>
  <c r="AL1351" i="1"/>
  <c r="AT1350" i="1"/>
  <c r="AU1350" i="1" s="1"/>
  <c r="AQ1350" i="1"/>
  <c r="AR1350" i="1" s="1"/>
  <c r="AM1350" i="1"/>
  <c r="AL1350" i="1"/>
  <c r="AT1349" i="1"/>
  <c r="AU1349" i="1" s="1"/>
  <c r="AQ1349" i="1"/>
  <c r="AR1349" i="1" s="1"/>
  <c r="AM1349" i="1"/>
  <c r="AL1349" i="1"/>
  <c r="AT1348" i="1"/>
  <c r="AU1348" i="1" s="1"/>
  <c r="AQ1348" i="1"/>
  <c r="AR1348" i="1" s="1"/>
  <c r="AM1348" i="1"/>
  <c r="AL1348" i="1"/>
  <c r="AT1347" i="1"/>
  <c r="AU1347" i="1" s="1"/>
  <c r="AQ1347" i="1"/>
  <c r="AR1347" i="1" s="1"/>
  <c r="AM1347" i="1"/>
  <c r="AL1347" i="1"/>
  <c r="AT1346" i="1"/>
  <c r="AU1346" i="1" s="1"/>
  <c r="AQ1346" i="1"/>
  <c r="AR1346" i="1" s="1"/>
  <c r="AM1346" i="1"/>
  <c r="AL1346" i="1"/>
  <c r="AT1345" i="1"/>
  <c r="AU1345" i="1" s="1"/>
  <c r="AQ1345" i="1"/>
  <c r="AR1345" i="1" s="1"/>
  <c r="AM1345" i="1"/>
  <c r="AL1345" i="1"/>
  <c r="AT1344" i="1"/>
  <c r="AU1344" i="1" s="1"/>
  <c r="AQ1344" i="1"/>
  <c r="AR1344" i="1" s="1"/>
  <c r="AM1344" i="1"/>
  <c r="AL1344" i="1"/>
  <c r="AT1343" i="1"/>
  <c r="AU1343" i="1" s="1"/>
  <c r="AQ1343" i="1"/>
  <c r="AR1343" i="1" s="1"/>
  <c r="AM1343" i="1"/>
  <c r="AL1343" i="1"/>
  <c r="AT1342" i="1"/>
  <c r="AU1342" i="1" s="1"/>
  <c r="AQ1342" i="1"/>
  <c r="AR1342" i="1" s="1"/>
  <c r="AM1342" i="1"/>
  <c r="AL1342" i="1"/>
  <c r="AT1341" i="1"/>
  <c r="AU1341" i="1" s="1"/>
  <c r="AQ1341" i="1"/>
  <c r="AR1341" i="1" s="1"/>
  <c r="AM1341" i="1"/>
  <c r="AL1341" i="1"/>
  <c r="AT1340" i="1"/>
  <c r="AU1340" i="1" s="1"/>
  <c r="AQ1340" i="1"/>
  <c r="AR1340" i="1" s="1"/>
  <c r="AM1340" i="1"/>
  <c r="AL1340" i="1"/>
  <c r="AT1339" i="1"/>
  <c r="AU1339" i="1" s="1"/>
  <c r="AQ1339" i="1"/>
  <c r="AR1339" i="1" s="1"/>
  <c r="AM1339" i="1"/>
  <c r="AL1339" i="1"/>
  <c r="AT1338" i="1"/>
  <c r="AU1338" i="1" s="1"/>
  <c r="AQ1338" i="1"/>
  <c r="AR1338" i="1" s="1"/>
  <c r="AM1338" i="1"/>
  <c r="AL1338" i="1"/>
  <c r="AT1337" i="1"/>
  <c r="AU1337" i="1" s="1"/>
  <c r="AQ1337" i="1"/>
  <c r="AR1337" i="1" s="1"/>
  <c r="AM1337" i="1"/>
  <c r="AL1337" i="1"/>
  <c r="AT1336" i="1"/>
  <c r="AU1336" i="1" s="1"/>
  <c r="AQ1336" i="1"/>
  <c r="AR1336" i="1" s="1"/>
  <c r="AM1336" i="1"/>
  <c r="AL1336" i="1"/>
  <c r="AT1335" i="1"/>
  <c r="AU1335" i="1" s="1"/>
  <c r="AQ1335" i="1"/>
  <c r="AR1335" i="1" s="1"/>
  <c r="AM1335" i="1"/>
  <c r="AL1335" i="1"/>
  <c r="AT1334" i="1"/>
  <c r="AQ1334" i="1"/>
  <c r="AS1334" i="1" s="1"/>
  <c r="AM1334" i="1"/>
  <c r="AL1334" i="1"/>
  <c r="H1334" i="1"/>
  <c r="I1334" i="1" s="1"/>
  <c r="F1334" i="1"/>
  <c r="AT1333" i="1"/>
  <c r="AU1333" i="1" s="1"/>
  <c r="AQ1333" i="1"/>
  <c r="AR1333" i="1" s="1"/>
  <c r="AM1333" i="1"/>
  <c r="AL1333" i="1"/>
  <c r="AT1332" i="1"/>
  <c r="AU1332" i="1" s="1"/>
  <c r="AQ1332" i="1"/>
  <c r="AR1332" i="1" s="1"/>
  <c r="AM1332" i="1"/>
  <c r="AL1332" i="1"/>
  <c r="AT1331" i="1"/>
  <c r="AU1331" i="1" s="1"/>
  <c r="AQ1331" i="1"/>
  <c r="AR1331" i="1" s="1"/>
  <c r="AM1331" i="1"/>
  <c r="AL1331" i="1"/>
  <c r="AT1330" i="1"/>
  <c r="AU1330" i="1" s="1"/>
  <c r="AQ1330" i="1"/>
  <c r="AR1330" i="1" s="1"/>
  <c r="AM1330" i="1"/>
  <c r="AL1330" i="1"/>
  <c r="AT1329" i="1"/>
  <c r="AU1329" i="1" s="1"/>
  <c r="AQ1329" i="1"/>
  <c r="AR1329" i="1" s="1"/>
  <c r="AM1329" i="1"/>
  <c r="AL1329" i="1"/>
  <c r="AT1328" i="1"/>
  <c r="AU1328" i="1" s="1"/>
  <c r="AQ1328" i="1"/>
  <c r="AR1328" i="1" s="1"/>
  <c r="AM1328" i="1"/>
  <c r="AL1328" i="1"/>
  <c r="AT1327" i="1"/>
  <c r="AU1327" i="1" s="1"/>
  <c r="AQ1327" i="1"/>
  <c r="AR1327" i="1" s="1"/>
  <c r="AM1327" i="1"/>
  <c r="AL1327" i="1"/>
  <c r="AT1326" i="1"/>
  <c r="AU1326" i="1" s="1"/>
  <c r="AQ1326" i="1"/>
  <c r="AR1326" i="1" s="1"/>
  <c r="AM1326" i="1"/>
  <c r="AL1326" i="1"/>
  <c r="AT1325" i="1"/>
  <c r="AU1325" i="1" s="1"/>
  <c r="AQ1325" i="1"/>
  <c r="AR1325" i="1" s="1"/>
  <c r="AM1325" i="1"/>
  <c r="AL1325" i="1"/>
  <c r="AT1324" i="1"/>
  <c r="AU1324" i="1" s="1"/>
  <c r="AQ1324" i="1"/>
  <c r="AR1324" i="1" s="1"/>
  <c r="AM1324" i="1"/>
  <c r="AL1324" i="1"/>
  <c r="AT1323" i="1"/>
  <c r="AU1323" i="1" s="1"/>
  <c r="AQ1323" i="1"/>
  <c r="AR1323" i="1" s="1"/>
  <c r="AM1323" i="1"/>
  <c r="AL1323" i="1"/>
  <c r="AT1322" i="1"/>
  <c r="AU1322" i="1" s="1"/>
  <c r="AQ1322" i="1"/>
  <c r="AR1322" i="1" s="1"/>
  <c r="AM1322" i="1"/>
  <c r="AL1322" i="1"/>
  <c r="AT1321" i="1"/>
  <c r="AU1321" i="1" s="1"/>
  <c r="AQ1321" i="1"/>
  <c r="AR1321" i="1" s="1"/>
  <c r="AM1321" i="1"/>
  <c r="AL1321" i="1"/>
  <c r="AT1320" i="1"/>
  <c r="AU1320" i="1" s="1"/>
  <c r="AQ1320" i="1"/>
  <c r="AR1320" i="1" s="1"/>
  <c r="AM1320" i="1"/>
  <c r="AL1320" i="1"/>
  <c r="AT1319" i="1"/>
  <c r="AU1319" i="1" s="1"/>
  <c r="AQ1319" i="1"/>
  <c r="AR1319" i="1" s="1"/>
  <c r="AM1319" i="1"/>
  <c r="AL1319" i="1"/>
  <c r="AT1318" i="1"/>
  <c r="AU1318" i="1" s="1"/>
  <c r="AQ1318" i="1"/>
  <c r="AR1318" i="1" s="1"/>
  <c r="AM1318" i="1"/>
  <c r="AL1318" i="1"/>
  <c r="AT1317" i="1"/>
  <c r="AU1317" i="1" s="1"/>
  <c r="AQ1317" i="1"/>
  <c r="AR1317" i="1" s="1"/>
  <c r="AM1317" i="1"/>
  <c r="AL1317" i="1"/>
  <c r="AT1316" i="1"/>
  <c r="AU1316" i="1" s="1"/>
  <c r="AQ1316" i="1"/>
  <c r="AR1316" i="1" s="1"/>
  <c r="AM1316" i="1"/>
  <c r="AL1316" i="1"/>
  <c r="AT1315" i="1"/>
  <c r="AU1315" i="1" s="1"/>
  <c r="AQ1315" i="1"/>
  <c r="AR1315" i="1" s="1"/>
  <c r="AM1315" i="1"/>
  <c r="AL1315" i="1"/>
  <c r="AT1314" i="1"/>
  <c r="AU1314" i="1" s="1"/>
  <c r="AQ1314" i="1"/>
  <c r="AR1314" i="1" s="1"/>
  <c r="AM1314" i="1"/>
  <c r="AL1314" i="1"/>
  <c r="AT1313" i="1"/>
  <c r="AU1313" i="1" s="1"/>
  <c r="AQ1313" i="1"/>
  <c r="AR1313" i="1" s="1"/>
  <c r="AM1313" i="1"/>
  <c r="AL1313" i="1"/>
  <c r="AT1312" i="1"/>
  <c r="AU1312" i="1" s="1"/>
  <c r="AQ1312" i="1"/>
  <c r="AR1312" i="1" s="1"/>
  <c r="AM1312" i="1"/>
  <c r="AL1312" i="1"/>
  <c r="AT1311" i="1"/>
  <c r="AU1311" i="1" s="1"/>
  <c r="AQ1311" i="1"/>
  <c r="AR1311" i="1" s="1"/>
  <c r="AM1311" i="1"/>
  <c r="AL1311" i="1"/>
  <c r="AT1310" i="1"/>
  <c r="AQ1310" i="1"/>
  <c r="AM1310" i="1"/>
  <c r="AL1310" i="1"/>
  <c r="H1310" i="1"/>
  <c r="I1310" i="1" s="1"/>
  <c r="F1310" i="1"/>
  <c r="AT1309" i="1"/>
  <c r="AU1309" i="1" s="1"/>
  <c r="AQ1309" i="1"/>
  <c r="AR1309" i="1" s="1"/>
  <c r="AM1309" i="1"/>
  <c r="AL1309" i="1"/>
  <c r="AT1308" i="1"/>
  <c r="AU1308" i="1" s="1"/>
  <c r="AQ1308" i="1"/>
  <c r="AR1308" i="1" s="1"/>
  <c r="AM1308" i="1"/>
  <c r="AL1308" i="1"/>
  <c r="AT1307" i="1"/>
  <c r="AQ1307" i="1"/>
  <c r="AR1307" i="1" s="1"/>
  <c r="AM1307" i="1"/>
  <c r="AL1307" i="1"/>
  <c r="H1307" i="1"/>
  <c r="I1307" i="1" s="1"/>
  <c r="F1307" i="1"/>
  <c r="AT1306" i="1"/>
  <c r="AU1306" i="1" s="1"/>
  <c r="AQ1306" i="1"/>
  <c r="AR1306" i="1" s="1"/>
  <c r="AM1306" i="1"/>
  <c r="AL1306" i="1"/>
  <c r="AT1305" i="1"/>
  <c r="AU1305" i="1" s="1"/>
  <c r="AQ1305" i="1"/>
  <c r="AR1305" i="1" s="1"/>
  <c r="AM1305" i="1"/>
  <c r="AL1305" i="1"/>
  <c r="AT1304" i="1"/>
  <c r="AU1304" i="1" s="1"/>
  <c r="AQ1304" i="1"/>
  <c r="AR1304" i="1" s="1"/>
  <c r="AM1304" i="1"/>
  <c r="AL1304" i="1"/>
  <c r="AT1303" i="1"/>
  <c r="AU1303" i="1" s="1"/>
  <c r="AQ1303" i="1"/>
  <c r="AR1303" i="1" s="1"/>
  <c r="AM1303" i="1"/>
  <c r="AL1303" i="1"/>
  <c r="AT1302" i="1"/>
  <c r="AU1302" i="1" s="1"/>
  <c r="AQ1302" i="1"/>
  <c r="AR1302" i="1" s="1"/>
  <c r="AM1302" i="1"/>
  <c r="AL1302" i="1"/>
  <c r="AT1301" i="1"/>
  <c r="AU1301" i="1" s="1"/>
  <c r="AQ1301" i="1"/>
  <c r="AR1301" i="1" s="1"/>
  <c r="AM1301" i="1"/>
  <c r="AL1301" i="1"/>
  <c r="AT1300" i="1"/>
  <c r="AU1300" i="1" s="1"/>
  <c r="AQ1300" i="1"/>
  <c r="AR1300" i="1" s="1"/>
  <c r="AM1300" i="1"/>
  <c r="AL1300" i="1"/>
  <c r="AT1299" i="1"/>
  <c r="AU1299" i="1" s="1"/>
  <c r="AQ1299" i="1"/>
  <c r="AR1299" i="1" s="1"/>
  <c r="AM1299" i="1"/>
  <c r="AL1299" i="1"/>
  <c r="AT1298" i="1"/>
  <c r="AU1298" i="1" s="1"/>
  <c r="AQ1298" i="1"/>
  <c r="AR1298" i="1" s="1"/>
  <c r="AM1298" i="1"/>
  <c r="AL1298" i="1"/>
  <c r="AT1297" i="1"/>
  <c r="AU1297" i="1" s="1"/>
  <c r="AQ1297" i="1"/>
  <c r="AR1297" i="1" s="1"/>
  <c r="AM1297" i="1"/>
  <c r="AL1297" i="1"/>
  <c r="AT1296" i="1"/>
  <c r="AU1296" i="1" s="1"/>
  <c r="AQ1296" i="1"/>
  <c r="AR1296" i="1" s="1"/>
  <c r="AM1296" i="1"/>
  <c r="AL1296" i="1"/>
  <c r="AT1295" i="1"/>
  <c r="AU1295" i="1" s="1"/>
  <c r="AQ1295" i="1"/>
  <c r="AR1295" i="1" s="1"/>
  <c r="AM1295" i="1"/>
  <c r="AL1295" i="1"/>
  <c r="AT1294" i="1"/>
  <c r="AU1294" i="1" s="1"/>
  <c r="AQ1294" i="1"/>
  <c r="AR1294" i="1" s="1"/>
  <c r="AM1294" i="1"/>
  <c r="AL1294" i="1"/>
  <c r="AT1293" i="1"/>
  <c r="AU1293" i="1" s="1"/>
  <c r="AQ1293" i="1"/>
  <c r="AR1293" i="1" s="1"/>
  <c r="AM1293" i="1"/>
  <c r="AL1293" i="1"/>
  <c r="AT1292" i="1"/>
  <c r="AQ1292" i="1"/>
  <c r="AS1292" i="1" s="1"/>
  <c r="AM1292" i="1"/>
  <c r="AL1292" i="1"/>
  <c r="H1292" i="1"/>
  <c r="I1292" i="1" s="1"/>
  <c r="F1292" i="1"/>
  <c r="AT1291" i="1"/>
  <c r="AQ1291" i="1"/>
  <c r="AS1291" i="1" s="1"/>
  <c r="AM1291" i="1"/>
  <c r="AL1291" i="1"/>
  <c r="H1291" i="1"/>
  <c r="I1291" i="1" s="1"/>
  <c r="F1291" i="1"/>
  <c r="AT1290" i="1"/>
  <c r="AQ1290" i="1"/>
  <c r="AM1290" i="1"/>
  <c r="AL1290" i="1"/>
  <c r="H1290" i="1"/>
  <c r="I1290" i="1" s="1"/>
  <c r="F1290" i="1"/>
  <c r="AT1289" i="1"/>
  <c r="AU1289" i="1" s="1"/>
  <c r="AQ1289" i="1"/>
  <c r="AR1289" i="1" s="1"/>
  <c r="AM1289" i="1"/>
  <c r="AL1289" i="1"/>
  <c r="AT1288" i="1"/>
  <c r="AU1288" i="1" s="1"/>
  <c r="AQ1288" i="1"/>
  <c r="AR1288" i="1" s="1"/>
  <c r="AM1288" i="1"/>
  <c r="AL1288" i="1"/>
  <c r="AT1287" i="1"/>
  <c r="AQ1287" i="1"/>
  <c r="AM1287" i="1"/>
  <c r="AL1287" i="1"/>
  <c r="H1287" i="1"/>
  <c r="I1287" i="1" s="1"/>
  <c r="F1287" i="1"/>
  <c r="AT1286" i="1"/>
  <c r="AQ1286" i="1"/>
  <c r="AM1286" i="1"/>
  <c r="AL1286" i="1"/>
  <c r="H1286" i="1"/>
  <c r="I1286" i="1" s="1"/>
  <c r="F1286" i="1"/>
  <c r="AT1285" i="1"/>
  <c r="AQ1285" i="1"/>
  <c r="AM1285" i="1"/>
  <c r="AL1285" i="1"/>
  <c r="H1285" i="1"/>
  <c r="I1285" i="1" s="1"/>
  <c r="F1285" i="1"/>
  <c r="AT1284" i="1"/>
  <c r="AU1284" i="1" s="1"/>
  <c r="AQ1284" i="1"/>
  <c r="AR1284" i="1" s="1"/>
  <c r="AM1284" i="1"/>
  <c r="AL1284" i="1"/>
  <c r="AT1283" i="1"/>
  <c r="AV1283" i="1" s="1"/>
  <c r="AQ1283" i="1"/>
  <c r="AM1283" i="1"/>
  <c r="AL1283" i="1"/>
  <c r="H1283" i="1"/>
  <c r="I1283" i="1" s="1"/>
  <c r="F1283" i="1"/>
  <c r="AT1282" i="1"/>
  <c r="AU1282" i="1" s="1"/>
  <c r="AQ1282" i="1"/>
  <c r="AM1282" i="1"/>
  <c r="AL1282" i="1"/>
  <c r="H1282" i="1"/>
  <c r="I1282" i="1" s="1"/>
  <c r="F1282" i="1"/>
  <c r="AT1281" i="1"/>
  <c r="AU1281" i="1" s="1"/>
  <c r="AQ1281" i="1"/>
  <c r="AM1281" i="1"/>
  <c r="AL1281" i="1"/>
  <c r="H1281" i="1"/>
  <c r="I1281" i="1" s="1"/>
  <c r="F1281" i="1"/>
  <c r="AT1280" i="1"/>
  <c r="AV1280" i="1" s="1"/>
  <c r="AQ1280" i="1"/>
  <c r="AM1280" i="1"/>
  <c r="AL1280" i="1"/>
  <c r="H1280" i="1"/>
  <c r="I1280" i="1" s="1"/>
  <c r="F1280" i="1"/>
  <c r="AT1279" i="1"/>
  <c r="AU1279" i="1" s="1"/>
  <c r="AQ1279" i="1"/>
  <c r="AR1279" i="1" s="1"/>
  <c r="AM1279" i="1"/>
  <c r="AL1279" i="1"/>
  <c r="AT1278" i="1"/>
  <c r="AU1278" i="1" s="1"/>
  <c r="AQ1278" i="1"/>
  <c r="AR1278" i="1" s="1"/>
  <c r="AM1278" i="1"/>
  <c r="AL1278" i="1"/>
  <c r="AT1277" i="1"/>
  <c r="AU1277" i="1" s="1"/>
  <c r="AQ1277" i="1"/>
  <c r="AR1277" i="1" s="1"/>
  <c r="AM1277" i="1"/>
  <c r="AL1277" i="1"/>
  <c r="AT1276" i="1"/>
  <c r="AU1276" i="1" s="1"/>
  <c r="AQ1276" i="1"/>
  <c r="AR1276" i="1" s="1"/>
  <c r="AM1276" i="1"/>
  <c r="AL1276" i="1"/>
  <c r="AT1275" i="1"/>
  <c r="AU1275" i="1" s="1"/>
  <c r="AQ1275" i="1"/>
  <c r="AR1275" i="1" s="1"/>
  <c r="AM1275" i="1"/>
  <c r="AL1275" i="1"/>
  <c r="AT1274" i="1"/>
  <c r="AU1274" i="1" s="1"/>
  <c r="AQ1274" i="1"/>
  <c r="AR1274" i="1" s="1"/>
  <c r="AM1274" i="1"/>
  <c r="AL1274" i="1"/>
  <c r="AT1273" i="1"/>
  <c r="AU1273" i="1" s="1"/>
  <c r="AQ1273" i="1"/>
  <c r="AR1273" i="1" s="1"/>
  <c r="AM1273" i="1"/>
  <c r="AL1273" i="1"/>
  <c r="AT1272" i="1"/>
  <c r="AU1272" i="1" s="1"/>
  <c r="AQ1272" i="1"/>
  <c r="AR1272" i="1" s="1"/>
  <c r="AM1272" i="1"/>
  <c r="AL1272" i="1"/>
  <c r="AT1271" i="1"/>
  <c r="AU1271" i="1" s="1"/>
  <c r="AQ1271" i="1"/>
  <c r="AR1271" i="1" s="1"/>
  <c r="AM1271" i="1"/>
  <c r="AL1271" i="1"/>
  <c r="AT1270" i="1"/>
  <c r="AU1270" i="1" s="1"/>
  <c r="AQ1270" i="1"/>
  <c r="AR1270" i="1" s="1"/>
  <c r="AM1270" i="1"/>
  <c r="AL1270" i="1"/>
  <c r="AT1269" i="1"/>
  <c r="AU1269" i="1" s="1"/>
  <c r="AQ1269" i="1"/>
  <c r="AR1269" i="1" s="1"/>
  <c r="AM1269" i="1"/>
  <c r="AL1269" i="1"/>
  <c r="AT1268" i="1"/>
  <c r="AU1268" i="1" s="1"/>
  <c r="AQ1268" i="1"/>
  <c r="AR1268" i="1" s="1"/>
  <c r="AM1268" i="1"/>
  <c r="AL1268" i="1"/>
  <c r="AT1267" i="1"/>
  <c r="AU1267" i="1" s="1"/>
  <c r="AQ1267" i="1"/>
  <c r="AR1267" i="1" s="1"/>
  <c r="AM1267" i="1"/>
  <c r="AL1267" i="1"/>
  <c r="AT1266" i="1"/>
  <c r="AU1266" i="1" s="1"/>
  <c r="AQ1266" i="1"/>
  <c r="AR1266" i="1" s="1"/>
  <c r="AM1266" i="1"/>
  <c r="AL1266" i="1"/>
  <c r="AT1265" i="1"/>
  <c r="AU1265" i="1" s="1"/>
  <c r="AQ1265" i="1"/>
  <c r="AR1265" i="1" s="1"/>
  <c r="AM1265" i="1"/>
  <c r="AL1265" i="1"/>
  <c r="AT1264" i="1"/>
  <c r="AU1264" i="1" s="1"/>
  <c r="AQ1264" i="1"/>
  <c r="AR1264" i="1" s="1"/>
  <c r="AM1264" i="1"/>
  <c r="AL1264" i="1"/>
  <c r="AT1263" i="1"/>
  <c r="AU1263" i="1" s="1"/>
  <c r="AQ1263" i="1"/>
  <c r="AR1263" i="1" s="1"/>
  <c r="AM1263" i="1"/>
  <c r="AL1263" i="1"/>
  <c r="AT1262" i="1"/>
  <c r="AU1262" i="1" s="1"/>
  <c r="AQ1262" i="1"/>
  <c r="AR1262" i="1" s="1"/>
  <c r="AM1262" i="1"/>
  <c r="AL1262" i="1"/>
  <c r="AT1261" i="1"/>
  <c r="AU1261" i="1" s="1"/>
  <c r="AQ1261" i="1"/>
  <c r="AR1261" i="1" s="1"/>
  <c r="AM1261" i="1"/>
  <c r="AL1261" i="1"/>
  <c r="AT1260" i="1"/>
  <c r="AU1260" i="1" s="1"/>
  <c r="AQ1260" i="1"/>
  <c r="AR1260" i="1" s="1"/>
  <c r="AM1260" i="1"/>
  <c r="AL1260" i="1"/>
  <c r="AT1259" i="1"/>
  <c r="AU1259" i="1" s="1"/>
  <c r="AQ1259" i="1"/>
  <c r="AR1259" i="1" s="1"/>
  <c r="AM1259" i="1"/>
  <c r="AL1259" i="1"/>
  <c r="AT1258" i="1"/>
  <c r="AU1258" i="1" s="1"/>
  <c r="AQ1258" i="1"/>
  <c r="AR1258" i="1" s="1"/>
  <c r="AM1258" i="1"/>
  <c r="AL1258" i="1"/>
  <c r="AT1257" i="1"/>
  <c r="AU1257" i="1" s="1"/>
  <c r="AQ1257" i="1"/>
  <c r="AR1257" i="1" s="1"/>
  <c r="AM1257" i="1"/>
  <c r="AL1257" i="1"/>
  <c r="AT1256" i="1"/>
  <c r="AU1256" i="1" s="1"/>
  <c r="AQ1256" i="1"/>
  <c r="AR1256" i="1" s="1"/>
  <c r="AM1256" i="1"/>
  <c r="AL1256" i="1"/>
  <c r="AT1255" i="1"/>
  <c r="AU1255" i="1" s="1"/>
  <c r="AQ1255" i="1"/>
  <c r="AR1255" i="1" s="1"/>
  <c r="AM1255" i="1"/>
  <c r="AL1255" i="1"/>
  <c r="AT1254" i="1"/>
  <c r="AU1254" i="1" s="1"/>
  <c r="AQ1254" i="1"/>
  <c r="AR1254" i="1" s="1"/>
  <c r="AM1254" i="1"/>
  <c r="AL1254" i="1"/>
  <c r="AT1253" i="1"/>
  <c r="AU1253" i="1" s="1"/>
  <c r="AQ1253" i="1"/>
  <c r="AR1253" i="1" s="1"/>
  <c r="AM1253" i="1"/>
  <c r="AL1253" i="1"/>
  <c r="AT1252" i="1"/>
  <c r="AU1252" i="1" s="1"/>
  <c r="AQ1252" i="1"/>
  <c r="AR1252" i="1" s="1"/>
  <c r="AM1252" i="1"/>
  <c r="AL1252" i="1"/>
  <c r="AT1251" i="1"/>
  <c r="AU1251" i="1" s="1"/>
  <c r="AQ1251" i="1"/>
  <c r="AR1251" i="1" s="1"/>
  <c r="AM1251" i="1"/>
  <c r="AL1251" i="1"/>
  <c r="AT1250" i="1"/>
  <c r="AU1250" i="1" s="1"/>
  <c r="AQ1250" i="1"/>
  <c r="AR1250" i="1" s="1"/>
  <c r="AM1250" i="1"/>
  <c r="AL1250" i="1"/>
  <c r="AT1249" i="1"/>
  <c r="AU1249" i="1" s="1"/>
  <c r="AQ1249" i="1"/>
  <c r="AR1249" i="1" s="1"/>
  <c r="AM1249" i="1"/>
  <c r="AL1249" i="1"/>
  <c r="AT1248" i="1"/>
  <c r="AU1248" i="1" s="1"/>
  <c r="AQ1248" i="1"/>
  <c r="AR1248" i="1" s="1"/>
  <c r="AM1248" i="1"/>
  <c r="AL1248" i="1"/>
  <c r="AT1247" i="1"/>
  <c r="AU1247" i="1" s="1"/>
  <c r="AQ1247" i="1"/>
  <c r="AR1247" i="1" s="1"/>
  <c r="AM1247" i="1"/>
  <c r="AL1247" i="1"/>
  <c r="AT1246" i="1"/>
  <c r="AU1246" i="1" s="1"/>
  <c r="AQ1246" i="1"/>
  <c r="AR1246" i="1" s="1"/>
  <c r="AM1246" i="1"/>
  <c r="AL1246" i="1"/>
  <c r="AT1245" i="1"/>
  <c r="AU1245" i="1" s="1"/>
  <c r="AQ1245" i="1"/>
  <c r="AR1245" i="1" s="1"/>
  <c r="AM1245" i="1"/>
  <c r="AL1245" i="1"/>
  <c r="AT1244" i="1"/>
  <c r="AU1244" i="1" s="1"/>
  <c r="AQ1244" i="1"/>
  <c r="AR1244" i="1" s="1"/>
  <c r="AM1244" i="1"/>
  <c r="AL1244" i="1"/>
  <c r="AT1243" i="1"/>
  <c r="AU1243" i="1" s="1"/>
  <c r="AQ1243" i="1"/>
  <c r="AR1243" i="1" s="1"/>
  <c r="AM1243" i="1"/>
  <c r="AL1243" i="1"/>
  <c r="AT1242" i="1"/>
  <c r="AU1242" i="1" s="1"/>
  <c r="AQ1242" i="1"/>
  <c r="AR1242" i="1" s="1"/>
  <c r="AM1242" i="1"/>
  <c r="AL1242" i="1"/>
  <c r="AT1241" i="1"/>
  <c r="AU1241" i="1" s="1"/>
  <c r="AQ1241" i="1"/>
  <c r="AR1241" i="1" s="1"/>
  <c r="AM1241" i="1"/>
  <c r="AL1241" i="1"/>
  <c r="AT1240" i="1"/>
  <c r="AU1240" i="1" s="1"/>
  <c r="AQ1240" i="1"/>
  <c r="AR1240" i="1" s="1"/>
  <c r="AM1240" i="1"/>
  <c r="AL1240" i="1"/>
  <c r="AT1239" i="1"/>
  <c r="AU1239" i="1" s="1"/>
  <c r="AQ1239" i="1"/>
  <c r="AR1239" i="1" s="1"/>
  <c r="AM1239" i="1"/>
  <c r="AL1239" i="1"/>
  <c r="AT1238" i="1"/>
  <c r="AU1238" i="1" s="1"/>
  <c r="AQ1238" i="1"/>
  <c r="AR1238" i="1" s="1"/>
  <c r="AM1238" i="1"/>
  <c r="AL1238" i="1"/>
  <c r="AT1237" i="1"/>
  <c r="AU1237" i="1" s="1"/>
  <c r="AQ1237" i="1"/>
  <c r="AR1237" i="1" s="1"/>
  <c r="AM1237" i="1"/>
  <c r="AL1237" i="1"/>
  <c r="AT1236" i="1"/>
  <c r="AU1236" i="1" s="1"/>
  <c r="AQ1236" i="1"/>
  <c r="AR1236" i="1" s="1"/>
  <c r="AM1236" i="1"/>
  <c r="AL1236" i="1"/>
  <c r="AT1235" i="1"/>
  <c r="AU1235" i="1" s="1"/>
  <c r="AQ1235" i="1"/>
  <c r="AR1235" i="1" s="1"/>
  <c r="AM1235" i="1"/>
  <c r="AL1235" i="1"/>
  <c r="AT1234" i="1"/>
  <c r="AU1234" i="1" s="1"/>
  <c r="AQ1234" i="1"/>
  <c r="AR1234" i="1" s="1"/>
  <c r="AM1234" i="1"/>
  <c r="AL1234" i="1"/>
  <c r="AT1233" i="1"/>
  <c r="AU1233" i="1" s="1"/>
  <c r="AQ1233" i="1"/>
  <c r="AR1233" i="1" s="1"/>
  <c r="AM1233" i="1"/>
  <c r="AL1233" i="1"/>
  <c r="AT1232" i="1"/>
  <c r="AU1232" i="1" s="1"/>
  <c r="AQ1232" i="1"/>
  <c r="AR1232" i="1" s="1"/>
  <c r="AM1232" i="1"/>
  <c r="AL1232" i="1"/>
  <c r="AT1231" i="1"/>
  <c r="AU1231" i="1" s="1"/>
  <c r="AQ1231" i="1"/>
  <c r="AR1231" i="1" s="1"/>
  <c r="AM1231" i="1"/>
  <c r="AL1231" i="1"/>
  <c r="AT1230" i="1"/>
  <c r="AU1230" i="1" s="1"/>
  <c r="AQ1230" i="1"/>
  <c r="AR1230" i="1" s="1"/>
  <c r="AM1230" i="1"/>
  <c r="AL1230" i="1"/>
  <c r="AT1229" i="1"/>
  <c r="AU1229" i="1" s="1"/>
  <c r="AQ1229" i="1"/>
  <c r="AR1229" i="1" s="1"/>
  <c r="AM1229" i="1"/>
  <c r="AL1229" i="1"/>
  <c r="AT1228" i="1"/>
  <c r="AU1228" i="1" s="1"/>
  <c r="AQ1228" i="1"/>
  <c r="AR1228" i="1" s="1"/>
  <c r="AM1228" i="1"/>
  <c r="AL1228" i="1"/>
  <c r="AT1227" i="1"/>
  <c r="AU1227" i="1" s="1"/>
  <c r="AQ1227" i="1"/>
  <c r="AR1227" i="1" s="1"/>
  <c r="AM1227" i="1"/>
  <c r="AL1227" i="1"/>
  <c r="AT1226" i="1"/>
  <c r="AU1226" i="1" s="1"/>
  <c r="AQ1226" i="1"/>
  <c r="AR1226" i="1" s="1"/>
  <c r="AM1226" i="1"/>
  <c r="AL1226" i="1"/>
  <c r="AT1225" i="1"/>
  <c r="AU1225" i="1" s="1"/>
  <c r="AQ1225" i="1"/>
  <c r="AR1225" i="1" s="1"/>
  <c r="AM1225" i="1"/>
  <c r="AL1225" i="1"/>
  <c r="AT1224" i="1"/>
  <c r="AU1224" i="1" s="1"/>
  <c r="AQ1224" i="1"/>
  <c r="AR1224" i="1" s="1"/>
  <c r="AM1224" i="1"/>
  <c r="AL1224" i="1"/>
  <c r="AT1223" i="1"/>
  <c r="AU1223" i="1" s="1"/>
  <c r="AQ1223" i="1"/>
  <c r="AR1223" i="1" s="1"/>
  <c r="AM1223" i="1"/>
  <c r="AL1223" i="1"/>
  <c r="AT1222" i="1"/>
  <c r="AU1222" i="1" s="1"/>
  <c r="AQ1222" i="1"/>
  <c r="AR1222" i="1" s="1"/>
  <c r="AM1222" i="1"/>
  <c r="AL1222" i="1"/>
  <c r="AT1221" i="1"/>
  <c r="AU1221" i="1" s="1"/>
  <c r="AQ1221" i="1"/>
  <c r="AR1221" i="1" s="1"/>
  <c r="AM1221" i="1"/>
  <c r="AL1221" i="1"/>
  <c r="AT1220" i="1"/>
  <c r="AU1220" i="1" s="1"/>
  <c r="AQ1220" i="1"/>
  <c r="AR1220" i="1" s="1"/>
  <c r="AM1220" i="1"/>
  <c r="AL1220" i="1"/>
  <c r="AT1219" i="1"/>
  <c r="AU1219" i="1" s="1"/>
  <c r="AQ1219" i="1"/>
  <c r="AR1219" i="1" s="1"/>
  <c r="AM1219" i="1"/>
  <c r="AL1219" i="1"/>
  <c r="AT1218" i="1"/>
  <c r="AU1218" i="1" s="1"/>
  <c r="AQ1218" i="1"/>
  <c r="AR1218" i="1" s="1"/>
  <c r="AM1218" i="1"/>
  <c r="AL1218" i="1"/>
  <c r="AT1217" i="1"/>
  <c r="AU1217" i="1" s="1"/>
  <c r="AQ1217" i="1"/>
  <c r="AR1217" i="1" s="1"/>
  <c r="AM1217" i="1"/>
  <c r="AL1217" i="1"/>
  <c r="AT1216" i="1"/>
  <c r="AU1216" i="1" s="1"/>
  <c r="AQ1216" i="1"/>
  <c r="AR1216" i="1" s="1"/>
  <c r="AM1216" i="1"/>
  <c r="AL1216" i="1"/>
  <c r="AT1215" i="1"/>
  <c r="AU1215" i="1" s="1"/>
  <c r="AQ1215" i="1"/>
  <c r="AR1215" i="1" s="1"/>
  <c r="AM1215" i="1"/>
  <c r="AL1215" i="1"/>
  <c r="AT1214" i="1"/>
  <c r="AU1214" i="1" s="1"/>
  <c r="AQ1214" i="1"/>
  <c r="AR1214" i="1" s="1"/>
  <c r="AM1214" i="1"/>
  <c r="AL1214" i="1"/>
  <c r="AT1213" i="1"/>
  <c r="AU1213" i="1" s="1"/>
  <c r="AQ1213" i="1"/>
  <c r="AR1213" i="1" s="1"/>
  <c r="AM1213" i="1"/>
  <c r="AL1213" i="1"/>
  <c r="AT1212" i="1"/>
  <c r="AQ1212" i="1"/>
  <c r="AR1212" i="1" s="1"/>
  <c r="AM1212" i="1"/>
  <c r="AL1212" i="1"/>
  <c r="AT1211" i="1"/>
  <c r="AQ1211" i="1"/>
  <c r="AS1211" i="1" s="1"/>
  <c r="AM1211" i="1"/>
  <c r="AL1211" i="1"/>
  <c r="AT1210" i="1"/>
  <c r="AV1210" i="1" s="1"/>
  <c r="AQ1210" i="1"/>
  <c r="AM1210" i="1"/>
  <c r="AL1210" i="1"/>
  <c r="AT1209" i="1"/>
  <c r="AU1209" i="1" s="1"/>
  <c r="AQ1209" i="1"/>
  <c r="AR1209" i="1" s="1"/>
  <c r="AM1209" i="1"/>
  <c r="AL1209" i="1"/>
  <c r="AT1208" i="1"/>
  <c r="AQ1208" i="1"/>
  <c r="AM1208" i="1"/>
  <c r="AL1208" i="1"/>
  <c r="AT1207" i="1"/>
  <c r="AU1207" i="1" s="1"/>
  <c r="AQ1207" i="1"/>
  <c r="AS1207" i="1" s="1"/>
  <c r="AM1207" i="1"/>
  <c r="AL1207" i="1"/>
  <c r="AT1206" i="1"/>
  <c r="AQ1206" i="1"/>
  <c r="AM1206" i="1"/>
  <c r="AL1206" i="1"/>
  <c r="H1206" i="1"/>
  <c r="I1206" i="1" s="1"/>
  <c r="F1206" i="1"/>
  <c r="AT1205" i="1"/>
  <c r="AQ1205" i="1"/>
  <c r="AM1205" i="1"/>
  <c r="AL1205" i="1"/>
  <c r="H1205" i="1"/>
  <c r="I1205" i="1" s="1"/>
  <c r="F1205" i="1"/>
  <c r="AT1204" i="1"/>
  <c r="AQ1204" i="1"/>
  <c r="AM1204" i="1"/>
  <c r="AL1204" i="1"/>
  <c r="H1204" i="1"/>
  <c r="I1204" i="1" s="1"/>
  <c r="F1204" i="1"/>
  <c r="AT1203" i="1"/>
  <c r="AV1203" i="1" s="1"/>
  <c r="AQ1203" i="1"/>
  <c r="AM1203" i="1"/>
  <c r="AL1203" i="1"/>
  <c r="H1203" i="1"/>
  <c r="I1203" i="1" s="1"/>
  <c r="F1203" i="1"/>
  <c r="AT1202" i="1"/>
  <c r="AQ1202" i="1"/>
  <c r="AM1202" i="1"/>
  <c r="AL1202" i="1"/>
  <c r="H1202" i="1"/>
  <c r="I1202" i="1" s="1"/>
  <c r="F1202" i="1"/>
  <c r="AT1201" i="1"/>
  <c r="AV1201" i="1" s="1"/>
  <c r="AQ1201" i="1"/>
  <c r="AS1201" i="1" s="1"/>
  <c r="AM1201" i="1"/>
  <c r="AL1201" i="1"/>
  <c r="H1201" i="1"/>
  <c r="I1201" i="1" s="1"/>
  <c r="F1201" i="1"/>
  <c r="AT1200" i="1"/>
  <c r="AV1200" i="1" s="1"/>
  <c r="AQ1200" i="1"/>
  <c r="AR1200" i="1" s="1"/>
  <c r="AM1200" i="1"/>
  <c r="AL1200" i="1"/>
  <c r="H1200" i="1"/>
  <c r="I1200" i="1" s="1"/>
  <c r="F1200" i="1"/>
  <c r="AT1199" i="1"/>
  <c r="AU1199" i="1" s="1"/>
  <c r="AQ1199" i="1"/>
  <c r="AR1199" i="1" s="1"/>
  <c r="AM1199" i="1"/>
  <c r="AL1199" i="1"/>
  <c r="AT1198" i="1"/>
  <c r="AU1198" i="1" s="1"/>
  <c r="AQ1198" i="1"/>
  <c r="AR1198" i="1" s="1"/>
  <c r="AM1198" i="1"/>
  <c r="AL1198" i="1"/>
  <c r="H1198" i="1"/>
  <c r="I1198" i="1" s="1"/>
  <c r="F1198" i="1"/>
  <c r="AT1197" i="1"/>
  <c r="AU1197" i="1" s="1"/>
  <c r="AQ1197" i="1"/>
  <c r="AM1197" i="1"/>
  <c r="AL1197" i="1"/>
  <c r="H1197" i="1"/>
  <c r="I1197" i="1" s="1"/>
  <c r="F1197" i="1"/>
  <c r="AT1196" i="1"/>
  <c r="AU1196" i="1" s="1"/>
  <c r="AQ1196" i="1"/>
  <c r="AM1196" i="1"/>
  <c r="AL1196" i="1"/>
  <c r="F1196" i="1"/>
  <c r="AT1195" i="1"/>
  <c r="AQ1195" i="1"/>
  <c r="AM1195" i="1"/>
  <c r="AL1195" i="1"/>
  <c r="H1195" i="1"/>
  <c r="I1195" i="1" s="1"/>
  <c r="F1195" i="1"/>
  <c r="AT1194" i="1"/>
  <c r="AU1194" i="1" s="1"/>
  <c r="AQ1194" i="1"/>
  <c r="AS1194" i="1" s="1"/>
  <c r="AM1194" i="1"/>
  <c r="AL1194" i="1"/>
  <c r="H1194" i="1"/>
  <c r="I1194" i="1" s="1"/>
  <c r="F1194" i="1"/>
  <c r="AT1193" i="1"/>
  <c r="AU1193" i="1" s="1"/>
  <c r="AQ1193" i="1"/>
  <c r="AR1193" i="1" s="1"/>
  <c r="AM1193" i="1"/>
  <c r="AL1193" i="1"/>
  <c r="AT1192" i="1"/>
  <c r="AQ1192" i="1"/>
  <c r="AM1192" i="1"/>
  <c r="AL1192" i="1"/>
  <c r="F1192" i="1"/>
  <c r="AT1191" i="1"/>
  <c r="AQ1191" i="1"/>
  <c r="AM1191" i="1"/>
  <c r="AL1191" i="1"/>
  <c r="H1191" i="1"/>
  <c r="I1191" i="1" s="1"/>
  <c r="F1191" i="1"/>
  <c r="AT1190" i="1"/>
  <c r="AQ1190" i="1"/>
  <c r="AS1190" i="1" s="1"/>
  <c r="AM1190" i="1"/>
  <c r="AL1190" i="1"/>
  <c r="H1190" i="1"/>
  <c r="I1190" i="1" s="1"/>
  <c r="F1190" i="1"/>
  <c r="AT1189" i="1"/>
  <c r="AV1189" i="1" s="1"/>
  <c r="AQ1189" i="1"/>
  <c r="AM1189" i="1"/>
  <c r="AL1189" i="1"/>
  <c r="H1189" i="1"/>
  <c r="I1189" i="1" s="1"/>
  <c r="F1189" i="1"/>
  <c r="AT1188" i="1"/>
  <c r="AU1188" i="1" s="1"/>
  <c r="AQ1188" i="1"/>
  <c r="AM1188" i="1"/>
  <c r="AL1188" i="1"/>
  <c r="H1188" i="1"/>
  <c r="I1188" i="1" s="1"/>
  <c r="F1188" i="1"/>
  <c r="AT1187" i="1"/>
  <c r="AQ1187" i="1"/>
  <c r="AR1187" i="1" s="1"/>
  <c r="AM1187" i="1"/>
  <c r="AL1187" i="1"/>
  <c r="I1187" i="1"/>
  <c r="F1187" i="1"/>
  <c r="AT1186" i="1"/>
  <c r="AV1186" i="1" s="1"/>
  <c r="AQ1186" i="1"/>
  <c r="AM1186" i="1"/>
  <c r="AL1186" i="1"/>
  <c r="H1186" i="1"/>
  <c r="I1186" i="1" s="1"/>
  <c r="F1186" i="1"/>
  <c r="AT1185" i="1"/>
  <c r="AV1185" i="1" s="1"/>
  <c r="AQ1185" i="1"/>
  <c r="AS1185" i="1" s="1"/>
  <c r="AM1185" i="1"/>
  <c r="AL1185" i="1"/>
  <c r="H1185" i="1"/>
  <c r="I1185" i="1" s="1"/>
  <c r="F1185" i="1"/>
  <c r="AT1184" i="1"/>
  <c r="AQ1184" i="1"/>
  <c r="AM1184" i="1"/>
  <c r="AL1184" i="1"/>
  <c r="H1184" i="1"/>
  <c r="I1184" i="1" s="1"/>
  <c r="F1184" i="1"/>
  <c r="AT1183" i="1"/>
  <c r="AU1183" i="1" s="1"/>
  <c r="AQ1183" i="1"/>
  <c r="AR1183" i="1" s="1"/>
  <c r="AM1183" i="1"/>
  <c r="AL1183" i="1"/>
  <c r="H1183" i="1"/>
  <c r="I1183" i="1" s="1"/>
  <c r="F1183" i="1"/>
  <c r="AT1182" i="1"/>
  <c r="AV1182" i="1" s="1"/>
  <c r="AQ1182" i="1"/>
  <c r="AS1182" i="1" s="1"/>
  <c r="AM1182" i="1"/>
  <c r="AL1182" i="1"/>
  <c r="F1182" i="1"/>
  <c r="AT1181" i="1"/>
  <c r="AQ1181" i="1"/>
  <c r="AR1181" i="1" s="1"/>
  <c r="AM1181" i="1"/>
  <c r="AL1181" i="1"/>
  <c r="H1181" i="1"/>
  <c r="I1181" i="1" s="1"/>
  <c r="F1181" i="1"/>
  <c r="AT1180" i="1"/>
  <c r="AU1180" i="1" s="1"/>
  <c r="AQ1180" i="1"/>
  <c r="AR1180" i="1" s="1"/>
  <c r="AM1180" i="1"/>
  <c r="AL1180" i="1"/>
  <c r="AT1179" i="1"/>
  <c r="AU1179" i="1" s="1"/>
  <c r="AQ1179" i="1"/>
  <c r="AM1179" i="1"/>
  <c r="AL1179" i="1"/>
  <c r="H1179" i="1"/>
  <c r="I1179" i="1" s="1"/>
  <c r="F1179" i="1"/>
  <c r="AT1178" i="1"/>
  <c r="AV1178" i="1" s="1"/>
  <c r="AQ1178" i="1"/>
  <c r="AR1178" i="1" s="1"/>
  <c r="AM1178" i="1"/>
  <c r="AL1178" i="1"/>
  <c r="H1178" i="1"/>
  <c r="I1178" i="1" s="1"/>
  <c r="F1178" i="1"/>
  <c r="AT1177" i="1"/>
  <c r="AV1177" i="1" s="1"/>
  <c r="AQ1177" i="1"/>
  <c r="AS1177" i="1" s="1"/>
  <c r="AM1177" i="1"/>
  <c r="AL1177" i="1"/>
  <c r="H1177" i="1"/>
  <c r="I1177" i="1" s="1"/>
  <c r="F1177" i="1"/>
  <c r="AT1176" i="1"/>
  <c r="AU1176" i="1" s="1"/>
  <c r="AQ1176" i="1"/>
  <c r="AM1176" i="1"/>
  <c r="AL1176" i="1"/>
  <c r="H1176" i="1"/>
  <c r="I1176" i="1" s="1"/>
  <c r="F1176" i="1"/>
  <c r="AT1175" i="1"/>
  <c r="AV1175" i="1" s="1"/>
  <c r="AQ1175" i="1"/>
  <c r="AS1175" i="1" s="1"/>
  <c r="AM1175" i="1"/>
  <c r="AL1175" i="1"/>
  <c r="F1175" i="1"/>
  <c r="AT1174" i="1"/>
  <c r="AV1174" i="1" s="1"/>
  <c r="AQ1174" i="1"/>
  <c r="AM1174" i="1"/>
  <c r="AL1174" i="1"/>
  <c r="F1174" i="1"/>
  <c r="AT1173" i="1"/>
  <c r="AQ1173" i="1"/>
  <c r="AS1173" i="1" s="1"/>
  <c r="AM1173" i="1"/>
  <c r="AL1173" i="1"/>
  <c r="H1173" i="1"/>
  <c r="I1173" i="1" s="1"/>
  <c r="F1173" i="1"/>
  <c r="AT1172" i="1"/>
  <c r="AV1172" i="1" s="1"/>
  <c r="AQ1172" i="1"/>
  <c r="AS1172" i="1" s="1"/>
  <c r="AM1172" i="1"/>
  <c r="AL1172" i="1"/>
  <c r="H1172" i="1"/>
  <c r="I1172" i="1" s="1"/>
  <c r="F1172" i="1"/>
  <c r="AT1171" i="1"/>
  <c r="AQ1171" i="1"/>
  <c r="AM1171" i="1"/>
  <c r="AL1171" i="1"/>
  <c r="H1171" i="1"/>
  <c r="I1171" i="1" s="1"/>
  <c r="F1171" i="1"/>
  <c r="AT1170" i="1"/>
  <c r="AV1170" i="1" s="1"/>
  <c r="AQ1170" i="1"/>
  <c r="AR1170" i="1" s="1"/>
  <c r="AM1170" i="1"/>
  <c r="AL1170" i="1"/>
  <c r="H1170" i="1"/>
  <c r="I1170" i="1" s="1"/>
  <c r="F1170" i="1"/>
  <c r="AT1169" i="1"/>
  <c r="AQ1169" i="1"/>
  <c r="AS1169" i="1" s="1"/>
  <c r="AM1169" i="1"/>
  <c r="AL1169" i="1"/>
  <c r="H1169" i="1"/>
  <c r="I1169" i="1" s="1"/>
  <c r="F1169" i="1"/>
  <c r="AT1168" i="1"/>
  <c r="AQ1168" i="1"/>
  <c r="AM1168" i="1"/>
  <c r="AL1168" i="1"/>
  <c r="I1168" i="1"/>
  <c r="F1168" i="1"/>
  <c r="AT1167" i="1"/>
  <c r="AU1167" i="1" s="1"/>
  <c r="AQ1167" i="1"/>
  <c r="AS1167" i="1" s="1"/>
  <c r="AM1167" i="1"/>
  <c r="AL1167" i="1"/>
  <c r="H1167" i="1"/>
  <c r="I1167" i="1" s="1"/>
  <c r="F1167" i="1"/>
  <c r="AT1166" i="1"/>
  <c r="AU1166" i="1" s="1"/>
  <c r="AQ1166" i="1"/>
  <c r="AS1166" i="1" s="1"/>
  <c r="AM1166" i="1"/>
  <c r="AL1166" i="1"/>
  <c r="H1166" i="1"/>
  <c r="I1166" i="1" s="1"/>
  <c r="F1166" i="1"/>
  <c r="AT1165" i="1"/>
  <c r="AU1165" i="1" s="1"/>
  <c r="AQ1165" i="1"/>
  <c r="AR1165" i="1" s="1"/>
  <c r="AM1165" i="1"/>
  <c r="AL1165" i="1"/>
  <c r="AT1164" i="1"/>
  <c r="AV1164" i="1" s="1"/>
  <c r="AQ1164" i="1"/>
  <c r="AS1164" i="1" s="1"/>
  <c r="AM1164" i="1"/>
  <c r="AL1164" i="1"/>
  <c r="H1164" i="1"/>
  <c r="I1164" i="1" s="1"/>
  <c r="F1164" i="1"/>
  <c r="AT1163" i="1"/>
  <c r="AQ1163" i="1"/>
  <c r="AM1163" i="1"/>
  <c r="AL1163" i="1"/>
  <c r="H1163" i="1"/>
  <c r="I1163" i="1" s="1"/>
  <c r="F1163" i="1"/>
  <c r="AT1162" i="1"/>
  <c r="AU1162" i="1" s="1"/>
  <c r="AQ1162" i="1"/>
  <c r="AR1162" i="1" s="1"/>
  <c r="AM1162" i="1"/>
  <c r="AL1162" i="1"/>
  <c r="H1162" i="1"/>
  <c r="I1162" i="1" s="1"/>
  <c r="F1162" i="1"/>
  <c r="AT1161" i="1"/>
  <c r="AQ1161" i="1"/>
  <c r="AM1161" i="1"/>
  <c r="AL1161" i="1"/>
  <c r="H1161" i="1"/>
  <c r="I1161" i="1" s="1"/>
  <c r="F1161" i="1"/>
  <c r="AT1160" i="1"/>
  <c r="AV1160" i="1" s="1"/>
  <c r="AQ1160" i="1"/>
  <c r="AM1160" i="1"/>
  <c r="AL1160" i="1"/>
  <c r="H1160" i="1"/>
  <c r="I1160" i="1" s="1"/>
  <c r="F1160" i="1"/>
  <c r="AT1159" i="1"/>
  <c r="AQ1159" i="1"/>
  <c r="AM1159" i="1"/>
  <c r="AL1159" i="1"/>
  <c r="F1159" i="1"/>
  <c r="AT1158" i="1"/>
  <c r="AV1158" i="1" s="1"/>
  <c r="AQ1158" i="1"/>
  <c r="AM1158" i="1"/>
  <c r="AL1158" i="1"/>
  <c r="F1158" i="1"/>
  <c r="AT1157" i="1"/>
  <c r="AQ1157" i="1"/>
  <c r="AS1157" i="1" s="1"/>
  <c r="AM1157" i="1"/>
  <c r="AL1157" i="1"/>
  <c r="H1157" i="1"/>
  <c r="I1157" i="1" s="1"/>
  <c r="F1157" i="1"/>
  <c r="AT1156" i="1"/>
  <c r="AQ1156" i="1"/>
  <c r="AM1156" i="1"/>
  <c r="AL1156" i="1"/>
  <c r="H1156" i="1"/>
  <c r="I1156" i="1" s="1"/>
  <c r="F1156" i="1"/>
  <c r="AT1155" i="1"/>
  <c r="AU1155" i="1" s="1"/>
  <c r="AQ1155" i="1"/>
  <c r="AS1155" i="1" s="1"/>
  <c r="AM1155" i="1"/>
  <c r="AL1155" i="1"/>
  <c r="H1155" i="1"/>
  <c r="I1155" i="1" s="1"/>
  <c r="F1155" i="1"/>
  <c r="AT1154" i="1"/>
  <c r="AQ1154" i="1"/>
  <c r="AM1154" i="1"/>
  <c r="AL1154" i="1"/>
  <c r="H1154" i="1"/>
  <c r="I1154" i="1" s="1"/>
  <c r="F1154" i="1"/>
  <c r="AT1153" i="1"/>
  <c r="AQ1153" i="1"/>
  <c r="AS1153" i="1" s="1"/>
  <c r="AM1153" i="1"/>
  <c r="AL1153" i="1"/>
  <c r="H1153" i="1"/>
  <c r="I1153" i="1" s="1"/>
  <c r="F1153" i="1"/>
  <c r="AT1152" i="1"/>
  <c r="AQ1152" i="1"/>
  <c r="AS1152" i="1" s="1"/>
  <c r="AM1152" i="1"/>
  <c r="AL1152" i="1"/>
  <c r="H1152" i="1"/>
  <c r="I1152" i="1" s="1"/>
  <c r="F1152" i="1"/>
  <c r="AT1151" i="1"/>
  <c r="AU1151" i="1" s="1"/>
  <c r="AQ1151" i="1"/>
  <c r="AM1151" i="1"/>
  <c r="AL1151" i="1"/>
  <c r="H1151" i="1"/>
  <c r="I1151" i="1" s="1"/>
  <c r="F1151" i="1"/>
  <c r="AT1150" i="1"/>
  <c r="AU1150" i="1" s="1"/>
  <c r="AQ1150" i="1"/>
  <c r="AR1150" i="1" s="1"/>
  <c r="AM1150" i="1"/>
  <c r="AL1150" i="1"/>
  <c r="AT1149" i="1"/>
  <c r="AU1149" i="1" s="1"/>
  <c r="AQ1149" i="1"/>
  <c r="AS1149" i="1" s="1"/>
  <c r="AM1149" i="1"/>
  <c r="AL1149" i="1"/>
  <c r="H1149" i="1"/>
  <c r="I1149" i="1" s="1"/>
  <c r="F1149" i="1"/>
  <c r="AT1148" i="1"/>
  <c r="AQ1148" i="1"/>
  <c r="AM1148" i="1"/>
  <c r="AL1148" i="1"/>
  <c r="H1148" i="1"/>
  <c r="I1148" i="1" s="1"/>
  <c r="F1148" i="1"/>
  <c r="AT1147" i="1"/>
  <c r="AQ1147" i="1"/>
  <c r="AR1147" i="1" s="1"/>
  <c r="AM1147" i="1"/>
  <c r="AL1147" i="1"/>
  <c r="H1147" i="1"/>
  <c r="I1147" i="1" s="1"/>
  <c r="F1147" i="1"/>
  <c r="AT1146" i="1"/>
  <c r="AQ1146" i="1"/>
  <c r="AS1146" i="1" s="1"/>
  <c r="AM1146" i="1"/>
  <c r="AL1146" i="1"/>
  <c r="H1146" i="1"/>
  <c r="I1146" i="1" s="1"/>
  <c r="F1146" i="1"/>
  <c r="AT1145" i="1"/>
  <c r="AV1145" i="1" s="1"/>
  <c r="AQ1145" i="1"/>
  <c r="AS1145" i="1" s="1"/>
  <c r="AM1145" i="1"/>
  <c r="AL1145" i="1"/>
  <c r="H1145" i="1"/>
  <c r="I1145" i="1" s="1"/>
  <c r="F1145" i="1"/>
  <c r="AT1144" i="1"/>
  <c r="AU1144" i="1" s="1"/>
  <c r="AQ1144" i="1"/>
  <c r="AR1144" i="1" s="1"/>
  <c r="AM1144" i="1"/>
  <c r="AL1144" i="1"/>
  <c r="H1144" i="1"/>
  <c r="I1144" i="1" s="1"/>
  <c r="F1144" i="1"/>
  <c r="AT1143" i="1"/>
  <c r="AQ1143" i="1"/>
  <c r="AS1143" i="1" s="1"/>
  <c r="AM1143" i="1"/>
  <c r="AL1143" i="1"/>
  <c r="H1143" i="1"/>
  <c r="I1143" i="1" s="1"/>
  <c r="F1143" i="1"/>
  <c r="AT1142" i="1"/>
  <c r="AV1142" i="1" s="1"/>
  <c r="AQ1142" i="1"/>
  <c r="AR1142" i="1" s="1"/>
  <c r="AM1142" i="1"/>
  <c r="AL1142" i="1"/>
  <c r="H1142" i="1"/>
  <c r="I1142" i="1" s="1"/>
  <c r="F1142" i="1"/>
  <c r="AT1141" i="1"/>
  <c r="AU1141" i="1" s="1"/>
  <c r="AQ1141" i="1"/>
  <c r="AR1141" i="1" s="1"/>
  <c r="AM1141" i="1"/>
  <c r="AL1141" i="1"/>
  <c r="AT1140" i="1"/>
  <c r="AQ1140" i="1"/>
  <c r="AM1140" i="1"/>
  <c r="AL1140" i="1"/>
  <c r="H1140" i="1"/>
  <c r="I1140" i="1" s="1"/>
  <c r="F1140" i="1"/>
  <c r="AT1139" i="1"/>
  <c r="AQ1139" i="1"/>
  <c r="AS1139" i="1" s="1"/>
  <c r="AM1139" i="1"/>
  <c r="AL1139" i="1"/>
  <c r="H1139" i="1"/>
  <c r="I1139" i="1" s="1"/>
  <c r="F1139" i="1"/>
  <c r="AT1138" i="1"/>
  <c r="AU1138" i="1" s="1"/>
  <c r="AQ1138" i="1"/>
  <c r="AM1138" i="1"/>
  <c r="AL1138" i="1"/>
  <c r="H1138" i="1"/>
  <c r="I1138" i="1" s="1"/>
  <c r="F1138" i="1"/>
  <c r="AT1137" i="1"/>
  <c r="AQ1137" i="1"/>
  <c r="AM1137" i="1"/>
  <c r="AL1137" i="1"/>
  <c r="H1137" i="1"/>
  <c r="I1137" i="1" s="1"/>
  <c r="F1137" i="1"/>
  <c r="AT1136" i="1"/>
  <c r="AQ1136" i="1"/>
  <c r="AS1136" i="1" s="1"/>
  <c r="AM1136" i="1"/>
  <c r="AL1136" i="1"/>
  <c r="H1136" i="1"/>
  <c r="I1136" i="1" s="1"/>
  <c r="F1136" i="1"/>
  <c r="AT1135" i="1"/>
  <c r="AU1135" i="1" s="1"/>
  <c r="AQ1135" i="1"/>
  <c r="AS1135" i="1" s="1"/>
  <c r="AM1135" i="1"/>
  <c r="AL1135" i="1"/>
  <c r="H1135" i="1"/>
  <c r="I1135" i="1" s="1"/>
  <c r="F1135" i="1"/>
  <c r="AT1134" i="1"/>
  <c r="AU1134" i="1" s="1"/>
  <c r="AQ1134" i="1"/>
  <c r="AR1134" i="1" s="1"/>
  <c r="AM1134" i="1"/>
  <c r="AL1134" i="1"/>
  <c r="H1134" i="1"/>
  <c r="I1134" i="1" s="1"/>
  <c r="F1134" i="1"/>
  <c r="AT1133" i="1"/>
  <c r="AQ1133" i="1"/>
  <c r="AM1133" i="1"/>
  <c r="AL1133" i="1"/>
  <c r="H1133" i="1"/>
  <c r="I1133" i="1" s="1"/>
  <c r="F1133" i="1"/>
  <c r="AT1132" i="1"/>
  <c r="AQ1132" i="1"/>
  <c r="AR1132" i="1" s="1"/>
  <c r="AM1132" i="1"/>
  <c r="AL1132" i="1"/>
  <c r="H1132" i="1"/>
  <c r="I1132" i="1" s="1"/>
  <c r="F1132" i="1"/>
  <c r="AT1131" i="1"/>
  <c r="AV1131" i="1" s="1"/>
  <c r="AQ1131" i="1"/>
  <c r="AS1131" i="1" s="1"/>
  <c r="AM1131" i="1"/>
  <c r="AL1131" i="1"/>
  <c r="H1131" i="1"/>
  <c r="I1131" i="1" s="1"/>
  <c r="F1131" i="1"/>
  <c r="AT1130" i="1"/>
  <c r="AU1130" i="1" s="1"/>
  <c r="AQ1130" i="1"/>
  <c r="AR1130" i="1" s="1"/>
  <c r="AM1130" i="1"/>
  <c r="AL1130" i="1"/>
  <c r="H1130" i="1"/>
  <c r="I1130" i="1" s="1"/>
  <c r="F1130" i="1"/>
  <c r="AT1129" i="1"/>
  <c r="AQ1129" i="1"/>
  <c r="AS1129" i="1" s="1"/>
  <c r="AM1129" i="1"/>
  <c r="AL1129" i="1"/>
  <c r="H1129" i="1"/>
  <c r="I1129" i="1" s="1"/>
  <c r="F1129" i="1"/>
  <c r="AT1128" i="1"/>
  <c r="AQ1128" i="1"/>
  <c r="AS1128" i="1" s="1"/>
  <c r="AM1128" i="1"/>
  <c r="AL1128" i="1"/>
  <c r="I1128" i="1"/>
  <c r="F1128" i="1"/>
  <c r="AT1127" i="1"/>
  <c r="AU1127" i="1" s="1"/>
  <c r="AQ1127" i="1"/>
  <c r="AM1127" i="1"/>
  <c r="AL1127" i="1"/>
  <c r="H1127" i="1"/>
  <c r="I1127" i="1" s="1"/>
  <c r="F1127" i="1"/>
  <c r="AT1126" i="1"/>
  <c r="AV1126" i="1" s="1"/>
  <c r="AQ1126" i="1"/>
  <c r="AM1126" i="1"/>
  <c r="AL1126" i="1"/>
  <c r="H1126" i="1"/>
  <c r="I1126" i="1" s="1"/>
  <c r="F1126" i="1"/>
  <c r="AT1125" i="1"/>
  <c r="AQ1125" i="1"/>
  <c r="AS1125" i="1" s="1"/>
  <c r="AM1125" i="1"/>
  <c r="AL1125" i="1"/>
  <c r="H1125" i="1"/>
  <c r="I1125" i="1" s="1"/>
  <c r="F1125" i="1"/>
  <c r="AT1124" i="1"/>
  <c r="AU1124" i="1" s="1"/>
  <c r="AQ1124" i="1"/>
  <c r="AM1124" i="1"/>
  <c r="AL1124" i="1"/>
  <c r="H1124" i="1"/>
  <c r="I1124" i="1" s="1"/>
  <c r="F1124" i="1"/>
  <c r="AT1123" i="1"/>
  <c r="AQ1123" i="1"/>
  <c r="AM1123" i="1"/>
  <c r="AL1123" i="1"/>
  <c r="H1123" i="1"/>
  <c r="I1123" i="1" s="1"/>
  <c r="F1123" i="1"/>
  <c r="AT1122" i="1"/>
  <c r="AU1122" i="1" s="1"/>
  <c r="AQ1122" i="1"/>
  <c r="AM1122" i="1"/>
  <c r="AL1122" i="1"/>
  <c r="H1122" i="1"/>
  <c r="I1122" i="1" s="1"/>
  <c r="F1122" i="1"/>
  <c r="AT1121" i="1"/>
  <c r="AQ1121" i="1"/>
  <c r="AM1121" i="1"/>
  <c r="AL1121" i="1"/>
  <c r="H1121" i="1"/>
  <c r="I1121" i="1" s="1"/>
  <c r="F1121" i="1"/>
  <c r="AT1120" i="1"/>
  <c r="AU1120" i="1" s="1"/>
  <c r="AQ1120" i="1"/>
  <c r="AM1120" i="1"/>
  <c r="AL1120" i="1"/>
  <c r="H1120" i="1"/>
  <c r="I1120" i="1" s="1"/>
  <c r="F1120" i="1"/>
  <c r="AT1119" i="1"/>
  <c r="AQ1119" i="1"/>
  <c r="AM1119" i="1"/>
  <c r="AL1119" i="1"/>
  <c r="H1119" i="1"/>
  <c r="I1119" i="1" s="1"/>
  <c r="F1119" i="1"/>
  <c r="AT1118" i="1"/>
  <c r="AQ1118" i="1"/>
  <c r="AM1118" i="1"/>
  <c r="AL1118" i="1"/>
  <c r="H1118" i="1"/>
  <c r="I1118" i="1" s="1"/>
  <c r="F1118" i="1"/>
  <c r="AT1117" i="1"/>
  <c r="AQ1117" i="1"/>
  <c r="AS1117" i="1" s="1"/>
  <c r="AM1117" i="1"/>
  <c r="AL1117" i="1"/>
  <c r="H1117" i="1"/>
  <c r="I1117" i="1" s="1"/>
  <c r="F1117" i="1"/>
  <c r="AT1116" i="1"/>
  <c r="AQ1116" i="1"/>
  <c r="AS1116" i="1" s="1"/>
  <c r="AM1116" i="1"/>
  <c r="AL1116" i="1"/>
  <c r="H1116" i="1"/>
  <c r="I1116" i="1" s="1"/>
  <c r="F1116" i="1"/>
  <c r="AT1115" i="1"/>
  <c r="AU1115" i="1" s="1"/>
  <c r="AQ1115" i="1"/>
  <c r="AS1115" i="1" s="1"/>
  <c r="AM1115" i="1"/>
  <c r="AL1115" i="1"/>
  <c r="H1115" i="1"/>
  <c r="I1115" i="1" s="1"/>
  <c r="F1115" i="1"/>
  <c r="AT1114" i="1"/>
  <c r="AQ1114" i="1"/>
  <c r="AS1114" i="1" s="1"/>
  <c r="AM1114" i="1"/>
  <c r="AL1114" i="1"/>
  <c r="AT1113" i="1"/>
  <c r="AU1113" i="1" s="1"/>
  <c r="AQ1113" i="1"/>
  <c r="AR1113" i="1" s="1"/>
  <c r="AM1113" i="1"/>
  <c r="AL1113" i="1"/>
  <c r="H1113" i="1"/>
  <c r="I1113" i="1" s="1"/>
  <c r="F1113" i="1"/>
  <c r="AT1112" i="1"/>
  <c r="AQ1112" i="1"/>
  <c r="AR1112" i="1" s="1"/>
  <c r="AM1112" i="1"/>
  <c r="AL1112" i="1"/>
  <c r="H1112" i="1"/>
  <c r="I1112" i="1" s="1"/>
  <c r="F1112" i="1"/>
  <c r="AT1111" i="1"/>
  <c r="AQ1111" i="1"/>
  <c r="AS1111" i="1" s="1"/>
  <c r="AM1111" i="1"/>
  <c r="AL1111" i="1"/>
  <c r="H1111" i="1"/>
  <c r="I1111" i="1" s="1"/>
  <c r="F1111" i="1"/>
  <c r="AT1110" i="1"/>
  <c r="AQ1110" i="1"/>
  <c r="AR1110" i="1" s="1"/>
  <c r="AM1110" i="1"/>
  <c r="AL1110" i="1"/>
  <c r="H1110" i="1"/>
  <c r="I1110" i="1" s="1"/>
  <c r="F1110" i="1"/>
  <c r="AT1109" i="1"/>
  <c r="AV1109" i="1" s="1"/>
  <c r="AQ1109" i="1"/>
  <c r="AM1109" i="1"/>
  <c r="AL1109" i="1"/>
  <c r="H1109" i="1"/>
  <c r="I1109" i="1" s="1"/>
  <c r="F1109" i="1"/>
  <c r="AT1108" i="1"/>
  <c r="AQ1108" i="1"/>
  <c r="AM1108" i="1"/>
  <c r="AL1108" i="1"/>
  <c r="AT1107" i="1"/>
  <c r="AQ1107" i="1"/>
  <c r="AM1107" i="1"/>
  <c r="AL1107" i="1"/>
  <c r="H1107" i="1"/>
  <c r="I1107" i="1" s="1"/>
  <c r="F1107" i="1"/>
  <c r="AT1106" i="1"/>
  <c r="AU1106" i="1" s="1"/>
  <c r="AQ1106" i="1"/>
  <c r="AM1106" i="1"/>
  <c r="AL1106" i="1"/>
  <c r="H1106" i="1"/>
  <c r="I1106" i="1" s="1"/>
  <c r="F1106" i="1"/>
  <c r="AT1105" i="1"/>
  <c r="AV1105" i="1" s="1"/>
  <c r="AQ1105" i="1"/>
  <c r="AM1105" i="1"/>
  <c r="AL1105" i="1"/>
  <c r="H1105" i="1"/>
  <c r="I1105" i="1" s="1"/>
  <c r="F1105" i="1"/>
  <c r="AT1104" i="1"/>
  <c r="AQ1104" i="1"/>
  <c r="AR1104" i="1" s="1"/>
  <c r="AM1104" i="1"/>
  <c r="AL1104" i="1"/>
  <c r="AT1103" i="1"/>
  <c r="AQ1103" i="1"/>
  <c r="AM1103" i="1"/>
  <c r="AL1103" i="1"/>
  <c r="AT1102" i="1"/>
  <c r="AV1102" i="1" s="1"/>
  <c r="AQ1102" i="1"/>
  <c r="AM1102" i="1"/>
  <c r="AL1102" i="1"/>
  <c r="H1102" i="1"/>
  <c r="I1102" i="1" s="1"/>
  <c r="F1102" i="1"/>
  <c r="AT1101" i="1"/>
  <c r="AU1101" i="1" s="1"/>
  <c r="AQ1101" i="1"/>
  <c r="AM1101" i="1"/>
  <c r="AL1101" i="1"/>
  <c r="H1101" i="1"/>
  <c r="I1101" i="1" s="1"/>
  <c r="F1101" i="1"/>
  <c r="AT1100" i="1"/>
  <c r="AV1100" i="1" s="1"/>
  <c r="AQ1100" i="1"/>
  <c r="AM1100" i="1"/>
  <c r="AL1100" i="1"/>
  <c r="AT1099" i="1"/>
  <c r="AU1099" i="1" s="1"/>
  <c r="AQ1099" i="1"/>
  <c r="AS1099" i="1" s="1"/>
  <c r="AM1099" i="1"/>
  <c r="AL1099" i="1"/>
  <c r="H1099" i="1"/>
  <c r="I1099" i="1" s="1"/>
  <c r="F1099" i="1"/>
  <c r="AT1098" i="1"/>
  <c r="AV1098" i="1" s="1"/>
  <c r="AQ1098" i="1"/>
  <c r="AR1098" i="1" s="1"/>
  <c r="AM1098" i="1"/>
  <c r="AL1098" i="1"/>
  <c r="F1098" i="1"/>
  <c r="AT1097" i="1"/>
  <c r="AV1097" i="1" s="1"/>
  <c r="AQ1097" i="1"/>
  <c r="AS1097" i="1" s="1"/>
  <c r="AM1097" i="1"/>
  <c r="AL1097" i="1"/>
  <c r="H1097" i="1"/>
  <c r="I1097" i="1" s="1"/>
  <c r="F1097" i="1"/>
  <c r="AT1096" i="1"/>
  <c r="AQ1096" i="1"/>
  <c r="AS1096" i="1" s="1"/>
  <c r="AM1096" i="1"/>
  <c r="AL1096" i="1"/>
  <c r="H1096" i="1"/>
  <c r="I1096" i="1" s="1"/>
  <c r="F1096" i="1"/>
  <c r="AT1095" i="1"/>
  <c r="AV1095" i="1" s="1"/>
  <c r="AQ1095" i="1"/>
  <c r="AS1095" i="1" s="1"/>
  <c r="AM1095" i="1"/>
  <c r="AL1095" i="1"/>
  <c r="H1095" i="1"/>
  <c r="I1095" i="1" s="1"/>
  <c r="F1095" i="1"/>
  <c r="AT1094" i="1"/>
  <c r="AU1094" i="1" s="1"/>
  <c r="AQ1094" i="1"/>
  <c r="AS1094" i="1" s="1"/>
  <c r="AM1094" i="1"/>
  <c r="AL1094" i="1"/>
  <c r="H1094" i="1"/>
  <c r="I1094" i="1" s="1"/>
  <c r="F1094" i="1"/>
  <c r="AT1093" i="1"/>
  <c r="AQ1093" i="1"/>
  <c r="AM1093" i="1"/>
  <c r="AL1093" i="1"/>
  <c r="H1093" i="1"/>
  <c r="I1093" i="1" s="1"/>
  <c r="F1093" i="1"/>
  <c r="AT1092" i="1"/>
  <c r="AU1092" i="1" s="1"/>
  <c r="AQ1092" i="1"/>
  <c r="AR1092" i="1" s="1"/>
  <c r="AM1092" i="1"/>
  <c r="AL1092" i="1"/>
  <c r="I1092" i="1"/>
  <c r="F1092" i="1"/>
  <c r="AT1091" i="1"/>
  <c r="AV1091" i="1" s="1"/>
  <c r="AQ1091" i="1"/>
  <c r="AS1091" i="1" s="1"/>
  <c r="AM1091" i="1"/>
  <c r="AL1091" i="1"/>
  <c r="F1091" i="1"/>
  <c r="AT1090" i="1"/>
  <c r="AQ1090" i="1"/>
  <c r="AS1090" i="1" s="1"/>
  <c r="AM1090" i="1"/>
  <c r="AL1090" i="1"/>
  <c r="F1090" i="1"/>
  <c r="AT1089" i="1"/>
  <c r="AQ1089" i="1"/>
  <c r="AM1089" i="1"/>
  <c r="AL1089" i="1"/>
  <c r="H1089" i="1"/>
  <c r="I1089" i="1" s="1"/>
  <c r="F1089" i="1"/>
  <c r="AT1088" i="1"/>
  <c r="AU1088" i="1" s="1"/>
  <c r="AQ1088" i="1"/>
  <c r="AS1088" i="1" s="1"/>
  <c r="AM1088" i="1"/>
  <c r="AL1088" i="1"/>
  <c r="H1088" i="1"/>
  <c r="I1088" i="1" s="1"/>
  <c r="F1088" i="1"/>
  <c r="AT1087" i="1"/>
  <c r="AV1087" i="1" s="1"/>
  <c r="AQ1087" i="1"/>
  <c r="AM1087" i="1"/>
  <c r="AL1087" i="1"/>
  <c r="H1087" i="1"/>
  <c r="I1087" i="1" s="1"/>
  <c r="F1087" i="1"/>
  <c r="AT1086" i="1"/>
  <c r="AQ1086" i="1"/>
  <c r="AM1086" i="1"/>
  <c r="AL1086" i="1"/>
  <c r="H1086" i="1"/>
  <c r="I1086" i="1" s="1"/>
  <c r="F1086" i="1"/>
  <c r="AT1085" i="1"/>
  <c r="AU1085" i="1" s="1"/>
  <c r="AQ1085" i="1"/>
  <c r="AS1085" i="1" s="1"/>
  <c r="AM1085" i="1"/>
  <c r="AL1085" i="1"/>
  <c r="H1085" i="1"/>
  <c r="I1085" i="1" s="1"/>
  <c r="F1085" i="1"/>
  <c r="AT1084" i="1"/>
  <c r="AQ1084" i="1"/>
  <c r="AR1084" i="1" s="1"/>
  <c r="AM1084" i="1"/>
  <c r="AL1084" i="1"/>
  <c r="H1084" i="1"/>
  <c r="I1084" i="1" s="1"/>
  <c r="F1084" i="1"/>
  <c r="AT1083" i="1"/>
  <c r="AQ1083" i="1"/>
  <c r="AM1083" i="1"/>
  <c r="AL1083" i="1"/>
  <c r="H1083" i="1"/>
  <c r="I1083" i="1" s="1"/>
  <c r="F1083" i="1"/>
  <c r="AT1082" i="1"/>
  <c r="AQ1082" i="1"/>
  <c r="AR1082" i="1" s="1"/>
  <c r="AM1082" i="1"/>
  <c r="AL1082" i="1"/>
  <c r="H1082" i="1"/>
  <c r="I1082" i="1" s="1"/>
  <c r="F1082" i="1"/>
  <c r="AT1081" i="1"/>
  <c r="AQ1081" i="1"/>
  <c r="AM1081" i="1"/>
  <c r="AL1081" i="1"/>
  <c r="I1081" i="1"/>
  <c r="F1081" i="1"/>
  <c r="AT1080" i="1"/>
  <c r="AQ1080" i="1"/>
  <c r="AM1080" i="1"/>
  <c r="AL1080" i="1"/>
  <c r="H1080" i="1"/>
  <c r="I1080" i="1" s="1"/>
  <c r="F1080" i="1"/>
  <c r="AT1079" i="1"/>
  <c r="AV1079" i="1" s="1"/>
  <c r="AQ1079" i="1"/>
  <c r="AR1079" i="1" s="1"/>
  <c r="AM1079" i="1"/>
  <c r="AL1079" i="1"/>
  <c r="H1079" i="1"/>
  <c r="I1079" i="1" s="1"/>
  <c r="F1079" i="1"/>
  <c r="AT1078" i="1"/>
  <c r="AQ1078" i="1"/>
  <c r="AM1078" i="1"/>
  <c r="AL1078" i="1"/>
  <c r="H1078" i="1"/>
  <c r="I1078" i="1" s="1"/>
  <c r="F1078" i="1"/>
  <c r="AT1077" i="1"/>
  <c r="AQ1077" i="1"/>
  <c r="AR1077" i="1" s="1"/>
  <c r="AM1077" i="1"/>
  <c r="AL1077" i="1"/>
  <c r="AT1076" i="1"/>
  <c r="AV1076" i="1" s="1"/>
  <c r="AQ1076" i="1"/>
  <c r="AM1076" i="1"/>
  <c r="AL1076" i="1"/>
  <c r="H1076" i="1"/>
  <c r="I1076" i="1" s="1"/>
  <c r="F1076" i="1"/>
  <c r="AT1075" i="1"/>
  <c r="AU1075" i="1" s="1"/>
  <c r="AQ1075" i="1"/>
  <c r="AR1075" i="1" s="1"/>
  <c r="AM1075" i="1"/>
  <c r="AL1075" i="1"/>
  <c r="AT1074" i="1"/>
  <c r="AQ1074" i="1"/>
  <c r="AR1074" i="1" s="1"/>
  <c r="AM1074" i="1"/>
  <c r="AL1074" i="1"/>
  <c r="H1074" i="1"/>
  <c r="I1074" i="1" s="1"/>
  <c r="F1074" i="1"/>
  <c r="AT1073" i="1"/>
  <c r="AV1073" i="1" s="1"/>
  <c r="AQ1073" i="1"/>
  <c r="AM1073" i="1"/>
  <c r="AL1073" i="1"/>
  <c r="H1073" i="1"/>
  <c r="I1073" i="1" s="1"/>
  <c r="F1073" i="1"/>
  <c r="AT1072" i="1"/>
  <c r="AV1072" i="1" s="1"/>
  <c r="AQ1072" i="1"/>
  <c r="AM1072" i="1"/>
  <c r="AL1072" i="1"/>
  <c r="AT1071" i="1"/>
  <c r="AQ1071" i="1"/>
  <c r="AM1071" i="1"/>
  <c r="AL1071" i="1"/>
  <c r="H1071" i="1"/>
  <c r="I1071" i="1" s="1"/>
  <c r="F1071" i="1"/>
  <c r="AT1070" i="1"/>
  <c r="AQ1070" i="1"/>
  <c r="AS1070" i="1" s="1"/>
  <c r="AM1070" i="1"/>
  <c r="AL1070" i="1"/>
  <c r="H1070" i="1"/>
  <c r="I1070" i="1" s="1"/>
  <c r="F1070" i="1"/>
  <c r="AT1069" i="1"/>
  <c r="AQ1069" i="1"/>
  <c r="AM1069" i="1"/>
  <c r="AL1069" i="1"/>
  <c r="H1069" i="1"/>
  <c r="I1069" i="1" s="1"/>
  <c r="F1069" i="1"/>
  <c r="AT1068" i="1"/>
  <c r="AQ1068" i="1"/>
  <c r="AM1068" i="1"/>
  <c r="AL1068" i="1"/>
  <c r="H1068" i="1"/>
  <c r="I1068" i="1" s="1"/>
  <c r="F1068" i="1"/>
  <c r="AT1067" i="1"/>
  <c r="AQ1067" i="1"/>
  <c r="AM1067" i="1"/>
  <c r="AL1067" i="1"/>
  <c r="F1067" i="1"/>
  <c r="AT1066" i="1"/>
  <c r="AV1066" i="1" s="1"/>
  <c r="AQ1066" i="1"/>
  <c r="AS1066" i="1" s="1"/>
  <c r="AM1066" i="1"/>
  <c r="AL1066" i="1"/>
  <c r="H1066" i="1"/>
  <c r="I1066" i="1" s="1"/>
  <c r="F1066" i="1"/>
  <c r="AT1065" i="1"/>
  <c r="AV1065" i="1" s="1"/>
  <c r="AQ1065" i="1"/>
  <c r="AM1065" i="1"/>
  <c r="AL1065" i="1"/>
  <c r="H1065" i="1"/>
  <c r="I1065" i="1" s="1"/>
  <c r="F1065" i="1"/>
  <c r="AT1064" i="1"/>
  <c r="AQ1064" i="1"/>
  <c r="AR1064" i="1" s="1"/>
  <c r="AM1064" i="1"/>
  <c r="AL1064" i="1"/>
  <c r="I1064" i="1"/>
  <c r="F1064" i="1"/>
  <c r="AT1063" i="1"/>
  <c r="AV1063" i="1" s="1"/>
  <c r="AQ1063" i="1"/>
  <c r="AM1063" i="1"/>
  <c r="AL1063" i="1"/>
  <c r="H1063" i="1"/>
  <c r="I1063" i="1" s="1"/>
  <c r="F1063" i="1"/>
  <c r="AT1062" i="1"/>
  <c r="AU1062" i="1" s="1"/>
  <c r="AQ1062" i="1"/>
  <c r="AR1062" i="1" s="1"/>
  <c r="AM1062" i="1"/>
  <c r="AL1062" i="1"/>
  <c r="H1062" i="1"/>
  <c r="I1062" i="1" s="1"/>
  <c r="F1062" i="1"/>
  <c r="AT1061" i="1"/>
  <c r="AU1061" i="1" s="1"/>
  <c r="AQ1061" i="1"/>
  <c r="AS1061" i="1" s="1"/>
  <c r="AM1061" i="1"/>
  <c r="AL1061" i="1"/>
  <c r="H1061" i="1"/>
  <c r="I1061" i="1" s="1"/>
  <c r="F1061" i="1"/>
  <c r="AT1060" i="1"/>
  <c r="AU1060" i="1" s="1"/>
  <c r="AQ1060" i="1"/>
  <c r="AR1060" i="1" s="1"/>
  <c r="AM1060" i="1"/>
  <c r="AL1060" i="1"/>
  <c r="H1060" i="1"/>
  <c r="I1060" i="1" s="1"/>
  <c r="F1060" i="1"/>
  <c r="AT1059" i="1"/>
  <c r="AQ1059" i="1"/>
  <c r="AR1059" i="1" s="1"/>
  <c r="AM1059" i="1"/>
  <c r="AL1059" i="1"/>
  <c r="H1059" i="1"/>
  <c r="I1059" i="1" s="1"/>
  <c r="F1059" i="1"/>
  <c r="AT1058" i="1"/>
  <c r="AV1058" i="1" s="1"/>
  <c r="AQ1058" i="1"/>
  <c r="AM1058" i="1"/>
  <c r="AL1058" i="1"/>
  <c r="H1058" i="1"/>
  <c r="I1058" i="1" s="1"/>
  <c r="F1058" i="1"/>
  <c r="AT1057" i="1"/>
  <c r="AV1057" i="1" s="1"/>
  <c r="AQ1057" i="1"/>
  <c r="AS1057" i="1" s="1"/>
  <c r="AM1057" i="1"/>
  <c r="AL1057" i="1"/>
  <c r="H1057" i="1"/>
  <c r="I1057" i="1" s="1"/>
  <c r="F1057" i="1"/>
  <c r="AT1056" i="1"/>
  <c r="AQ1056" i="1"/>
  <c r="AS1056" i="1" s="1"/>
  <c r="AM1056" i="1"/>
  <c r="AL1056" i="1"/>
  <c r="H1056" i="1"/>
  <c r="I1056" i="1" s="1"/>
  <c r="F1056" i="1"/>
  <c r="AT1055" i="1"/>
  <c r="AQ1055" i="1"/>
  <c r="AR1055" i="1" s="1"/>
  <c r="AM1055" i="1"/>
  <c r="AL1055" i="1"/>
  <c r="H1055" i="1"/>
  <c r="I1055" i="1" s="1"/>
  <c r="F1055" i="1"/>
  <c r="AT1054" i="1"/>
  <c r="AU1054" i="1" s="1"/>
  <c r="AQ1054" i="1"/>
  <c r="AS1054" i="1" s="1"/>
  <c r="AM1054" i="1"/>
  <c r="AL1054" i="1"/>
  <c r="H1054" i="1"/>
  <c r="I1054" i="1" s="1"/>
  <c r="F1054" i="1"/>
  <c r="AT1053" i="1"/>
  <c r="AU1053" i="1" s="1"/>
  <c r="AQ1053" i="1"/>
  <c r="AM1053" i="1"/>
  <c r="AL1053" i="1"/>
  <c r="H1053" i="1"/>
  <c r="I1053" i="1" s="1"/>
  <c r="F1053" i="1"/>
  <c r="AT1052" i="1"/>
  <c r="AV1052" i="1" s="1"/>
  <c r="AQ1052" i="1"/>
  <c r="AS1052" i="1" s="1"/>
  <c r="AM1052" i="1"/>
  <c r="AL1052" i="1"/>
  <c r="F1052" i="1"/>
  <c r="AT1051" i="1"/>
  <c r="AQ1051" i="1"/>
  <c r="AM1051" i="1"/>
  <c r="AL1051" i="1"/>
  <c r="AT1050" i="1"/>
  <c r="AU1050" i="1" s="1"/>
  <c r="AQ1050" i="1"/>
  <c r="AM1050" i="1"/>
  <c r="AL1050" i="1"/>
  <c r="AT1049" i="1"/>
  <c r="AV1049" i="1" s="1"/>
  <c r="AQ1049" i="1"/>
  <c r="AS1049" i="1" s="1"/>
  <c r="AM1049" i="1"/>
  <c r="AL1049" i="1"/>
  <c r="AT1048" i="1"/>
  <c r="AQ1048" i="1"/>
  <c r="AR1048" i="1" s="1"/>
  <c r="AM1048" i="1"/>
  <c r="AL1048" i="1"/>
  <c r="AT1047" i="1"/>
  <c r="AQ1047" i="1"/>
  <c r="AM1047" i="1"/>
  <c r="AL1047" i="1"/>
  <c r="H1047" i="1"/>
  <c r="I1047" i="1" s="1"/>
  <c r="F1047" i="1"/>
  <c r="AT1046" i="1"/>
  <c r="AQ1046" i="1"/>
  <c r="AS1046" i="1" s="1"/>
  <c r="AM1046" i="1"/>
  <c r="AL1046" i="1"/>
  <c r="H1046" i="1"/>
  <c r="I1046" i="1" s="1"/>
  <c r="F1046" i="1"/>
  <c r="AT1045" i="1"/>
  <c r="AQ1045" i="1"/>
  <c r="AS1045" i="1" s="1"/>
  <c r="AM1045" i="1"/>
  <c r="AL1045" i="1"/>
  <c r="H1045" i="1"/>
  <c r="I1045" i="1" s="1"/>
  <c r="F1045" i="1"/>
  <c r="AT1044" i="1"/>
  <c r="AU1044" i="1" s="1"/>
  <c r="AQ1044" i="1"/>
  <c r="AM1044" i="1"/>
  <c r="AL1044" i="1"/>
  <c r="H1044" i="1"/>
  <c r="I1044" i="1" s="1"/>
  <c r="F1044" i="1"/>
  <c r="AT1043" i="1"/>
  <c r="AQ1043" i="1"/>
  <c r="AS1043" i="1" s="1"/>
  <c r="AM1043" i="1"/>
  <c r="AL1043" i="1"/>
  <c r="I1043" i="1"/>
  <c r="F1043" i="1"/>
  <c r="AT1042" i="1"/>
  <c r="AQ1042" i="1"/>
  <c r="AR1042" i="1" s="1"/>
  <c r="AM1042" i="1"/>
  <c r="AL1042" i="1"/>
  <c r="H1042" i="1"/>
  <c r="I1042" i="1" s="1"/>
  <c r="F1042" i="1"/>
  <c r="AT1041" i="1"/>
  <c r="AQ1041" i="1"/>
  <c r="AR1041" i="1" s="1"/>
  <c r="AM1041" i="1"/>
  <c r="AL1041" i="1"/>
  <c r="H1041" i="1"/>
  <c r="I1041" i="1" s="1"/>
  <c r="F1041" i="1"/>
  <c r="AT1040" i="1"/>
  <c r="AQ1040" i="1"/>
  <c r="AR1040" i="1" s="1"/>
  <c r="AM1040" i="1"/>
  <c r="AL1040" i="1"/>
  <c r="H1040" i="1"/>
  <c r="I1040" i="1" s="1"/>
  <c r="F1040" i="1"/>
  <c r="AT1039" i="1"/>
  <c r="AU1039" i="1" s="1"/>
  <c r="AQ1039" i="1"/>
  <c r="AM1039" i="1"/>
  <c r="AL1039" i="1"/>
  <c r="H1039" i="1"/>
  <c r="I1039" i="1" s="1"/>
  <c r="F1039" i="1"/>
  <c r="AT1038" i="1"/>
  <c r="AU1038" i="1" s="1"/>
  <c r="AQ1038" i="1"/>
  <c r="AM1038" i="1"/>
  <c r="AL1038" i="1"/>
  <c r="H1038" i="1"/>
  <c r="I1038" i="1" s="1"/>
  <c r="F1038" i="1"/>
  <c r="AT1037" i="1"/>
  <c r="AQ1037" i="1"/>
  <c r="AS1037" i="1" s="1"/>
  <c r="AM1037" i="1"/>
  <c r="AL1037" i="1"/>
  <c r="F1037" i="1"/>
  <c r="AT1036" i="1"/>
  <c r="AV1036" i="1" s="1"/>
  <c r="AQ1036" i="1"/>
  <c r="AS1036" i="1" s="1"/>
  <c r="AM1036" i="1"/>
  <c r="AL1036" i="1"/>
  <c r="H1036" i="1"/>
  <c r="I1036" i="1" s="1"/>
  <c r="F1036" i="1"/>
  <c r="AT1035" i="1"/>
  <c r="AV1035" i="1" s="1"/>
  <c r="AQ1035" i="1"/>
  <c r="AS1035" i="1" s="1"/>
  <c r="AM1035" i="1"/>
  <c r="AL1035" i="1"/>
  <c r="AT1034" i="1"/>
  <c r="AV1034" i="1" s="1"/>
  <c r="AQ1034" i="1"/>
  <c r="AS1034" i="1" s="1"/>
  <c r="AM1034" i="1"/>
  <c r="AL1034" i="1"/>
  <c r="AT1033" i="1"/>
  <c r="AQ1033" i="1"/>
  <c r="AR1033" i="1" s="1"/>
  <c r="AM1033" i="1"/>
  <c r="AL1033" i="1"/>
  <c r="AT1032" i="1"/>
  <c r="AV1032" i="1" s="1"/>
  <c r="AQ1032" i="1"/>
  <c r="AS1032" i="1" s="1"/>
  <c r="AM1032" i="1"/>
  <c r="AL1032" i="1"/>
  <c r="H1032" i="1"/>
  <c r="I1032" i="1" s="1"/>
  <c r="F1032" i="1"/>
  <c r="AT1031" i="1"/>
  <c r="AV1031" i="1" s="1"/>
  <c r="AQ1031" i="1"/>
  <c r="AM1031" i="1"/>
  <c r="AL1031" i="1"/>
  <c r="H1031" i="1"/>
  <c r="I1031" i="1" s="1"/>
  <c r="F1031" i="1"/>
  <c r="AT1030" i="1"/>
  <c r="AQ1030" i="1"/>
  <c r="AM1030" i="1"/>
  <c r="AL1030" i="1"/>
  <c r="H1030" i="1"/>
  <c r="I1030" i="1" s="1"/>
  <c r="F1030" i="1"/>
  <c r="AT1029" i="1"/>
  <c r="AQ1029" i="1"/>
  <c r="AM1029" i="1"/>
  <c r="AL1029" i="1"/>
  <c r="H1029" i="1"/>
  <c r="I1029" i="1" s="1"/>
  <c r="F1029" i="1"/>
  <c r="AT1028" i="1"/>
  <c r="AU1028" i="1" s="1"/>
  <c r="AQ1028" i="1"/>
  <c r="AM1028" i="1"/>
  <c r="AL1028" i="1"/>
  <c r="H1028" i="1"/>
  <c r="I1028" i="1" s="1"/>
  <c r="F1028" i="1"/>
  <c r="AT1027" i="1"/>
  <c r="AQ1027" i="1"/>
  <c r="AM1027" i="1"/>
  <c r="AL1027" i="1"/>
  <c r="H1027" i="1"/>
  <c r="I1027" i="1" s="1"/>
  <c r="F1027" i="1"/>
  <c r="AT1026" i="1"/>
  <c r="AV1026" i="1" s="1"/>
  <c r="AQ1026" i="1"/>
  <c r="AM1026" i="1"/>
  <c r="AL1026" i="1"/>
  <c r="H1026" i="1"/>
  <c r="I1026" i="1" s="1"/>
  <c r="F1026" i="1"/>
  <c r="AT1025" i="1"/>
  <c r="AQ1025" i="1"/>
  <c r="AS1025" i="1" s="1"/>
  <c r="AM1025" i="1"/>
  <c r="AL1025" i="1"/>
  <c r="H1025" i="1"/>
  <c r="I1025" i="1" s="1"/>
  <c r="F1025" i="1"/>
  <c r="AT1024" i="1"/>
  <c r="AV1024" i="1" s="1"/>
  <c r="AQ1024" i="1"/>
  <c r="AS1024" i="1" s="1"/>
  <c r="AM1024" i="1"/>
  <c r="AL1024" i="1"/>
  <c r="H1024" i="1"/>
  <c r="I1024" i="1" s="1"/>
  <c r="F1024" i="1"/>
  <c r="AT1023" i="1"/>
  <c r="AQ1023" i="1"/>
  <c r="AM1023" i="1"/>
  <c r="AL1023" i="1"/>
  <c r="H1023" i="1"/>
  <c r="I1023" i="1" s="1"/>
  <c r="F1023" i="1"/>
  <c r="AT1022" i="1"/>
  <c r="AV1022" i="1" s="1"/>
  <c r="AQ1022" i="1"/>
  <c r="AM1022" i="1"/>
  <c r="AL1022" i="1"/>
  <c r="H1022" i="1"/>
  <c r="I1022" i="1" s="1"/>
  <c r="F1022" i="1"/>
  <c r="AT1021" i="1"/>
  <c r="AQ1021" i="1"/>
  <c r="AS1021" i="1" s="1"/>
  <c r="AM1021" i="1"/>
  <c r="AL1021" i="1"/>
  <c r="H1021" i="1"/>
  <c r="I1021" i="1" s="1"/>
  <c r="F1021" i="1"/>
  <c r="AT1020" i="1"/>
  <c r="AV1020" i="1" s="1"/>
  <c r="AQ1020" i="1"/>
  <c r="AM1020" i="1"/>
  <c r="AL1020" i="1"/>
  <c r="H1020" i="1"/>
  <c r="I1020" i="1" s="1"/>
  <c r="F1020" i="1"/>
  <c r="AT1019" i="1"/>
  <c r="AU1019" i="1" s="1"/>
  <c r="AQ1019" i="1"/>
  <c r="AM1019" i="1"/>
  <c r="AL1019" i="1"/>
  <c r="H1019" i="1"/>
  <c r="I1019" i="1" s="1"/>
  <c r="F1019" i="1"/>
  <c r="AT1018" i="1"/>
  <c r="AV1018" i="1" s="1"/>
  <c r="AQ1018" i="1"/>
  <c r="AR1018" i="1" s="1"/>
  <c r="AM1018" i="1"/>
  <c r="AL1018" i="1"/>
  <c r="H1018" i="1"/>
  <c r="I1018" i="1" s="1"/>
  <c r="F1018" i="1"/>
  <c r="AT1017" i="1"/>
  <c r="AU1017" i="1" s="1"/>
  <c r="AQ1017" i="1"/>
  <c r="AM1017" i="1"/>
  <c r="AL1017" i="1"/>
  <c r="H1017" i="1"/>
  <c r="I1017" i="1" s="1"/>
  <c r="F1017" i="1"/>
  <c r="AT1016" i="1"/>
  <c r="AV1016" i="1" s="1"/>
  <c r="AQ1016" i="1"/>
  <c r="AS1016" i="1" s="1"/>
  <c r="AM1016" i="1"/>
  <c r="AL1016" i="1"/>
  <c r="H1016" i="1"/>
  <c r="I1016" i="1" s="1"/>
  <c r="F1016" i="1"/>
  <c r="AT1015" i="1"/>
  <c r="AQ1015" i="1"/>
  <c r="AR1015" i="1" s="1"/>
  <c r="AM1015" i="1"/>
  <c r="AL1015" i="1"/>
  <c r="H1015" i="1"/>
  <c r="I1015" i="1" s="1"/>
  <c r="F1015" i="1"/>
  <c r="AT1014" i="1"/>
  <c r="AQ1014" i="1"/>
  <c r="AM1014" i="1"/>
  <c r="AL1014" i="1"/>
  <c r="H1014" i="1"/>
  <c r="I1014" i="1" s="1"/>
  <c r="F1014" i="1"/>
  <c r="AT1013" i="1"/>
  <c r="AQ1013" i="1"/>
  <c r="AR1013" i="1" s="1"/>
  <c r="AM1013" i="1"/>
  <c r="AL1013" i="1"/>
  <c r="H1013" i="1"/>
  <c r="I1013" i="1" s="1"/>
  <c r="F1013" i="1"/>
  <c r="AT1012" i="1"/>
  <c r="AV1012" i="1" s="1"/>
  <c r="AQ1012" i="1"/>
  <c r="AM1012" i="1"/>
  <c r="AL1012" i="1"/>
  <c r="H1012" i="1"/>
  <c r="I1012" i="1" s="1"/>
  <c r="F1012" i="1"/>
  <c r="AT1011" i="1"/>
  <c r="AV1011" i="1" s="1"/>
  <c r="AQ1011" i="1"/>
  <c r="AM1011" i="1"/>
  <c r="AL1011" i="1"/>
  <c r="I1011" i="1"/>
  <c r="F1011" i="1"/>
  <c r="AT1010" i="1"/>
  <c r="AU1010" i="1" s="1"/>
  <c r="AQ1010" i="1"/>
  <c r="AM1010" i="1"/>
  <c r="AL1010" i="1"/>
  <c r="H1010" i="1"/>
  <c r="I1010" i="1" s="1"/>
  <c r="F1010" i="1"/>
  <c r="AT1009" i="1"/>
  <c r="AQ1009" i="1"/>
  <c r="AM1009" i="1"/>
  <c r="AL1009" i="1"/>
  <c r="H1009" i="1"/>
  <c r="I1009" i="1" s="1"/>
  <c r="F1009" i="1"/>
  <c r="AT1008" i="1"/>
  <c r="AV1008" i="1" s="1"/>
  <c r="AQ1008" i="1"/>
  <c r="AM1008" i="1"/>
  <c r="AL1008" i="1"/>
  <c r="H1008" i="1"/>
  <c r="I1008" i="1" s="1"/>
  <c r="F1008" i="1"/>
  <c r="AT1007" i="1"/>
  <c r="AV1007" i="1" s="1"/>
  <c r="AQ1007" i="1"/>
  <c r="AM1007" i="1"/>
  <c r="AL1007" i="1"/>
  <c r="H1007" i="1"/>
  <c r="I1007" i="1" s="1"/>
  <c r="F1007" i="1"/>
  <c r="AT1006" i="1"/>
  <c r="AV1006" i="1" s="1"/>
  <c r="AQ1006" i="1"/>
  <c r="AS1006" i="1" s="1"/>
  <c r="AM1006" i="1"/>
  <c r="AL1006" i="1"/>
  <c r="H1006" i="1"/>
  <c r="I1006" i="1" s="1"/>
  <c r="F1006" i="1"/>
  <c r="AT1005" i="1"/>
  <c r="AV1005" i="1" s="1"/>
  <c r="AQ1005" i="1"/>
  <c r="AR1005" i="1" s="1"/>
  <c r="AM1005" i="1"/>
  <c r="AL1005" i="1"/>
  <c r="H1005" i="1"/>
  <c r="I1005" i="1" s="1"/>
  <c r="F1005" i="1"/>
  <c r="AT1004" i="1"/>
  <c r="AU1004" i="1" s="1"/>
  <c r="AQ1004" i="1"/>
  <c r="AS1004" i="1" s="1"/>
  <c r="AM1004" i="1"/>
  <c r="AL1004" i="1"/>
  <c r="H1004" i="1"/>
  <c r="I1004" i="1" s="1"/>
  <c r="F1004" i="1"/>
  <c r="AT1003" i="1"/>
  <c r="AQ1003" i="1"/>
  <c r="AM1003" i="1"/>
  <c r="AL1003" i="1"/>
  <c r="H1003" i="1"/>
  <c r="I1003" i="1" s="1"/>
  <c r="F1003" i="1"/>
  <c r="AT1002" i="1"/>
  <c r="AQ1002" i="1"/>
  <c r="AM1002" i="1"/>
  <c r="AL1002" i="1"/>
  <c r="H1002" i="1"/>
  <c r="I1002" i="1" s="1"/>
  <c r="F1002" i="1"/>
  <c r="AT1001" i="1"/>
  <c r="AU1001" i="1" s="1"/>
  <c r="AQ1001" i="1"/>
  <c r="AS1001" i="1" s="1"/>
  <c r="AM1001" i="1"/>
  <c r="AL1001" i="1"/>
  <c r="H1001" i="1"/>
  <c r="I1001" i="1" s="1"/>
  <c r="F1001" i="1"/>
  <c r="AT1000" i="1"/>
  <c r="AV1000" i="1" s="1"/>
  <c r="AQ1000" i="1"/>
  <c r="AR1000" i="1" s="1"/>
  <c r="AM1000" i="1"/>
  <c r="AL1000" i="1"/>
  <c r="H1000" i="1"/>
  <c r="I1000" i="1" s="1"/>
  <c r="F1000" i="1"/>
  <c r="AT999" i="1"/>
  <c r="AV999" i="1" s="1"/>
  <c r="AQ999" i="1"/>
  <c r="AM999" i="1"/>
  <c r="AL999" i="1"/>
  <c r="H999" i="1"/>
  <c r="I999" i="1" s="1"/>
  <c r="F999" i="1"/>
  <c r="AT998" i="1"/>
  <c r="AV998" i="1" s="1"/>
  <c r="AQ998" i="1"/>
  <c r="AS998" i="1" s="1"/>
  <c r="AM998" i="1"/>
  <c r="AL998" i="1"/>
  <c r="H998" i="1"/>
  <c r="I998" i="1" s="1"/>
  <c r="F998" i="1"/>
  <c r="AT997" i="1"/>
  <c r="AU997" i="1" s="1"/>
  <c r="AQ997" i="1"/>
  <c r="AR997" i="1" s="1"/>
  <c r="AM997" i="1"/>
  <c r="AL997" i="1"/>
  <c r="H997" i="1"/>
  <c r="I997" i="1" s="1"/>
  <c r="F997" i="1"/>
  <c r="AT996" i="1"/>
  <c r="AQ996" i="1"/>
  <c r="AR996" i="1" s="1"/>
  <c r="AM996" i="1"/>
  <c r="AL996" i="1"/>
  <c r="H996" i="1"/>
  <c r="I996" i="1" s="1"/>
  <c r="F996" i="1"/>
  <c r="AT995" i="1"/>
  <c r="AQ995" i="1"/>
  <c r="AM995" i="1"/>
  <c r="AL995" i="1"/>
  <c r="H995" i="1"/>
  <c r="I995" i="1" s="1"/>
  <c r="F995" i="1"/>
  <c r="AT994" i="1"/>
  <c r="AQ994" i="1"/>
  <c r="AS994" i="1" s="1"/>
  <c r="AM994" i="1"/>
  <c r="AL994" i="1"/>
  <c r="H994" i="1"/>
  <c r="I994" i="1" s="1"/>
  <c r="F994" i="1"/>
  <c r="AT993" i="1"/>
  <c r="AQ993" i="1"/>
  <c r="AS993" i="1" s="1"/>
  <c r="AM993" i="1"/>
  <c r="AL993" i="1"/>
  <c r="H993" i="1"/>
  <c r="I993" i="1" s="1"/>
  <c r="F993" i="1"/>
  <c r="AT992" i="1"/>
  <c r="AQ992" i="1"/>
  <c r="AR992" i="1" s="1"/>
  <c r="AM992" i="1"/>
  <c r="AL992" i="1"/>
  <c r="H992" i="1"/>
  <c r="I992" i="1" s="1"/>
  <c r="F992" i="1"/>
  <c r="AT991" i="1"/>
  <c r="AV991" i="1" s="1"/>
  <c r="AQ991" i="1"/>
  <c r="AR991" i="1" s="1"/>
  <c r="AM991" i="1"/>
  <c r="AL991" i="1"/>
  <c r="H991" i="1"/>
  <c r="I991" i="1" s="1"/>
  <c r="F991" i="1"/>
  <c r="AT990" i="1"/>
  <c r="AQ990" i="1"/>
  <c r="AS990" i="1" s="1"/>
  <c r="AM990" i="1"/>
  <c r="AL990" i="1"/>
  <c r="H990" i="1"/>
  <c r="I990" i="1" s="1"/>
  <c r="F990" i="1"/>
  <c r="AT989" i="1"/>
  <c r="AQ989" i="1"/>
  <c r="AS989" i="1" s="1"/>
  <c r="AM989" i="1"/>
  <c r="AL989" i="1"/>
  <c r="H989" i="1"/>
  <c r="I989" i="1" s="1"/>
  <c r="F989" i="1"/>
  <c r="AT988" i="1"/>
  <c r="AQ988" i="1"/>
  <c r="AS988" i="1" s="1"/>
  <c r="AM988" i="1"/>
  <c r="AL988" i="1"/>
  <c r="H988" i="1"/>
  <c r="I988" i="1" s="1"/>
  <c r="F988" i="1"/>
  <c r="AT987" i="1"/>
  <c r="AV987" i="1" s="1"/>
  <c r="AQ987" i="1"/>
  <c r="AM987" i="1"/>
  <c r="AL987" i="1"/>
  <c r="H987" i="1"/>
  <c r="I987" i="1" s="1"/>
  <c r="F987" i="1"/>
  <c r="AT986" i="1"/>
  <c r="AQ986" i="1"/>
  <c r="AM986" i="1"/>
  <c r="AL986" i="1"/>
  <c r="I986" i="1"/>
  <c r="F986" i="1"/>
  <c r="AT985" i="1"/>
  <c r="AV985" i="1" s="1"/>
  <c r="AQ985" i="1"/>
  <c r="AS985" i="1" s="1"/>
  <c r="AM985" i="1"/>
  <c r="AL985" i="1"/>
  <c r="H985" i="1"/>
  <c r="I985" i="1" s="1"/>
  <c r="F985" i="1"/>
  <c r="AT984" i="1"/>
  <c r="AQ984" i="1"/>
  <c r="AS984" i="1" s="1"/>
  <c r="AM984" i="1"/>
  <c r="AL984" i="1"/>
  <c r="H984" i="1"/>
  <c r="I984" i="1" s="1"/>
  <c r="F984" i="1"/>
  <c r="AT983" i="1"/>
  <c r="AV983" i="1" s="1"/>
  <c r="AQ983" i="1"/>
  <c r="AM983" i="1"/>
  <c r="AL983" i="1"/>
  <c r="AT982" i="1"/>
  <c r="AQ982" i="1"/>
  <c r="AM982" i="1"/>
  <c r="AL982" i="1"/>
  <c r="AT981" i="1"/>
  <c r="AU981" i="1" s="1"/>
  <c r="AQ981" i="1"/>
  <c r="AS981" i="1" s="1"/>
  <c r="AM981" i="1"/>
  <c r="AL981" i="1"/>
  <c r="AT980" i="1"/>
  <c r="AV980" i="1" s="1"/>
  <c r="AQ980" i="1"/>
  <c r="AM980" i="1"/>
  <c r="AL980" i="1"/>
  <c r="AT979" i="1"/>
  <c r="AQ979" i="1"/>
  <c r="AM979" i="1"/>
  <c r="AL979" i="1"/>
  <c r="AT978" i="1"/>
  <c r="AU978" i="1" s="1"/>
  <c r="AQ978" i="1"/>
  <c r="AM978" i="1"/>
  <c r="AL978" i="1"/>
  <c r="AT977" i="1"/>
  <c r="AQ977" i="1"/>
  <c r="AS977" i="1" s="1"/>
  <c r="AM977" i="1"/>
  <c r="AL977" i="1"/>
  <c r="AT976" i="1"/>
  <c r="AQ976" i="1"/>
  <c r="AM976" i="1"/>
  <c r="AL976" i="1"/>
  <c r="AT975" i="1"/>
  <c r="AU975" i="1" s="1"/>
  <c r="AQ975" i="1"/>
  <c r="AM975" i="1"/>
  <c r="AL975" i="1"/>
  <c r="AT974" i="1"/>
  <c r="AV974" i="1" s="1"/>
  <c r="AQ974" i="1"/>
  <c r="AR974" i="1" s="1"/>
  <c r="AM974" i="1"/>
  <c r="AL974" i="1"/>
  <c r="AT973" i="1"/>
  <c r="AV973" i="1" s="1"/>
  <c r="AQ973" i="1"/>
  <c r="AS973" i="1" s="1"/>
  <c r="AM973" i="1"/>
  <c r="AL973" i="1"/>
  <c r="AT972" i="1"/>
  <c r="AQ972" i="1"/>
  <c r="AR972" i="1" s="1"/>
  <c r="AM972" i="1"/>
  <c r="AL972" i="1"/>
  <c r="AT971" i="1"/>
  <c r="AV971" i="1" s="1"/>
  <c r="AQ971" i="1"/>
  <c r="AM971" i="1"/>
  <c r="AL971" i="1"/>
  <c r="AT970" i="1"/>
  <c r="AV970" i="1" s="1"/>
  <c r="AQ970" i="1"/>
  <c r="AR970" i="1" s="1"/>
  <c r="AM970" i="1"/>
  <c r="AL970" i="1"/>
  <c r="AT969" i="1"/>
  <c r="AQ969" i="1"/>
  <c r="AS969" i="1" s="1"/>
  <c r="AM969" i="1"/>
  <c r="AL969" i="1"/>
  <c r="AT968" i="1"/>
  <c r="AV968" i="1" s="1"/>
  <c r="AQ968" i="1"/>
  <c r="AS968" i="1" s="1"/>
  <c r="AM968" i="1"/>
  <c r="AL968" i="1"/>
  <c r="AT967" i="1"/>
  <c r="AQ967" i="1"/>
  <c r="AM967" i="1"/>
  <c r="AL967" i="1"/>
  <c r="AT966" i="1"/>
  <c r="AU966" i="1" s="1"/>
  <c r="AQ966" i="1"/>
  <c r="AS966" i="1" s="1"/>
  <c r="AM966" i="1"/>
  <c r="AL966" i="1"/>
  <c r="AT965" i="1"/>
  <c r="AQ965" i="1"/>
  <c r="AM965" i="1"/>
  <c r="AL965" i="1"/>
  <c r="AT964" i="1"/>
  <c r="AQ964" i="1"/>
  <c r="AS964" i="1" s="1"/>
  <c r="AM964" i="1"/>
  <c r="AL964" i="1"/>
  <c r="AT963" i="1"/>
  <c r="AV963" i="1" s="1"/>
  <c r="AQ963" i="1"/>
  <c r="AM963" i="1"/>
  <c r="AL963" i="1"/>
  <c r="AT962" i="1"/>
  <c r="AQ962" i="1"/>
  <c r="AM962" i="1"/>
  <c r="AL962" i="1"/>
  <c r="AT961" i="1"/>
  <c r="AQ961" i="1"/>
  <c r="AM961" i="1"/>
  <c r="AL961" i="1"/>
  <c r="AT960" i="1"/>
  <c r="AV960" i="1" s="1"/>
  <c r="AQ960" i="1"/>
  <c r="AM960" i="1"/>
  <c r="AL960" i="1"/>
  <c r="H960" i="1"/>
  <c r="I960" i="1" s="1"/>
  <c r="F960" i="1"/>
  <c r="AT959" i="1"/>
  <c r="AV959" i="1" s="1"/>
  <c r="AQ959" i="1"/>
  <c r="AM959" i="1"/>
  <c r="AL959" i="1"/>
  <c r="H959" i="1"/>
  <c r="I959" i="1" s="1"/>
  <c r="F959" i="1"/>
  <c r="AT958" i="1"/>
  <c r="AV958" i="1" s="1"/>
  <c r="AQ958" i="1"/>
  <c r="AS958" i="1" s="1"/>
  <c r="AM958" i="1"/>
  <c r="AL958" i="1"/>
  <c r="AT957" i="1"/>
  <c r="AV957" i="1" s="1"/>
  <c r="AQ957" i="1"/>
  <c r="AS957" i="1" s="1"/>
  <c r="AM957" i="1"/>
  <c r="AL957" i="1"/>
  <c r="AT956" i="1"/>
  <c r="AQ956" i="1"/>
  <c r="AS956" i="1" s="1"/>
  <c r="AM956" i="1"/>
  <c r="AL956" i="1"/>
  <c r="AT955" i="1"/>
  <c r="AU955" i="1" s="1"/>
  <c r="AQ955" i="1"/>
  <c r="AS955" i="1" s="1"/>
  <c r="AM955" i="1"/>
  <c r="AL955" i="1"/>
  <c r="AT954" i="1"/>
  <c r="AV954" i="1" s="1"/>
  <c r="AQ954" i="1"/>
  <c r="AS954" i="1" s="1"/>
  <c r="AM954" i="1"/>
  <c r="AL954" i="1"/>
  <c r="AT953" i="1"/>
  <c r="AV953" i="1" s="1"/>
  <c r="AQ953" i="1"/>
  <c r="AM953" i="1"/>
  <c r="AL953" i="1"/>
  <c r="AT952" i="1"/>
  <c r="AV952" i="1" s="1"/>
  <c r="AQ952" i="1"/>
  <c r="AR952" i="1" s="1"/>
  <c r="AM952" i="1"/>
  <c r="AL952" i="1"/>
  <c r="AT951" i="1"/>
  <c r="AU951" i="1" s="1"/>
  <c r="AQ951" i="1"/>
  <c r="AR951" i="1" s="1"/>
  <c r="AM951" i="1"/>
  <c r="AL951" i="1"/>
  <c r="AT950" i="1"/>
  <c r="AV950" i="1" s="1"/>
  <c r="AQ950" i="1"/>
  <c r="AS950" i="1" s="1"/>
  <c r="AM950" i="1"/>
  <c r="AL950" i="1"/>
  <c r="AT949" i="1"/>
  <c r="AV949" i="1" s="1"/>
  <c r="AQ949" i="1"/>
  <c r="AM949" i="1"/>
  <c r="AL949" i="1"/>
  <c r="AT948" i="1"/>
  <c r="AQ948" i="1"/>
  <c r="AS948" i="1" s="1"/>
  <c r="AM948" i="1"/>
  <c r="AL948" i="1"/>
  <c r="AT947" i="1"/>
  <c r="AQ947" i="1"/>
  <c r="AM947" i="1"/>
  <c r="AL947" i="1"/>
  <c r="AT946" i="1"/>
  <c r="AU946" i="1" s="1"/>
  <c r="AQ946" i="1"/>
  <c r="AM946" i="1"/>
  <c r="AL946" i="1"/>
  <c r="AT945" i="1"/>
  <c r="AV945" i="1" s="1"/>
  <c r="AQ945" i="1"/>
  <c r="AM945" i="1"/>
  <c r="AL945" i="1"/>
  <c r="AT944" i="1"/>
  <c r="AV944" i="1" s="1"/>
  <c r="AQ944" i="1"/>
  <c r="AM944" i="1"/>
  <c r="AL944" i="1"/>
  <c r="H944" i="1"/>
  <c r="I944" i="1" s="1"/>
  <c r="F944" i="1"/>
  <c r="AT943" i="1"/>
  <c r="AV943" i="1" s="1"/>
  <c r="AQ943" i="1"/>
  <c r="AS943" i="1" s="1"/>
  <c r="AM943" i="1"/>
  <c r="AL943" i="1"/>
  <c r="H943" i="1"/>
  <c r="I943" i="1" s="1"/>
  <c r="F943" i="1"/>
  <c r="AT942" i="1"/>
  <c r="AQ942" i="1"/>
  <c r="AS942" i="1" s="1"/>
  <c r="AM942" i="1"/>
  <c r="AL942" i="1"/>
  <c r="H942" i="1"/>
  <c r="I942" i="1" s="1"/>
  <c r="F942" i="1"/>
  <c r="AT941" i="1"/>
  <c r="AV941" i="1" s="1"/>
  <c r="AQ941" i="1"/>
  <c r="AS941" i="1" s="1"/>
  <c r="AM941" i="1"/>
  <c r="AL941" i="1"/>
  <c r="H941" i="1"/>
  <c r="I941" i="1" s="1"/>
  <c r="F941" i="1"/>
  <c r="AT940" i="1"/>
  <c r="AU940" i="1" s="1"/>
  <c r="AQ940" i="1"/>
  <c r="AR940" i="1" s="1"/>
  <c r="AM940" i="1"/>
  <c r="AL940" i="1"/>
  <c r="AT939" i="1"/>
  <c r="AU939" i="1" s="1"/>
  <c r="AQ939" i="1"/>
  <c r="AM939" i="1"/>
  <c r="AL939" i="1"/>
  <c r="I939" i="1"/>
  <c r="F939" i="1"/>
  <c r="AT938" i="1"/>
  <c r="AU938" i="1" s="1"/>
  <c r="AQ938" i="1"/>
  <c r="AM938" i="1"/>
  <c r="AL938" i="1"/>
  <c r="H938" i="1"/>
  <c r="I938" i="1" s="1"/>
  <c r="F938" i="1"/>
  <c r="AT937" i="1"/>
  <c r="AQ937" i="1"/>
  <c r="AM937" i="1"/>
  <c r="AL937" i="1"/>
  <c r="AT936" i="1"/>
  <c r="AU936" i="1" s="1"/>
  <c r="AQ936" i="1"/>
  <c r="AS936" i="1" s="1"/>
  <c r="AM936" i="1"/>
  <c r="AL936" i="1"/>
  <c r="AT935" i="1"/>
  <c r="AU935" i="1" s="1"/>
  <c r="AQ935" i="1"/>
  <c r="AS935" i="1" s="1"/>
  <c r="AM935" i="1"/>
  <c r="AL935" i="1"/>
  <c r="AT934" i="1"/>
  <c r="AQ934" i="1"/>
  <c r="AM934" i="1"/>
  <c r="AL934" i="1"/>
  <c r="H934" i="1"/>
  <c r="I934" i="1" s="1"/>
  <c r="F934" i="1"/>
  <c r="AT933" i="1"/>
  <c r="AV933" i="1" s="1"/>
  <c r="AQ933" i="1"/>
  <c r="AM933" i="1"/>
  <c r="AL933" i="1"/>
  <c r="H933" i="1"/>
  <c r="I933" i="1" s="1"/>
  <c r="F933" i="1"/>
  <c r="AT932" i="1"/>
  <c r="AQ932" i="1"/>
  <c r="AM932" i="1"/>
  <c r="AL932" i="1"/>
  <c r="H932" i="1"/>
  <c r="I932" i="1" s="1"/>
  <c r="F932" i="1"/>
  <c r="AT931" i="1"/>
  <c r="AV931" i="1" s="1"/>
  <c r="AQ931" i="1"/>
  <c r="AS931" i="1" s="1"/>
  <c r="AM931" i="1"/>
  <c r="AL931" i="1"/>
  <c r="H931" i="1"/>
  <c r="I931" i="1" s="1"/>
  <c r="F931" i="1"/>
  <c r="AT930" i="1"/>
  <c r="AQ930" i="1"/>
  <c r="AM930" i="1"/>
  <c r="AL930" i="1"/>
  <c r="H930" i="1"/>
  <c r="I930" i="1" s="1"/>
  <c r="F930" i="1"/>
  <c r="AT929" i="1"/>
  <c r="AV929" i="1" s="1"/>
  <c r="AQ929" i="1"/>
  <c r="AM929" i="1"/>
  <c r="AL929" i="1"/>
  <c r="AT928" i="1"/>
  <c r="AU928" i="1" s="1"/>
  <c r="AQ928" i="1"/>
  <c r="AM928" i="1"/>
  <c r="AL928" i="1"/>
  <c r="AT927" i="1"/>
  <c r="AQ927" i="1"/>
  <c r="AS927" i="1" s="1"/>
  <c r="AM927" i="1"/>
  <c r="AL927" i="1"/>
  <c r="AT926" i="1"/>
  <c r="AU926" i="1" s="1"/>
  <c r="AQ926" i="1"/>
  <c r="AR926" i="1" s="1"/>
  <c r="AM926" i="1"/>
  <c r="AL926" i="1"/>
  <c r="AT925" i="1"/>
  <c r="AU925" i="1" s="1"/>
  <c r="AQ925" i="1"/>
  <c r="AR925" i="1" s="1"/>
  <c r="AM925" i="1"/>
  <c r="AL925" i="1"/>
  <c r="AT924" i="1"/>
  <c r="AU924" i="1" s="1"/>
  <c r="AQ924" i="1"/>
  <c r="AM924" i="1"/>
  <c r="AL924" i="1"/>
  <c r="AT923" i="1"/>
  <c r="AV923" i="1" s="1"/>
  <c r="AQ923" i="1"/>
  <c r="AS923" i="1" s="1"/>
  <c r="AM923" i="1"/>
  <c r="AL923" i="1"/>
  <c r="AT922" i="1"/>
  <c r="AQ922" i="1"/>
  <c r="AR922" i="1" s="1"/>
  <c r="AM922" i="1"/>
  <c r="AL922" i="1"/>
  <c r="AT921" i="1"/>
  <c r="AV921" i="1" s="1"/>
  <c r="AQ921" i="1"/>
  <c r="AS921" i="1" s="1"/>
  <c r="AM921" i="1"/>
  <c r="AL921" i="1"/>
  <c r="AT920" i="1"/>
  <c r="AQ920" i="1"/>
  <c r="AM920" i="1"/>
  <c r="AL920" i="1"/>
  <c r="AT919" i="1"/>
  <c r="AV919" i="1" s="1"/>
  <c r="AQ919" i="1"/>
  <c r="AM919" i="1"/>
  <c r="AL919" i="1"/>
  <c r="AT918" i="1"/>
  <c r="AV918" i="1" s="1"/>
  <c r="AQ918" i="1"/>
  <c r="AR918" i="1" s="1"/>
  <c r="AM918" i="1"/>
  <c r="AL918" i="1"/>
  <c r="AT917" i="1"/>
  <c r="AQ917" i="1"/>
  <c r="AS917" i="1" s="1"/>
  <c r="AM917" i="1"/>
  <c r="AL917" i="1"/>
  <c r="AT916" i="1"/>
  <c r="AV916" i="1" s="1"/>
  <c r="AQ916" i="1"/>
  <c r="AR916" i="1" s="1"/>
  <c r="AM916" i="1"/>
  <c r="AL916" i="1"/>
  <c r="AT915" i="1"/>
  <c r="AQ915" i="1"/>
  <c r="AR915" i="1" s="1"/>
  <c r="AM915" i="1"/>
  <c r="AL915" i="1"/>
  <c r="AT914" i="1"/>
  <c r="AU914" i="1" s="1"/>
  <c r="AQ914" i="1"/>
  <c r="AR914" i="1" s="1"/>
  <c r="AM914" i="1"/>
  <c r="AL914" i="1"/>
  <c r="AT913" i="1"/>
  <c r="AQ913" i="1"/>
  <c r="AM913" i="1"/>
  <c r="AL913" i="1"/>
  <c r="AT912" i="1"/>
  <c r="AU912" i="1" s="1"/>
  <c r="AQ912" i="1"/>
  <c r="AR912" i="1" s="1"/>
  <c r="AM912" i="1"/>
  <c r="AL912" i="1"/>
  <c r="AT911" i="1"/>
  <c r="AQ911" i="1"/>
  <c r="AS911" i="1" s="1"/>
  <c r="AM911" i="1"/>
  <c r="AL911" i="1"/>
  <c r="H911" i="1"/>
  <c r="I911" i="1" s="1"/>
  <c r="F911" i="1"/>
  <c r="AT910" i="1"/>
  <c r="AU910" i="1" s="1"/>
  <c r="AQ910" i="1"/>
  <c r="AM910" i="1"/>
  <c r="AL910" i="1"/>
  <c r="H910" i="1"/>
  <c r="I910" i="1" s="1"/>
  <c r="F910" i="1"/>
  <c r="AT909" i="1"/>
  <c r="AV909" i="1" s="1"/>
  <c r="AQ909" i="1"/>
  <c r="AS909" i="1" s="1"/>
  <c r="AM909" i="1"/>
  <c r="AL909" i="1"/>
  <c r="H909" i="1"/>
  <c r="I909" i="1" s="1"/>
  <c r="F909" i="1"/>
  <c r="AT908" i="1"/>
  <c r="AU908" i="1" s="1"/>
  <c r="AQ908" i="1"/>
  <c r="AS908" i="1" s="1"/>
  <c r="AM908" i="1"/>
  <c r="AL908" i="1"/>
  <c r="H908" i="1"/>
  <c r="I908" i="1" s="1"/>
  <c r="F908" i="1"/>
  <c r="AT907" i="1"/>
  <c r="AU907" i="1" s="1"/>
  <c r="AQ907" i="1"/>
  <c r="AR907" i="1" s="1"/>
  <c r="AM907" i="1"/>
  <c r="AL907" i="1"/>
  <c r="F907" i="1"/>
  <c r="AT906" i="1"/>
  <c r="AU906" i="1" s="1"/>
  <c r="AQ906" i="1"/>
  <c r="AM906" i="1"/>
  <c r="AL906" i="1"/>
  <c r="I906" i="1"/>
  <c r="F906" i="1"/>
  <c r="AT905" i="1"/>
  <c r="AQ905" i="1"/>
  <c r="AS905" i="1" s="1"/>
  <c r="AM905" i="1"/>
  <c r="AL905" i="1"/>
  <c r="H905" i="1"/>
  <c r="I905" i="1" s="1"/>
  <c r="F905" i="1"/>
  <c r="AT904" i="1"/>
  <c r="AV904" i="1" s="1"/>
  <c r="AQ904" i="1"/>
  <c r="AM904" i="1"/>
  <c r="AL904" i="1"/>
  <c r="H904" i="1"/>
  <c r="I904" i="1" s="1"/>
  <c r="F904" i="1"/>
  <c r="AT903" i="1"/>
  <c r="AQ903" i="1"/>
  <c r="AS903" i="1" s="1"/>
  <c r="AM903" i="1"/>
  <c r="AL903" i="1"/>
  <c r="H903" i="1"/>
  <c r="I903" i="1" s="1"/>
  <c r="F903" i="1"/>
  <c r="AT902" i="1"/>
  <c r="AV902" i="1" s="1"/>
  <c r="AQ902" i="1"/>
  <c r="AM902" i="1"/>
  <c r="AL902" i="1"/>
  <c r="H902" i="1"/>
  <c r="I902" i="1" s="1"/>
  <c r="F902" i="1"/>
  <c r="AT901" i="1"/>
  <c r="AQ901" i="1"/>
  <c r="AM901" i="1"/>
  <c r="AL901" i="1"/>
  <c r="H901" i="1"/>
  <c r="I901" i="1" s="1"/>
  <c r="F901" i="1"/>
  <c r="AT900" i="1"/>
  <c r="AQ900" i="1"/>
  <c r="AM900" i="1"/>
  <c r="AL900" i="1"/>
  <c r="H900" i="1"/>
  <c r="I900" i="1" s="1"/>
  <c r="F900" i="1"/>
  <c r="AT899" i="1"/>
  <c r="AQ899" i="1"/>
  <c r="AM899" i="1"/>
  <c r="AL899" i="1"/>
  <c r="H899" i="1"/>
  <c r="I899" i="1" s="1"/>
  <c r="F899" i="1"/>
  <c r="AT898" i="1"/>
  <c r="AV898" i="1" s="1"/>
  <c r="AQ898" i="1"/>
  <c r="AM898" i="1"/>
  <c r="AL898" i="1"/>
  <c r="AT897" i="1"/>
  <c r="AV897" i="1" s="1"/>
  <c r="AQ897" i="1"/>
  <c r="AS897" i="1" s="1"/>
  <c r="AM897" i="1"/>
  <c r="AL897" i="1"/>
  <c r="AT896" i="1"/>
  <c r="AV896" i="1" s="1"/>
  <c r="AQ896" i="1"/>
  <c r="AM896" i="1"/>
  <c r="AL896" i="1"/>
  <c r="AT895" i="1"/>
  <c r="AQ895" i="1"/>
  <c r="AS895" i="1" s="1"/>
  <c r="AM895" i="1"/>
  <c r="AL895" i="1"/>
  <c r="AT894" i="1"/>
  <c r="AU894" i="1" s="1"/>
  <c r="AQ894" i="1"/>
  <c r="AM894" i="1"/>
  <c r="AL894" i="1"/>
  <c r="AT893" i="1"/>
  <c r="AQ893" i="1"/>
  <c r="AM893" i="1"/>
  <c r="AL893" i="1"/>
  <c r="AT892" i="1"/>
  <c r="AQ892" i="1"/>
  <c r="AR892" i="1" s="1"/>
  <c r="AM892" i="1"/>
  <c r="AL892" i="1"/>
  <c r="AT891" i="1"/>
  <c r="AQ891" i="1"/>
  <c r="AM891" i="1"/>
  <c r="AL891" i="1"/>
  <c r="AT890" i="1"/>
  <c r="AV890" i="1" s="1"/>
  <c r="AQ890" i="1"/>
  <c r="AM890" i="1"/>
  <c r="AL890" i="1"/>
  <c r="AT889" i="1"/>
  <c r="AU889" i="1" s="1"/>
  <c r="AQ889" i="1"/>
  <c r="AR889" i="1" s="1"/>
  <c r="AM889" i="1"/>
  <c r="AL889" i="1"/>
  <c r="AT888" i="1"/>
  <c r="AV888" i="1" s="1"/>
  <c r="AQ888" i="1"/>
  <c r="AS888" i="1" s="1"/>
  <c r="AM888" i="1"/>
  <c r="AL888" i="1"/>
  <c r="AT887" i="1"/>
  <c r="AU887" i="1" s="1"/>
  <c r="AQ887" i="1"/>
  <c r="AM887" i="1"/>
  <c r="AL887" i="1"/>
  <c r="AT886" i="1"/>
  <c r="AV886" i="1" s="1"/>
  <c r="AQ886" i="1"/>
  <c r="AR886" i="1" s="1"/>
  <c r="AM886" i="1"/>
  <c r="AL886" i="1"/>
  <c r="AT885" i="1"/>
  <c r="AU885" i="1" s="1"/>
  <c r="AQ885" i="1"/>
  <c r="AM885" i="1"/>
  <c r="AL885" i="1"/>
  <c r="AT884" i="1"/>
  <c r="AV884" i="1" s="1"/>
  <c r="AQ884" i="1"/>
  <c r="AS884" i="1" s="1"/>
  <c r="AM884" i="1"/>
  <c r="AL884" i="1"/>
  <c r="AT883" i="1"/>
  <c r="AQ883" i="1"/>
  <c r="AS883" i="1" s="1"/>
  <c r="AM883" i="1"/>
  <c r="AL883" i="1"/>
  <c r="AT882" i="1"/>
  <c r="AU882" i="1" s="1"/>
  <c r="AQ882" i="1"/>
  <c r="AS882" i="1" s="1"/>
  <c r="AM882" i="1"/>
  <c r="AL882" i="1"/>
  <c r="AT881" i="1"/>
  <c r="AU881" i="1" s="1"/>
  <c r="AQ881" i="1"/>
  <c r="AS881" i="1" s="1"/>
  <c r="AM881" i="1"/>
  <c r="AL881" i="1"/>
  <c r="AT880" i="1"/>
  <c r="AV880" i="1" s="1"/>
  <c r="AQ880" i="1"/>
  <c r="AR880" i="1" s="1"/>
  <c r="AM880" i="1"/>
  <c r="AL880" i="1"/>
  <c r="AT879" i="1"/>
  <c r="AU879" i="1" s="1"/>
  <c r="AQ879" i="1"/>
  <c r="AS879" i="1" s="1"/>
  <c r="AM879" i="1"/>
  <c r="AL879" i="1"/>
  <c r="AT878" i="1"/>
  <c r="AU878" i="1" s="1"/>
  <c r="AQ878" i="1"/>
  <c r="AM878" i="1"/>
  <c r="AL878" i="1"/>
  <c r="AT877" i="1"/>
  <c r="AU877" i="1" s="1"/>
  <c r="AQ877" i="1"/>
  <c r="AS877" i="1" s="1"/>
  <c r="AM877" i="1"/>
  <c r="AL877" i="1"/>
  <c r="AT876" i="1"/>
  <c r="AV876" i="1" s="1"/>
  <c r="AQ876" i="1"/>
  <c r="AS876" i="1" s="1"/>
  <c r="AM876" i="1"/>
  <c r="AL876" i="1"/>
  <c r="AT875" i="1"/>
  <c r="AQ875" i="1"/>
  <c r="AM875" i="1"/>
  <c r="AL875" i="1"/>
  <c r="AT874" i="1"/>
  <c r="AU874" i="1" s="1"/>
  <c r="AQ874" i="1"/>
  <c r="AS874" i="1" s="1"/>
  <c r="AM874" i="1"/>
  <c r="AL874" i="1"/>
  <c r="AT873" i="1"/>
  <c r="AV873" i="1" s="1"/>
  <c r="AQ873" i="1"/>
  <c r="AS873" i="1" s="1"/>
  <c r="AM873" i="1"/>
  <c r="AL873" i="1"/>
  <c r="AT872" i="1"/>
  <c r="AQ872" i="1"/>
  <c r="AR872" i="1" s="1"/>
  <c r="AM872" i="1"/>
  <c r="AL872" i="1"/>
  <c r="AT871" i="1"/>
  <c r="AQ871" i="1"/>
  <c r="AS871" i="1" s="1"/>
  <c r="AM871" i="1"/>
  <c r="AL871" i="1"/>
  <c r="AT870" i="1"/>
  <c r="AV870" i="1" s="1"/>
  <c r="AQ870" i="1"/>
  <c r="AM870" i="1"/>
  <c r="AL870" i="1"/>
  <c r="AT869" i="1"/>
  <c r="AV869" i="1" s="1"/>
  <c r="AQ869" i="1"/>
  <c r="AS869" i="1" s="1"/>
  <c r="AM869" i="1"/>
  <c r="AL869" i="1"/>
  <c r="AT868" i="1"/>
  <c r="AQ868" i="1"/>
  <c r="AM868" i="1"/>
  <c r="AL868" i="1"/>
  <c r="AT867" i="1"/>
  <c r="AQ867" i="1"/>
  <c r="AM867" i="1"/>
  <c r="AL867" i="1"/>
  <c r="AT866" i="1"/>
  <c r="AV866" i="1" s="1"/>
  <c r="AQ866" i="1"/>
  <c r="AS866" i="1" s="1"/>
  <c r="AM866" i="1"/>
  <c r="AL866" i="1"/>
  <c r="AT865" i="1"/>
  <c r="AV865" i="1" s="1"/>
  <c r="AQ865" i="1"/>
  <c r="AS865" i="1" s="1"/>
  <c r="AM865" i="1"/>
  <c r="AL865" i="1"/>
  <c r="AT864" i="1"/>
  <c r="AQ864" i="1"/>
  <c r="AM864" i="1"/>
  <c r="AL864" i="1"/>
  <c r="AT863" i="1"/>
  <c r="AV863" i="1" s="1"/>
  <c r="AQ863" i="1"/>
  <c r="AS863" i="1" s="1"/>
  <c r="AM863" i="1"/>
  <c r="AL863" i="1"/>
  <c r="AT862" i="1"/>
  <c r="AQ862" i="1"/>
  <c r="AM862" i="1"/>
  <c r="AL862" i="1"/>
  <c r="AT861" i="1"/>
  <c r="AU861" i="1" s="1"/>
  <c r="AQ861" i="1"/>
  <c r="AM861" i="1"/>
  <c r="AL861" i="1"/>
  <c r="AT860" i="1"/>
  <c r="AQ860" i="1"/>
  <c r="AR860" i="1" s="1"/>
  <c r="AM860" i="1"/>
  <c r="AL860" i="1"/>
  <c r="AT859" i="1"/>
  <c r="AU859" i="1" s="1"/>
  <c r="AQ859" i="1"/>
  <c r="AS859" i="1" s="1"/>
  <c r="AM859" i="1"/>
  <c r="AL859" i="1"/>
  <c r="AT858" i="1"/>
  <c r="AU858" i="1" s="1"/>
  <c r="AQ858" i="1"/>
  <c r="AS858" i="1" s="1"/>
  <c r="AM858" i="1"/>
  <c r="AL858" i="1"/>
  <c r="AT857" i="1"/>
  <c r="AV857" i="1" s="1"/>
  <c r="AQ857" i="1"/>
  <c r="AM857" i="1"/>
  <c r="AL857" i="1"/>
  <c r="AT856" i="1"/>
  <c r="AQ856" i="1"/>
  <c r="AR856" i="1" s="1"/>
  <c r="AM856" i="1"/>
  <c r="AL856" i="1"/>
  <c r="AT855" i="1"/>
  <c r="AV855" i="1" s="1"/>
  <c r="AQ855" i="1"/>
  <c r="AS855" i="1" s="1"/>
  <c r="AM855" i="1"/>
  <c r="AL855" i="1"/>
  <c r="AT854" i="1"/>
  <c r="AU854" i="1" s="1"/>
  <c r="AQ854" i="1"/>
  <c r="AR854" i="1" s="1"/>
  <c r="AM854" i="1"/>
  <c r="AL854" i="1"/>
  <c r="AT853" i="1"/>
  <c r="AV853" i="1" s="1"/>
  <c r="AQ853" i="1"/>
  <c r="AM853" i="1"/>
  <c r="AL853" i="1"/>
  <c r="AT852" i="1"/>
  <c r="AQ852" i="1"/>
  <c r="AR852" i="1" s="1"/>
  <c r="AM852" i="1"/>
  <c r="AL852" i="1"/>
  <c r="AT851" i="1"/>
  <c r="AV851" i="1" s="1"/>
  <c r="AQ851" i="1"/>
  <c r="AR851" i="1" s="1"/>
  <c r="AM851" i="1"/>
  <c r="AL851" i="1"/>
  <c r="AT850" i="1"/>
  <c r="AQ850" i="1"/>
  <c r="AM850" i="1"/>
  <c r="AL850" i="1"/>
  <c r="AT849" i="1"/>
  <c r="AQ849" i="1"/>
  <c r="AS849" i="1" s="1"/>
  <c r="AM849" i="1"/>
  <c r="AL849" i="1"/>
  <c r="AT848" i="1"/>
  <c r="AV848" i="1" s="1"/>
  <c r="AQ848" i="1"/>
  <c r="AS848" i="1" s="1"/>
  <c r="AM848" i="1"/>
  <c r="AL848" i="1"/>
  <c r="AT847" i="1"/>
  <c r="AQ847" i="1"/>
  <c r="AM847" i="1"/>
  <c r="AL847" i="1"/>
  <c r="AT846" i="1"/>
  <c r="AV846" i="1" s="1"/>
  <c r="AQ846" i="1"/>
  <c r="AM846" i="1"/>
  <c r="AL846" i="1"/>
  <c r="AT845" i="1"/>
  <c r="AU845" i="1" s="1"/>
  <c r="AQ845" i="1"/>
  <c r="AM845" i="1"/>
  <c r="AL845" i="1"/>
  <c r="AT844" i="1"/>
  <c r="AU844" i="1" s="1"/>
  <c r="AQ844" i="1"/>
  <c r="AM844" i="1"/>
  <c r="AL844" i="1"/>
  <c r="AT843" i="1"/>
  <c r="AU843" i="1" s="1"/>
  <c r="AQ843" i="1"/>
  <c r="AS843" i="1" s="1"/>
  <c r="AM843" i="1"/>
  <c r="AL843" i="1"/>
  <c r="AT842" i="1"/>
  <c r="AV842" i="1" s="1"/>
  <c r="AQ842" i="1"/>
  <c r="AR842" i="1" s="1"/>
  <c r="AM842" i="1"/>
  <c r="AL842" i="1"/>
  <c r="AT841" i="1"/>
  <c r="AQ841" i="1"/>
  <c r="AS841" i="1" s="1"/>
  <c r="AM841" i="1"/>
  <c r="AL841" i="1"/>
  <c r="AT840" i="1"/>
  <c r="AQ840" i="1"/>
  <c r="AM840" i="1"/>
  <c r="AL840" i="1"/>
  <c r="AT839" i="1"/>
  <c r="AQ839" i="1"/>
  <c r="AM839" i="1"/>
  <c r="AL839" i="1"/>
  <c r="AT838" i="1"/>
  <c r="AQ838" i="1"/>
  <c r="AR838" i="1" s="1"/>
  <c r="AM838" i="1"/>
  <c r="AL838" i="1"/>
  <c r="AT837" i="1"/>
  <c r="AQ837" i="1"/>
  <c r="AM837" i="1"/>
  <c r="AL837" i="1"/>
  <c r="AT836" i="1"/>
  <c r="AQ836" i="1"/>
  <c r="AS836" i="1" s="1"/>
  <c r="AM836" i="1"/>
  <c r="AL836" i="1"/>
  <c r="AT835" i="1"/>
  <c r="AQ835" i="1"/>
  <c r="AR835" i="1" s="1"/>
  <c r="AM835" i="1"/>
  <c r="AL835" i="1"/>
  <c r="AT834" i="1"/>
  <c r="AU834" i="1" s="1"/>
  <c r="AQ834" i="1"/>
  <c r="AS834" i="1" s="1"/>
  <c r="AM834" i="1"/>
  <c r="AL834" i="1"/>
  <c r="AT833" i="1"/>
  <c r="AQ833" i="1"/>
  <c r="AM833" i="1"/>
  <c r="AL833" i="1"/>
  <c r="AT832" i="1"/>
  <c r="AV832" i="1" s="1"/>
  <c r="AQ832" i="1"/>
  <c r="AR832" i="1" s="1"/>
  <c r="AM832" i="1"/>
  <c r="AL832" i="1"/>
  <c r="AT831" i="1"/>
  <c r="AQ831" i="1"/>
  <c r="AS831" i="1" s="1"/>
  <c r="AM831" i="1"/>
  <c r="AL831" i="1"/>
  <c r="AT830" i="1"/>
  <c r="AQ830" i="1"/>
  <c r="AS830" i="1" s="1"/>
  <c r="AM830" i="1"/>
  <c r="AL830" i="1"/>
  <c r="AT829" i="1"/>
  <c r="AV829" i="1" s="1"/>
  <c r="AQ829" i="1"/>
  <c r="AS829" i="1" s="1"/>
  <c r="AM829" i="1"/>
  <c r="AL829" i="1"/>
  <c r="AT828" i="1"/>
  <c r="AQ828" i="1"/>
  <c r="AR828" i="1" s="1"/>
  <c r="AM828" i="1"/>
  <c r="AL828" i="1"/>
  <c r="AT827" i="1"/>
  <c r="AV827" i="1" s="1"/>
  <c r="AQ827" i="1"/>
  <c r="AM827" i="1"/>
  <c r="AL827" i="1"/>
  <c r="AT826" i="1"/>
  <c r="AU826" i="1" s="1"/>
  <c r="AQ826" i="1"/>
  <c r="AR826" i="1" s="1"/>
  <c r="AM826" i="1"/>
  <c r="AL826" i="1"/>
  <c r="AT825" i="1"/>
  <c r="AU825" i="1" s="1"/>
  <c r="AQ825" i="1"/>
  <c r="AS825" i="1" s="1"/>
  <c r="AM825" i="1"/>
  <c r="AL825" i="1"/>
  <c r="AT824" i="1"/>
  <c r="AQ824" i="1"/>
  <c r="AS824" i="1" s="1"/>
  <c r="AM824" i="1"/>
  <c r="AL824" i="1"/>
  <c r="AT823" i="1"/>
  <c r="AU823" i="1" s="1"/>
  <c r="AQ823" i="1"/>
  <c r="AM823" i="1"/>
  <c r="AL823" i="1"/>
  <c r="AT822" i="1"/>
  <c r="AU822" i="1" s="1"/>
  <c r="AQ822" i="1"/>
  <c r="AR822" i="1" s="1"/>
  <c r="AM822" i="1"/>
  <c r="AL822" i="1"/>
  <c r="AT821" i="1"/>
  <c r="AU821" i="1" s="1"/>
  <c r="AQ821" i="1"/>
  <c r="AS821" i="1" s="1"/>
  <c r="AM821" i="1"/>
  <c r="AL821" i="1"/>
  <c r="AT820" i="1"/>
  <c r="AV820" i="1" s="1"/>
  <c r="AQ820" i="1"/>
  <c r="AR820" i="1" s="1"/>
  <c r="AM820" i="1"/>
  <c r="AL820" i="1"/>
  <c r="AT819" i="1"/>
  <c r="AQ819" i="1"/>
  <c r="AS819" i="1" s="1"/>
  <c r="AM819" i="1"/>
  <c r="AL819" i="1"/>
  <c r="AT818" i="1"/>
  <c r="AU818" i="1" s="1"/>
  <c r="AQ818" i="1"/>
  <c r="AM818" i="1"/>
  <c r="AL818" i="1"/>
  <c r="AT817" i="1"/>
  <c r="AV817" i="1" s="1"/>
  <c r="AQ817" i="1"/>
  <c r="AR817" i="1" s="1"/>
  <c r="AM817" i="1"/>
  <c r="AL817" i="1"/>
  <c r="AT816" i="1"/>
  <c r="AV816" i="1" s="1"/>
  <c r="AQ816" i="1"/>
  <c r="AS816" i="1" s="1"/>
  <c r="AM816" i="1"/>
  <c r="AL816" i="1"/>
  <c r="AT815" i="1"/>
  <c r="AU815" i="1" s="1"/>
  <c r="AQ815" i="1"/>
  <c r="AM815" i="1"/>
  <c r="AL815" i="1"/>
  <c r="AT814" i="1"/>
  <c r="AV814" i="1" s="1"/>
  <c r="AQ814" i="1"/>
  <c r="AR814" i="1" s="1"/>
  <c r="AM814" i="1"/>
  <c r="AL814" i="1"/>
  <c r="AT813" i="1"/>
  <c r="AQ813" i="1"/>
  <c r="AS813" i="1" s="1"/>
  <c r="AM813" i="1"/>
  <c r="AL813" i="1"/>
  <c r="AT812" i="1"/>
  <c r="AV812" i="1" s="1"/>
  <c r="AQ812" i="1"/>
  <c r="AS812" i="1" s="1"/>
  <c r="AM812" i="1"/>
  <c r="AL812" i="1"/>
  <c r="AT811" i="1"/>
  <c r="AU811" i="1" s="1"/>
  <c r="AQ811" i="1"/>
  <c r="AS811" i="1" s="1"/>
  <c r="AM811" i="1"/>
  <c r="AL811" i="1"/>
  <c r="AT810" i="1"/>
  <c r="AV810" i="1" s="1"/>
  <c r="AQ810" i="1"/>
  <c r="AM810" i="1"/>
  <c r="AL810" i="1"/>
  <c r="AT809" i="1"/>
  <c r="AQ809" i="1"/>
  <c r="AS809" i="1" s="1"/>
  <c r="AM809" i="1"/>
  <c r="AL809" i="1"/>
  <c r="AT808" i="1"/>
  <c r="AV808" i="1" s="1"/>
  <c r="AQ808" i="1"/>
  <c r="AR808" i="1" s="1"/>
  <c r="AM808" i="1"/>
  <c r="AL808" i="1"/>
  <c r="H808" i="1"/>
  <c r="I808" i="1" s="1"/>
  <c r="F808" i="1"/>
  <c r="AT807" i="1"/>
  <c r="AV807" i="1" s="1"/>
  <c r="AQ807" i="1"/>
  <c r="AS807" i="1" s="1"/>
  <c r="AM807" i="1"/>
  <c r="AL807" i="1"/>
  <c r="H807" i="1"/>
  <c r="I807" i="1" s="1"/>
  <c r="F807" i="1"/>
  <c r="AT806" i="1"/>
  <c r="AV806" i="1" s="1"/>
  <c r="AQ806" i="1"/>
  <c r="AS806" i="1" s="1"/>
  <c r="AM806" i="1"/>
  <c r="AL806" i="1"/>
  <c r="H806" i="1"/>
  <c r="I806" i="1" s="1"/>
  <c r="F806" i="1"/>
  <c r="AT805" i="1"/>
  <c r="AU805" i="1" s="1"/>
  <c r="AQ805" i="1"/>
  <c r="AR805" i="1" s="1"/>
  <c r="AM805" i="1"/>
  <c r="AL805" i="1"/>
  <c r="AT804" i="1"/>
  <c r="AQ804" i="1"/>
  <c r="AM804" i="1"/>
  <c r="AL804" i="1"/>
  <c r="AT803" i="1"/>
  <c r="AQ803" i="1"/>
  <c r="AS803" i="1" s="1"/>
  <c r="AM803" i="1"/>
  <c r="AL803" i="1"/>
  <c r="AT802" i="1"/>
  <c r="AQ802" i="1"/>
  <c r="AM802" i="1"/>
  <c r="AL802" i="1"/>
  <c r="AT801" i="1"/>
  <c r="AV801" i="1" s="1"/>
  <c r="AQ801" i="1"/>
  <c r="AS801" i="1" s="1"/>
  <c r="AM801" i="1"/>
  <c r="AL801" i="1"/>
  <c r="AT800" i="1"/>
  <c r="AU800" i="1" s="1"/>
  <c r="AQ800" i="1"/>
  <c r="AM800" i="1"/>
  <c r="AL800" i="1"/>
  <c r="AT799" i="1"/>
  <c r="AQ799" i="1"/>
  <c r="AM799" i="1"/>
  <c r="AL799" i="1"/>
  <c r="AT798" i="1"/>
  <c r="AU798" i="1" s="1"/>
  <c r="AQ798" i="1"/>
  <c r="AR798" i="1" s="1"/>
  <c r="AM798" i="1"/>
  <c r="AL798" i="1"/>
  <c r="AT797" i="1"/>
  <c r="AU797" i="1" s="1"/>
  <c r="AQ797" i="1"/>
  <c r="AR797" i="1" s="1"/>
  <c r="AM797" i="1"/>
  <c r="AL797" i="1"/>
  <c r="AT796" i="1"/>
  <c r="AQ796" i="1"/>
  <c r="AM796" i="1"/>
  <c r="AL796" i="1"/>
  <c r="AT795" i="1"/>
  <c r="AV795" i="1" s="1"/>
  <c r="AQ795" i="1"/>
  <c r="AM795" i="1"/>
  <c r="AL795" i="1"/>
  <c r="AT794" i="1"/>
  <c r="AQ794" i="1"/>
  <c r="AR794" i="1" s="1"/>
  <c r="AM794" i="1"/>
  <c r="AL794" i="1"/>
  <c r="AT793" i="1"/>
  <c r="AQ793" i="1"/>
  <c r="AM793" i="1"/>
  <c r="AL793" i="1"/>
  <c r="AT792" i="1"/>
  <c r="AQ792" i="1"/>
  <c r="AM792" i="1"/>
  <c r="AL792" i="1"/>
  <c r="AT791" i="1"/>
  <c r="AV791" i="1" s="1"/>
  <c r="AQ791" i="1"/>
  <c r="AS791" i="1" s="1"/>
  <c r="AM791" i="1"/>
  <c r="AL791" i="1"/>
  <c r="AT790" i="1"/>
  <c r="AU790" i="1" s="1"/>
  <c r="AQ790" i="1"/>
  <c r="AR790" i="1" s="1"/>
  <c r="AM790" i="1"/>
  <c r="AL790" i="1"/>
  <c r="AT789" i="1"/>
  <c r="AV789" i="1" s="1"/>
  <c r="AQ789" i="1"/>
  <c r="AM789" i="1"/>
  <c r="AL789" i="1"/>
  <c r="AT788" i="1"/>
  <c r="AU788" i="1" s="1"/>
  <c r="AQ788" i="1"/>
  <c r="AS788" i="1" s="1"/>
  <c r="AM788" i="1"/>
  <c r="AL788" i="1"/>
  <c r="AT787" i="1"/>
  <c r="AQ787" i="1"/>
  <c r="AM787" i="1"/>
  <c r="AL787" i="1"/>
  <c r="AT786" i="1"/>
  <c r="AQ786" i="1"/>
  <c r="AS786" i="1" s="1"/>
  <c r="AM786" i="1"/>
  <c r="AL786" i="1"/>
  <c r="AT785" i="1"/>
  <c r="AQ785" i="1"/>
  <c r="AS785" i="1" s="1"/>
  <c r="AM785" i="1"/>
  <c r="AL785" i="1"/>
  <c r="AT784" i="1"/>
  <c r="AQ784" i="1"/>
  <c r="AM784" i="1"/>
  <c r="AL784" i="1"/>
  <c r="AT783" i="1"/>
  <c r="AQ783" i="1"/>
  <c r="AR783" i="1" s="1"/>
  <c r="AM783" i="1"/>
  <c r="AL783" i="1"/>
  <c r="AT782" i="1"/>
  <c r="AV782" i="1" s="1"/>
  <c r="AQ782" i="1"/>
  <c r="AR782" i="1" s="1"/>
  <c r="AM782" i="1"/>
  <c r="AL782" i="1"/>
  <c r="AT781" i="1"/>
  <c r="AV781" i="1" s="1"/>
  <c r="AQ781" i="1"/>
  <c r="AR781" i="1" s="1"/>
  <c r="AM781" i="1"/>
  <c r="AL781" i="1"/>
  <c r="AT780" i="1"/>
  <c r="AU780" i="1" s="1"/>
  <c r="AQ780" i="1"/>
  <c r="AR780" i="1" s="1"/>
  <c r="AM780" i="1"/>
  <c r="AL780" i="1"/>
  <c r="AT779" i="1"/>
  <c r="AQ779" i="1"/>
  <c r="AM779" i="1"/>
  <c r="AL779" i="1"/>
  <c r="AT778" i="1"/>
  <c r="AU778" i="1" s="1"/>
  <c r="AQ778" i="1"/>
  <c r="AM778" i="1"/>
  <c r="AL778" i="1"/>
  <c r="AT777" i="1"/>
  <c r="AU777" i="1" s="1"/>
  <c r="AQ777" i="1"/>
  <c r="AS777" i="1" s="1"/>
  <c r="AM777" i="1"/>
  <c r="AL777" i="1"/>
  <c r="AT776" i="1"/>
  <c r="AU776" i="1" s="1"/>
  <c r="AQ776" i="1"/>
  <c r="AM776" i="1"/>
  <c r="AL776" i="1"/>
  <c r="AT775" i="1"/>
  <c r="AQ775" i="1"/>
  <c r="AR775" i="1" s="1"/>
  <c r="AM775" i="1"/>
  <c r="AL775" i="1"/>
  <c r="H775" i="1"/>
  <c r="I775" i="1" s="1"/>
  <c r="F775" i="1"/>
  <c r="AT774" i="1"/>
  <c r="AQ774" i="1"/>
  <c r="AR774" i="1" s="1"/>
  <c r="AM774" i="1"/>
  <c r="AL774" i="1"/>
  <c r="H774" i="1"/>
  <c r="I774" i="1" s="1"/>
  <c r="F774" i="1"/>
  <c r="AT773" i="1"/>
  <c r="AV773" i="1" s="1"/>
  <c r="AQ773" i="1"/>
  <c r="AS773" i="1" s="1"/>
  <c r="AM773" i="1"/>
  <c r="AL773" i="1"/>
  <c r="I773" i="1"/>
  <c r="F773" i="1"/>
  <c r="AT772" i="1"/>
  <c r="AQ772" i="1"/>
  <c r="AS772" i="1" s="1"/>
  <c r="AM772" i="1"/>
  <c r="AL772" i="1"/>
  <c r="H772" i="1"/>
  <c r="I772" i="1" s="1"/>
  <c r="F772" i="1"/>
  <c r="AT771" i="1"/>
  <c r="AQ771" i="1"/>
  <c r="AM771" i="1"/>
  <c r="AL771" i="1"/>
  <c r="AT770" i="1"/>
  <c r="AV770" i="1" s="1"/>
  <c r="AQ770" i="1"/>
  <c r="AM770" i="1"/>
  <c r="AL770" i="1"/>
  <c r="H770" i="1"/>
  <c r="I770" i="1" s="1"/>
  <c r="F770" i="1"/>
  <c r="AT769" i="1"/>
  <c r="AU769" i="1" s="1"/>
  <c r="AQ769" i="1"/>
  <c r="AS769" i="1" s="1"/>
  <c r="AM769" i="1"/>
  <c r="AL769" i="1"/>
  <c r="AT768" i="1"/>
  <c r="AV768" i="1" s="1"/>
  <c r="AQ768" i="1"/>
  <c r="AR768" i="1" s="1"/>
  <c r="AM768" i="1"/>
  <c r="AL768" i="1"/>
  <c r="AT767" i="1"/>
  <c r="AV767" i="1" s="1"/>
  <c r="AQ767" i="1"/>
  <c r="AM767" i="1"/>
  <c r="AL767" i="1"/>
  <c r="AT766" i="1"/>
  <c r="AV766" i="1" s="1"/>
  <c r="AQ766" i="1"/>
  <c r="AR766" i="1" s="1"/>
  <c r="AM766" i="1"/>
  <c r="AL766" i="1"/>
  <c r="AT765" i="1"/>
  <c r="AV765" i="1" s="1"/>
  <c r="AQ765" i="1"/>
  <c r="AS765" i="1" s="1"/>
  <c r="AM765" i="1"/>
  <c r="AL765" i="1"/>
  <c r="AT764" i="1"/>
  <c r="AQ764" i="1"/>
  <c r="AR764" i="1" s="1"/>
  <c r="AM764" i="1"/>
  <c r="AL764" i="1"/>
  <c r="AT763" i="1"/>
  <c r="AQ763" i="1"/>
  <c r="AM763" i="1"/>
  <c r="AL763" i="1"/>
  <c r="AT762" i="1"/>
  <c r="AV762" i="1" s="1"/>
  <c r="AQ762" i="1"/>
  <c r="AM762" i="1"/>
  <c r="AL762" i="1"/>
  <c r="AT761" i="1"/>
  <c r="AV761" i="1" s="1"/>
  <c r="AQ761" i="1"/>
  <c r="AM761" i="1"/>
  <c r="AL761" i="1"/>
  <c r="H761" i="1"/>
  <c r="I761" i="1" s="1"/>
  <c r="F761" i="1"/>
  <c r="AT760" i="1"/>
  <c r="AQ760" i="1"/>
  <c r="AS760" i="1" s="1"/>
  <c r="AM760" i="1"/>
  <c r="AL760" i="1"/>
  <c r="H760" i="1"/>
  <c r="I760" i="1" s="1"/>
  <c r="F760" i="1"/>
  <c r="AT759" i="1"/>
  <c r="AQ759" i="1"/>
  <c r="AM759" i="1"/>
  <c r="AL759" i="1"/>
  <c r="H759" i="1"/>
  <c r="I759" i="1" s="1"/>
  <c r="F759" i="1"/>
  <c r="AT758" i="1"/>
  <c r="AV758" i="1" s="1"/>
  <c r="AQ758" i="1"/>
  <c r="AM758" i="1"/>
  <c r="AL758" i="1"/>
  <c r="H758" i="1"/>
  <c r="I758" i="1" s="1"/>
  <c r="F758" i="1"/>
  <c r="AT757" i="1"/>
  <c r="AQ757" i="1"/>
  <c r="AS757" i="1" s="1"/>
  <c r="AM757" i="1"/>
  <c r="AL757" i="1"/>
  <c r="H757" i="1"/>
  <c r="I757" i="1" s="1"/>
  <c r="F757" i="1"/>
  <c r="AT756" i="1"/>
  <c r="AU756" i="1" s="1"/>
  <c r="AQ756" i="1"/>
  <c r="AS756" i="1" s="1"/>
  <c r="AM756" i="1"/>
  <c r="AL756" i="1"/>
  <c r="H756" i="1"/>
  <c r="I756" i="1" s="1"/>
  <c r="F756" i="1"/>
  <c r="AT755" i="1"/>
  <c r="AQ755" i="1"/>
  <c r="AM755" i="1"/>
  <c r="AL755" i="1"/>
  <c r="H755" i="1"/>
  <c r="I755" i="1" s="1"/>
  <c r="F755" i="1"/>
  <c r="AT754" i="1"/>
  <c r="AU754" i="1" s="1"/>
  <c r="AQ754" i="1"/>
  <c r="AM754" i="1"/>
  <c r="AL754" i="1"/>
  <c r="H754" i="1"/>
  <c r="I754" i="1" s="1"/>
  <c r="F754" i="1"/>
  <c r="AT753" i="1"/>
  <c r="AU753" i="1" s="1"/>
  <c r="AQ753" i="1"/>
  <c r="AR753" i="1" s="1"/>
  <c r="AM753" i="1"/>
  <c r="AL753" i="1"/>
  <c r="H753" i="1"/>
  <c r="I753" i="1" s="1"/>
  <c r="F753" i="1"/>
  <c r="AT752" i="1"/>
  <c r="AQ752" i="1"/>
  <c r="AM752" i="1"/>
  <c r="AL752" i="1"/>
  <c r="H752" i="1"/>
  <c r="I752" i="1" s="1"/>
  <c r="F752" i="1"/>
  <c r="AT751" i="1"/>
  <c r="AV751" i="1" s="1"/>
  <c r="AQ751" i="1"/>
  <c r="AR751" i="1" s="1"/>
  <c r="AM751" i="1"/>
  <c r="AL751" i="1"/>
  <c r="H751" i="1"/>
  <c r="I751" i="1" s="1"/>
  <c r="F751" i="1"/>
  <c r="AT750" i="1"/>
  <c r="AU750" i="1" s="1"/>
  <c r="AQ750" i="1"/>
  <c r="AR750" i="1" s="1"/>
  <c r="AM750" i="1"/>
  <c r="AL750" i="1"/>
  <c r="H750" i="1"/>
  <c r="I750" i="1" s="1"/>
  <c r="F750" i="1"/>
  <c r="AT749" i="1"/>
  <c r="AV749" i="1" s="1"/>
  <c r="AQ749" i="1"/>
  <c r="AM749" i="1"/>
  <c r="AL749" i="1"/>
  <c r="H749" i="1"/>
  <c r="I749" i="1" s="1"/>
  <c r="F749" i="1"/>
  <c r="AT748" i="1"/>
  <c r="AQ748" i="1"/>
  <c r="AS748" i="1" s="1"/>
  <c r="AM748" i="1"/>
  <c r="AL748" i="1"/>
  <c r="F748" i="1"/>
  <c r="AT747" i="1"/>
  <c r="AQ747" i="1"/>
  <c r="AR747" i="1" s="1"/>
  <c r="AM747" i="1"/>
  <c r="AL747" i="1"/>
  <c r="H747" i="1"/>
  <c r="I747" i="1" s="1"/>
  <c r="F747" i="1"/>
  <c r="AT746" i="1"/>
  <c r="AV746" i="1" s="1"/>
  <c r="AQ746" i="1"/>
  <c r="AR746" i="1" s="1"/>
  <c r="AM746" i="1"/>
  <c r="AL746" i="1"/>
  <c r="H746" i="1"/>
  <c r="I746" i="1" s="1"/>
  <c r="F746" i="1"/>
  <c r="AT745" i="1"/>
  <c r="AQ745" i="1"/>
  <c r="AR745" i="1" s="1"/>
  <c r="AM745" i="1"/>
  <c r="AL745" i="1"/>
  <c r="H745" i="1"/>
  <c r="I745" i="1" s="1"/>
  <c r="F745" i="1"/>
  <c r="AT744" i="1"/>
  <c r="AU744" i="1" s="1"/>
  <c r="AQ744" i="1"/>
  <c r="AR744" i="1" s="1"/>
  <c r="AM744" i="1"/>
  <c r="AL744" i="1"/>
  <c r="I744" i="1"/>
  <c r="F744" i="1"/>
  <c r="AT743" i="1"/>
  <c r="AU743" i="1" s="1"/>
  <c r="AQ743" i="1"/>
  <c r="AM743" i="1"/>
  <c r="AL743" i="1"/>
  <c r="AT742" i="1"/>
  <c r="AQ742" i="1"/>
  <c r="AR742" i="1" s="1"/>
  <c r="AM742" i="1"/>
  <c r="AL742" i="1"/>
  <c r="H742" i="1"/>
  <c r="I742" i="1" s="1"/>
  <c r="F742" i="1"/>
  <c r="AT741" i="1"/>
  <c r="AQ741" i="1"/>
  <c r="AR741" i="1" s="1"/>
  <c r="AM741" i="1"/>
  <c r="AL741" i="1"/>
  <c r="H741" i="1"/>
  <c r="I741" i="1" s="1"/>
  <c r="F741" i="1"/>
  <c r="AT740" i="1"/>
  <c r="AV740" i="1" s="1"/>
  <c r="AQ740" i="1"/>
  <c r="AM740" i="1"/>
  <c r="AL740" i="1"/>
  <c r="H740" i="1"/>
  <c r="I740" i="1" s="1"/>
  <c r="F740" i="1"/>
  <c r="AT739" i="1"/>
  <c r="AQ739" i="1"/>
  <c r="AR739" i="1" s="1"/>
  <c r="AM739" i="1"/>
  <c r="AL739" i="1"/>
  <c r="H739" i="1"/>
  <c r="I739" i="1" s="1"/>
  <c r="F739" i="1"/>
  <c r="AT738" i="1"/>
  <c r="AU738" i="1" s="1"/>
  <c r="AQ738" i="1"/>
  <c r="AM738" i="1"/>
  <c r="AL738" i="1"/>
  <c r="H738" i="1"/>
  <c r="I738" i="1" s="1"/>
  <c r="F738" i="1"/>
  <c r="AT737" i="1"/>
  <c r="AV737" i="1" s="1"/>
  <c r="AQ737" i="1"/>
  <c r="AS737" i="1" s="1"/>
  <c r="AM737" i="1"/>
  <c r="AL737" i="1"/>
  <c r="H737" i="1"/>
  <c r="I737" i="1" s="1"/>
  <c r="F737" i="1"/>
  <c r="AT736" i="1"/>
  <c r="AU736" i="1" s="1"/>
  <c r="AQ736" i="1"/>
  <c r="AR736" i="1" s="1"/>
  <c r="AM736" i="1"/>
  <c r="AL736" i="1"/>
  <c r="F736" i="1"/>
  <c r="AT735" i="1"/>
  <c r="AU735" i="1" s="1"/>
  <c r="AQ735" i="1"/>
  <c r="AM735" i="1"/>
  <c r="AL735" i="1"/>
  <c r="I735" i="1"/>
  <c r="F735" i="1"/>
  <c r="AT734" i="1"/>
  <c r="AV734" i="1" s="1"/>
  <c r="AQ734" i="1"/>
  <c r="AR734" i="1" s="1"/>
  <c r="AM734" i="1"/>
  <c r="AL734" i="1"/>
  <c r="H734" i="1"/>
  <c r="I734" i="1" s="1"/>
  <c r="F734" i="1"/>
  <c r="AT733" i="1"/>
  <c r="AQ733" i="1"/>
  <c r="AS733" i="1" s="1"/>
  <c r="AM733" i="1"/>
  <c r="AL733" i="1"/>
  <c r="H733" i="1"/>
  <c r="I733" i="1" s="1"/>
  <c r="F733" i="1"/>
  <c r="AT732" i="1"/>
  <c r="AU732" i="1" s="1"/>
  <c r="AQ732" i="1"/>
  <c r="AM732" i="1"/>
  <c r="AL732" i="1"/>
  <c r="AT731" i="1"/>
  <c r="AQ731" i="1"/>
  <c r="AM731" i="1"/>
  <c r="AL731" i="1"/>
  <c r="AT730" i="1"/>
  <c r="AQ730" i="1"/>
  <c r="AS730" i="1" s="1"/>
  <c r="AM730" i="1"/>
  <c r="AL730" i="1"/>
  <c r="H730" i="1"/>
  <c r="I730" i="1" s="1"/>
  <c r="F730" i="1"/>
  <c r="AT729" i="1"/>
  <c r="AQ729" i="1"/>
  <c r="AS729" i="1" s="1"/>
  <c r="AM729" i="1"/>
  <c r="AL729" i="1"/>
  <c r="H729" i="1"/>
  <c r="I729" i="1" s="1"/>
  <c r="F729" i="1"/>
  <c r="AT728" i="1"/>
  <c r="AU728" i="1" s="1"/>
  <c r="AQ728" i="1"/>
  <c r="AS728" i="1" s="1"/>
  <c r="AM728" i="1"/>
  <c r="AL728" i="1"/>
  <c r="H728" i="1"/>
  <c r="I728" i="1" s="1"/>
  <c r="F728" i="1"/>
  <c r="AT727" i="1"/>
  <c r="AQ727" i="1"/>
  <c r="AM727" i="1"/>
  <c r="AL727" i="1"/>
  <c r="H727" i="1"/>
  <c r="I727" i="1" s="1"/>
  <c r="F727" i="1"/>
  <c r="AT726" i="1"/>
  <c r="AV726" i="1" s="1"/>
  <c r="AQ726" i="1"/>
  <c r="AM726" i="1"/>
  <c r="AL726" i="1"/>
  <c r="H726" i="1"/>
  <c r="I726" i="1" s="1"/>
  <c r="F726" i="1"/>
  <c r="AT725" i="1"/>
  <c r="AQ725" i="1"/>
  <c r="AS725" i="1" s="1"/>
  <c r="AM725" i="1"/>
  <c r="AL725" i="1"/>
  <c r="H725" i="1"/>
  <c r="I725" i="1" s="1"/>
  <c r="F725" i="1"/>
  <c r="AT724" i="1"/>
  <c r="AQ724" i="1"/>
  <c r="AR724" i="1" s="1"/>
  <c r="AM724" i="1"/>
  <c r="AL724" i="1"/>
  <c r="H724" i="1"/>
  <c r="I724" i="1" s="1"/>
  <c r="F724" i="1"/>
  <c r="AT723" i="1"/>
  <c r="AV723" i="1" s="1"/>
  <c r="AQ723" i="1"/>
  <c r="AS723" i="1" s="1"/>
  <c r="AM723" i="1"/>
  <c r="AL723" i="1"/>
  <c r="H723" i="1"/>
  <c r="I723" i="1" s="1"/>
  <c r="F723" i="1"/>
  <c r="AT722" i="1"/>
  <c r="AQ722" i="1"/>
  <c r="AM722" i="1"/>
  <c r="AL722" i="1"/>
  <c r="H722" i="1"/>
  <c r="I722" i="1" s="1"/>
  <c r="F722" i="1"/>
  <c r="AT721" i="1"/>
  <c r="AU721" i="1" s="1"/>
  <c r="AQ721" i="1"/>
  <c r="AM721" i="1"/>
  <c r="AL721" i="1"/>
  <c r="H721" i="1"/>
  <c r="I721" i="1" s="1"/>
  <c r="F721" i="1"/>
  <c r="AT720" i="1"/>
  <c r="AQ720" i="1"/>
  <c r="AM720" i="1"/>
  <c r="AL720" i="1"/>
  <c r="H720" i="1"/>
  <c r="I720" i="1" s="1"/>
  <c r="F720" i="1"/>
  <c r="AT719" i="1"/>
  <c r="AQ719" i="1"/>
  <c r="AM719" i="1"/>
  <c r="AL719" i="1"/>
  <c r="F719" i="1"/>
  <c r="AT718" i="1"/>
  <c r="AQ718" i="1"/>
  <c r="AS718" i="1" s="1"/>
  <c r="AM718" i="1"/>
  <c r="AL718" i="1"/>
  <c r="AT717" i="1"/>
  <c r="AQ717" i="1"/>
  <c r="AS717" i="1" s="1"/>
  <c r="AM717" i="1"/>
  <c r="AL717" i="1"/>
  <c r="H717" i="1"/>
  <c r="I717" i="1" s="1"/>
  <c r="F717" i="1"/>
  <c r="AT716" i="1"/>
  <c r="AU716" i="1" s="1"/>
  <c r="AQ716" i="1"/>
  <c r="AS716" i="1" s="1"/>
  <c r="AM716" i="1"/>
  <c r="AL716" i="1"/>
  <c r="H716" i="1"/>
  <c r="I716" i="1" s="1"/>
  <c r="F716" i="1"/>
  <c r="AT715" i="1"/>
  <c r="AQ715" i="1"/>
  <c r="AM715" i="1"/>
  <c r="AL715" i="1"/>
  <c r="H715" i="1"/>
  <c r="I715" i="1" s="1"/>
  <c r="F715" i="1"/>
  <c r="AT714" i="1"/>
  <c r="AV714" i="1" s="1"/>
  <c r="AQ714" i="1"/>
  <c r="AS714" i="1" s="1"/>
  <c r="AM714" i="1"/>
  <c r="AL714" i="1"/>
  <c r="H714" i="1"/>
  <c r="I714" i="1" s="1"/>
  <c r="F714" i="1"/>
  <c r="AT713" i="1"/>
  <c r="AQ713" i="1"/>
  <c r="AS713" i="1" s="1"/>
  <c r="AM713" i="1"/>
  <c r="AL713" i="1"/>
  <c r="H713" i="1"/>
  <c r="I713" i="1" s="1"/>
  <c r="F713" i="1"/>
  <c r="AT712" i="1"/>
  <c r="AQ712" i="1"/>
  <c r="AM712" i="1"/>
  <c r="AL712" i="1"/>
  <c r="H712" i="1"/>
  <c r="I712" i="1" s="1"/>
  <c r="F712" i="1"/>
  <c r="AT711" i="1"/>
  <c r="AU711" i="1" s="1"/>
  <c r="AQ711" i="1"/>
  <c r="AR711" i="1" s="1"/>
  <c r="AM711" i="1"/>
  <c r="AL711" i="1"/>
  <c r="H711" i="1"/>
  <c r="I711" i="1" s="1"/>
  <c r="F711" i="1"/>
  <c r="AT710" i="1"/>
  <c r="AV710" i="1" s="1"/>
  <c r="AQ710" i="1"/>
  <c r="AM710" i="1"/>
  <c r="AL710" i="1"/>
  <c r="H710" i="1"/>
  <c r="I710" i="1" s="1"/>
  <c r="F710" i="1"/>
  <c r="AT709" i="1"/>
  <c r="AV709" i="1" s="1"/>
  <c r="AQ709" i="1"/>
  <c r="AS709" i="1" s="1"/>
  <c r="AM709" i="1"/>
  <c r="AL709" i="1"/>
  <c r="H709" i="1"/>
  <c r="I709" i="1" s="1"/>
  <c r="F709" i="1"/>
  <c r="AT708" i="1"/>
  <c r="AU708" i="1" s="1"/>
  <c r="AQ708" i="1"/>
  <c r="AM708" i="1"/>
  <c r="AL708" i="1"/>
  <c r="H708" i="1"/>
  <c r="I708" i="1" s="1"/>
  <c r="F708" i="1"/>
  <c r="AT707" i="1"/>
  <c r="AV707" i="1" s="1"/>
  <c r="AQ707" i="1"/>
  <c r="AS707" i="1" s="1"/>
  <c r="AM707" i="1"/>
  <c r="AL707" i="1"/>
  <c r="H707" i="1"/>
  <c r="I707" i="1" s="1"/>
  <c r="F707" i="1"/>
  <c r="AT706" i="1"/>
  <c r="AU706" i="1" s="1"/>
  <c r="AQ706" i="1"/>
  <c r="AS706" i="1" s="1"/>
  <c r="AM706" i="1"/>
  <c r="AL706" i="1"/>
  <c r="H706" i="1"/>
  <c r="I706" i="1" s="1"/>
  <c r="F706" i="1"/>
  <c r="AT705" i="1"/>
  <c r="AU705" i="1" s="1"/>
  <c r="AQ705" i="1"/>
  <c r="AR705" i="1" s="1"/>
  <c r="AM705" i="1"/>
  <c r="AL705" i="1"/>
  <c r="H705" i="1"/>
  <c r="I705" i="1" s="1"/>
  <c r="F705" i="1"/>
  <c r="AT704" i="1"/>
  <c r="AQ704" i="1"/>
  <c r="AR704" i="1" s="1"/>
  <c r="AM704" i="1"/>
  <c r="AL704" i="1"/>
  <c r="H704" i="1"/>
  <c r="I704" i="1" s="1"/>
  <c r="F704" i="1"/>
  <c r="AT703" i="1"/>
  <c r="AU703" i="1" s="1"/>
  <c r="AQ703" i="1"/>
  <c r="AS703" i="1" s="1"/>
  <c r="AM703" i="1"/>
  <c r="AL703" i="1"/>
  <c r="H703" i="1"/>
  <c r="I703" i="1" s="1"/>
  <c r="F703" i="1"/>
  <c r="AT702" i="1"/>
  <c r="AU702" i="1" s="1"/>
  <c r="AQ702" i="1"/>
  <c r="AS702" i="1" s="1"/>
  <c r="AM702" i="1"/>
  <c r="AL702" i="1"/>
  <c r="H702" i="1"/>
  <c r="I702" i="1" s="1"/>
  <c r="F702" i="1"/>
  <c r="AT701" i="1"/>
  <c r="AQ701" i="1"/>
  <c r="AS701" i="1" s="1"/>
  <c r="AM701" i="1"/>
  <c r="AL701" i="1"/>
  <c r="H701" i="1"/>
  <c r="I701" i="1" s="1"/>
  <c r="F701" i="1"/>
  <c r="AT700" i="1"/>
  <c r="AU700" i="1" s="1"/>
  <c r="AQ700" i="1"/>
  <c r="AR700" i="1" s="1"/>
  <c r="AM700" i="1"/>
  <c r="AL700" i="1"/>
  <c r="H700" i="1"/>
  <c r="I700" i="1" s="1"/>
  <c r="F700" i="1"/>
  <c r="AT699" i="1"/>
  <c r="AQ699" i="1"/>
  <c r="AM699" i="1"/>
  <c r="AL699" i="1"/>
  <c r="H699" i="1"/>
  <c r="I699" i="1" s="1"/>
  <c r="F699" i="1"/>
  <c r="AT698" i="1"/>
  <c r="AQ698" i="1"/>
  <c r="AM698" i="1"/>
  <c r="AL698" i="1"/>
  <c r="H698" i="1"/>
  <c r="I698" i="1" s="1"/>
  <c r="F698" i="1"/>
  <c r="AT697" i="1"/>
  <c r="AV697" i="1" s="1"/>
  <c r="AQ697" i="1"/>
  <c r="AS697" i="1" s="1"/>
  <c r="AM697" i="1"/>
  <c r="AL697" i="1"/>
  <c r="H697" i="1"/>
  <c r="I697" i="1" s="1"/>
  <c r="F697" i="1"/>
  <c r="AT696" i="1"/>
  <c r="AQ696" i="1"/>
  <c r="AS696" i="1" s="1"/>
  <c r="AM696" i="1"/>
  <c r="AL696" i="1"/>
  <c r="H696" i="1"/>
  <c r="I696" i="1" s="1"/>
  <c r="F696" i="1"/>
  <c r="AT695" i="1"/>
  <c r="AQ695" i="1"/>
  <c r="AM695" i="1"/>
  <c r="AL695" i="1"/>
  <c r="H695" i="1"/>
  <c r="I695" i="1" s="1"/>
  <c r="F695" i="1"/>
  <c r="AT694" i="1"/>
  <c r="AU694" i="1" s="1"/>
  <c r="AQ694" i="1"/>
  <c r="AR694" i="1" s="1"/>
  <c r="AM694" i="1"/>
  <c r="AL694" i="1"/>
  <c r="H694" i="1"/>
  <c r="I694" i="1" s="1"/>
  <c r="F694" i="1"/>
  <c r="AT693" i="1"/>
  <c r="AV693" i="1" s="1"/>
  <c r="AQ693" i="1"/>
  <c r="AM693" i="1"/>
  <c r="AL693" i="1"/>
  <c r="H693" i="1"/>
  <c r="I693" i="1" s="1"/>
  <c r="F693" i="1"/>
  <c r="AT692" i="1"/>
  <c r="AU692" i="1" s="1"/>
  <c r="AQ692" i="1"/>
  <c r="AR692" i="1" s="1"/>
  <c r="AM692" i="1"/>
  <c r="AL692" i="1"/>
  <c r="AT691" i="1"/>
  <c r="AQ691" i="1"/>
  <c r="AS691" i="1" s="1"/>
  <c r="AM691" i="1"/>
  <c r="AL691" i="1"/>
  <c r="AT690" i="1"/>
  <c r="AV690" i="1" s="1"/>
  <c r="AQ690" i="1"/>
  <c r="AM690" i="1"/>
  <c r="AL690" i="1"/>
  <c r="AT689" i="1"/>
  <c r="AQ689" i="1"/>
  <c r="AS689" i="1" s="1"/>
  <c r="AM689" i="1"/>
  <c r="AL689" i="1"/>
  <c r="AT688" i="1"/>
  <c r="AU688" i="1" s="1"/>
  <c r="AQ688" i="1"/>
  <c r="AM688" i="1"/>
  <c r="AL688" i="1"/>
  <c r="AT687" i="1"/>
  <c r="AV687" i="1" s="1"/>
  <c r="AQ687" i="1"/>
  <c r="AS687" i="1" s="1"/>
  <c r="AM687" i="1"/>
  <c r="AL687" i="1"/>
  <c r="AT686" i="1"/>
  <c r="AV686" i="1" s="1"/>
  <c r="AQ686" i="1"/>
  <c r="AS686" i="1" s="1"/>
  <c r="AM686" i="1"/>
  <c r="AL686" i="1"/>
  <c r="AT685" i="1"/>
  <c r="AV685" i="1" s="1"/>
  <c r="AQ685" i="1"/>
  <c r="AR685" i="1" s="1"/>
  <c r="AM685" i="1"/>
  <c r="AL685" i="1"/>
  <c r="H685" i="1"/>
  <c r="I685" i="1" s="1"/>
  <c r="F685" i="1"/>
  <c r="AT684" i="1"/>
  <c r="AV684" i="1" s="1"/>
  <c r="AQ684" i="1"/>
  <c r="AS684" i="1" s="1"/>
  <c r="AM684" i="1"/>
  <c r="AL684" i="1"/>
  <c r="H684" i="1"/>
  <c r="I684" i="1" s="1"/>
  <c r="F684" i="1"/>
  <c r="AT683" i="1"/>
  <c r="AV683" i="1" s="1"/>
  <c r="AQ683" i="1"/>
  <c r="AR683" i="1" s="1"/>
  <c r="AM683" i="1"/>
  <c r="AL683" i="1"/>
  <c r="H683" i="1"/>
  <c r="I683" i="1" s="1"/>
  <c r="F683" i="1"/>
  <c r="AT682" i="1"/>
  <c r="AV682" i="1" s="1"/>
  <c r="AQ682" i="1"/>
  <c r="AS682" i="1" s="1"/>
  <c r="AM682" i="1"/>
  <c r="AL682" i="1"/>
  <c r="H682" i="1"/>
  <c r="I682" i="1" s="1"/>
  <c r="F682" i="1"/>
  <c r="AT681" i="1"/>
  <c r="AU681" i="1" s="1"/>
  <c r="AQ681" i="1"/>
  <c r="AR681" i="1" s="1"/>
  <c r="AM681" i="1"/>
  <c r="AL681" i="1"/>
  <c r="H681" i="1"/>
  <c r="I681" i="1" s="1"/>
  <c r="F681" i="1"/>
  <c r="AT680" i="1"/>
  <c r="AV680" i="1" s="1"/>
  <c r="AQ680" i="1"/>
  <c r="AS680" i="1" s="1"/>
  <c r="AM680" i="1"/>
  <c r="AL680" i="1"/>
  <c r="H680" i="1"/>
  <c r="I680" i="1" s="1"/>
  <c r="F680" i="1"/>
  <c r="AT679" i="1"/>
  <c r="AQ679" i="1"/>
  <c r="AR679" i="1" s="1"/>
  <c r="AM679" i="1"/>
  <c r="AL679" i="1"/>
  <c r="H679" i="1"/>
  <c r="I679" i="1" s="1"/>
  <c r="F679" i="1"/>
  <c r="AT678" i="1"/>
  <c r="AU678" i="1" s="1"/>
  <c r="AQ678" i="1"/>
  <c r="AR678" i="1" s="1"/>
  <c r="AM678" i="1"/>
  <c r="AL678" i="1"/>
  <c r="H678" i="1"/>
  <c r="I678" i="1" s="1"/>
  <c r="F678" i="1"/>
  <c r="AT677" i="1"/>
  <c r="AV677" i="1" s="1"/>
  <c r="AQ677" i="1"/>
  <c r="AR677" i="1" s="1"/>
  <c r="AM677" i="1"/>
  <c r="AL677" i="1"/>
  <c r="H677" i="1"/>
  <c r="I677" i="1" s="1"/>
  <c r="F677" i="1"/>
  <c r="AT676" i="1"/>
  <c r="AQ676" i="1"/>
  <c r="AS676" i="1" s="1"/>
  <c r="AM676" i="1"/>
  <c r="AL676" i="1"/>
  <c r="H676" i="1"/>
  <c r="I676" i="1" s="1"/>
  <c r="F676" i="1"/>
  <c r="AT675" i="1"/>
  <c r="AU675" i="1" s="1"/>
  <c r="AQ675" i="1"/>
  <c r="AS675" i="1" s="1"/>
  <c r="AM675" i="1"/>
  <c r="AL675" i="1"/>
  <c r="H675" i="1"/>
  <c r="I675" i="1" s="1"/>
  <c r="F675" i="1"/>
  <c r="AT674" i="1"/>
  <c r="AV674" i="1" s="1"/>
  <c r="AQ674" i="1"/>
  <c r="AS674" i="1" s="1"/>
  <c r="AM674" i="1"/>
  <c r="AL674" i="1"/>
  <c r="F674" i="1"/>
  <c r="AT673" i="1"/>
  <c r="AV673" i="1" s="1"/>
  <c r="AQ673" i="1"/>
  <c r="AS673" i="1" s="1"/>
  <c r="AM673" i="1"/>
  <c r="AL673" i="1"/>
  <c r="H673" i="1"/>
  <c r="I673" i="1" s="1"/>
  <c r="F673" i="1"/>
  <c r="AT672" i="1"/>
  <c r="AU672" i="1" s="1"/>
  <c r="AQ672" i="1"/>
  <c r="AM672" i="1"/>
  <c r="AL672" i="1"/>
  <c r="H672" i="1"/>
  <c r="I672" i="1" s="1"/>
  <c r="F672" i="1"/>
  <c r="AT671" i="1"/>
  <c r="AU671" i="1" s="1"/>
  <c r="AQ671" i="1"/>
  <c r="AR671" i="1" s="1"/>
  <c r="AM671" i="1"/>
  <c r="AL671" i="1"/>
  <c r="H671" i="1"/>
  <c r="I671" i="1" s="1"/>
  <c r="F671" i="1"/>
  <c r="AT670" i="1"/>
  <c r="AV670" i="1" s="1"/>
  <c r="AQ670" i="1"/>
  <c r="AM670" i="1"/>
  <c r="AL670" i="1"/>
  <c r="H670" i="1"/>
  <c r="I670" i="1" s="1"/>
  <c r="F670" i="1"/>
  <c r="AT669" i="1"/>
  <c r="AU669" i="1" s="1"/>
  <c r="AQ669" i="1"/>
  <c r="AS669" i="1" s="1"/>
  <c r="AM669" i="1"/>
  <c r="AL669" i="1"/>
  <c r="AT668" i="1"/>
  <c r="AQ668" i="1"/>
  <c r="AS668" i="1" s="1"/>
  <c r="AM668" i="1"/>
  <c r="AL668" i="1"/>
  <c r="H668" i="1"/>
  <c r="I668" i="1" s="1"/>
  <c r="F668" i="1"/>
  <c r="AT667" i="1"/>
  <c r="AV667" i="1" s="1"/>
  <c r="AQ667" i="1"/>
  <c r="AM667" i="1"/>
  <c r="AL667" i="1"/>
  <c r="AT666" i="1"/>
  <c r="AU666" i="1" s="1"/>
  <c r="AQ666" i="1"/>
  <c r="AS666" i="1" s="1"/>
  <c r="AM666" i="1"/>
  <c r="AL666" i="1"/>
  <c r="AT665" i="1"/>
  <c r="AU665" i="1" s="1"/>
  <c r="AQ665" i="1"/>
  <c r="AS665" i="1" s="1"/>
  <c r="AM665" i="1"/>
  <c r="AL665" i="1"/>
  <c r="AT664" i="1"/>
  <c r="AV664" i="1" s="1"/>
  <c r="AQ664" i="1"/>
  <c r="AS664" i="1" s="1"/>
  <c r="AM664" i="1"/>
  <c r="AL664" i="1"/>
  <c r="AT663" i="1"/>
  <c r="AV663" i="1" s="1"/>
  <c r="AQ663" i="1"/>
  <c r="AR663" i="1" s="1"/>
  <c r="AM663" i="1"/>
  <c r="AL663" i="1"/>
  <c r="AT662" i="1"/>
  <c r="AV662" i="1" s="1"/>
  <c r="AQ662" i="1"/>
  <c r="AM662" i="1"/>
  <c r="AL662" i="1"/>
  <c r="H662" i="1"/>
  <c r="I662" i="1" s="1"/>
  <c r="F662" i="1"/>
  <c r="AT661" i="1"/>
  <c r="AV661" i="1" s="1"/>
  <c r="AQ661" i="1"/>
  <c r="AR661" i="1" s="1"/>
  <c r="AM661" i="1"/>
  <c r="AL661" i="1"/>
  <c r="AT660" i="1"/>
  <c r="AU660" i="1" s="1"/>
  <c r="AQ660" i="1"/>
  <c r="AS660" i="1" s="1"/>
  <c r="AM660" i="1"/>
  <c r="AL660" i="1"/>
  <c r="AT659" i="1"/>
  <c r="AQ659" i="1"/>
  <c r="AS659" i="1" s="1"/>
  <c r="AM659" i="1"/>
  <c r="AL659" i="1"/>
  <c r="AT658" i="1"/>
  <c r="AV658" i="1" s="1"/>
  <c r="AQ658" i="1"/>
  <c r="AS658" i="1" s="1"/>
  <c r="AM658" i="1"/>
  <c r="AL658" i="1"/>
  <c r="AT657" i="1"/>
  <c r="AU657" i="1" s="1"/>
  <c r="AQ657" i="1"/>
  <c r="AM657" i="1"/>
  <c r="AL657" i="1"/>
  <c r="AT656" i="1"/>
  <c r="AV656" i="1" s="1"/>
  <c r="AQ656" i="1"/>
  <c r="AR656" i="1" s="1"/>
  <c r="AM656" i="1"/>
  <c r="AL656" i="1"/>
  <c r="AT655" i="1"/>
  <c r="AQ655" i="1"/>
  <c r="AS655" i="1" s="1"/>
  <c r="AM655" i="1"/>
  <c r="AL655" i="1"/>
  <c r="AT654" i="1"/>
  <c r="AQ654" i="1"/>
  <c r="AR654" i="1" s="1"/>
  <c r="AM654" i="1"/>
  <c r="AL654" i="1"/>
  <c r="AT653" i="1"/>
  <c r="AQ653" i="1"/>
  <c r="AS653" i="1" s="1"/>
  <c r="AM653" i="1"/>
  <c r="AL653" i="1"/>
  <c r="AT652" i="1"/>
  <c r="AQ652" i="1"/>
  <c r="AS652" i="1" s="1"/>
  <c r="AM652" i="1"/>
  <c r="AL652" i="1"/>
  <c r="AT651" i="1"/>
  <c r="AV651" i="1" s="1"/>
  <c r="AQ651" i="1"/>
  <c r="AR651" i="1" s="1"/>
  <c r="AM651" i="1"/>
  <c r="AL651" i="1"/>
  <c r="AT650" i="1"/>
  <c r="AV650" i="1" s="1"/>
  <c r="AQ650" i="1"/>
  <c r="AS650" i="1" s="1"/>
  <c r="AM650" i="1"/>
  <c r="AL650" i="1"/>
  <c r="H650" i="1"/>
  <c r="I650" i="1" s="1"/>
  <c r="F650" i="1"/>
  <c r="AT649" i="1"/>
  <c r="AV649" i="1" s="1"/>
  <c r="AQ649" i="1"/>
  <c r="AR649" i="1" s="1"/>
  <c r="AM649" i="1"/>
  <c r="AL649" i="1"/>
  <c r="H649" i="1"/>
  <c r="I649" i="1" s="1"/>
  <c r="F649" i="1"/>
  <c r="AT648" i="1"/>
  <c r="AV648" i="1" s="1"/>
  <c r="AQ648" i="1"/>
  <c r="AM648" i="1"/>
  <c r="AL648" i="1"/>
  <c r="F648" i="1"/>
  <c r="AT647" i="1"/>
  <c r="AQ647" i="1"/>
  <c r="AS647" i="1" s="1"/>
  <c r="AM647" i="1"/>
  <c r="AL647" i="1"/>
  <c r="H647" i="1"/>
  <c r="I647" i="1" s="1"/>
  <c r="F647" i="1"/>
  <c r="AT646" i="1"/>
  <c r="AQ646" i="1"/>
  <c r="AS646" i="1" s="1"/>
  <c r="AM646" i="1"/>
  <c r="AL646" i="1"/>
  <c r="AT645" i="1"/>
  <c r="AQ645" i="1"/>
  <c r="AM645" i="1"/>
  <c r="AL645" i="1"/>
  <c r="AT644" i="1"/>
  <c r="AV644" i="1" s="1"/>
  <c r="AQ644" i="1"/>
  <c r="AM644" i="1"/>
  <c r="AL644" i="1"/>
  <c r="AT643" i="1"/>
  <c r="AQ643" i="1"/>
  <c r="AM643" i="1"/>
  <c r="AL643" i="1"/>
  <c r="AT642" i="1"/>
  <c r="AQ642" i="1"/>
  <c r="AM642" i="1"/>
  <c r="AL642" i="1"/>
  <c r="AT641" i="1"/>
  <c r="AQ641" i="1"/>
  <c r="AM641" i="1"/>
  <c r="AL641" i="1"/>
  <c r="H641" i="1"/>
  <c r="I641" i="1" s="1"/>
  <c r="F641" i="1"/>
  <c r="AT640" i="1"/>
  <c r="AV640" i="1" s="1"/>
  <c r="AQ640" i="1"/>
  <c r="AM640" i="1"/>
  <c r="AL640" i="1"/>
  <c r="AT639" i="1"/>
  <c r="AV639" i="1" s="1"/>
  <c r="AQ639" i="1"/>
  <c r="AR639" i="1" s="1"/>
  <c r="AM639" i="1"/>
  <c r="AL639" i="1"/>
  <c r="AT638" i="1"/>
  <c r="AQ638" i="1"/>
  <c r="AM638" i="1"/>
  <c r="AL638" i="1"/>
  <c r="AT637" i="1"/>
  <c r="AU637" i="1" s="1"/>
  <c r="AQ637" i="1"/>
  <c r="AM637" i="1"/>
  <c r="AL637" i="1"/>
  <c r="AT636" i="1"/>
  <c r="AV636" i="1" s="1"/>
  <c r="AQ636" i="1"/>
  <c r="AS636" i="1" s="1"/>
  <c r="AM636" i="1"/>
  <c r="AL636" i="1"/>
  <c r="AT635" i="1"/>
  <c r="AQ635" i="1"/>
  <c r="AR635" i="1" s="1"/>
  <c r="AM635" i="1"/>
  <c r="AL635" i="1"/>
  <c r="AT634" i="1"/>
  <c r="AU634" i="1" s="1"/>
  <c r="AQ634" i="1"/>
  <c r="AS634" i="1" s="1"/>
  <c r="AM634" i="1"/>
  <c r="AL634" i="1"/>
  <c r="AT633" i="1"/>
  <c r="AQ633" i="1"/>
  <c r="AR633" i="1" s="1"/>
  <c r="AM633" i="1"/>
  <c r="AL633" i="1"/>
  <c r="AT632" i="1"/>
  <c r="AU632" i="1" s="1"/>
  <c r="AQ632" i="1"/>
  <c r="AS632" i="1" s="1"/>
  <c r="AM632" i="1"/>
  <c r="AL632" i="1"/>
  <c r="AT631" i="1"/>
  <c r="AV631" i="1" s="1"/>
  <c r="AQ631" i="1"/>
  <c r="AM631" i="1"/>
  <c r="AL631" i="1"/>
  <c r="H631" i="1"/>
  <c r="I631" i="1" s="1"/>
  <c r="F631" i="1"/>
  <c r="AT630" i="1"/>
  <c r="AV630" i="1" s="1"/>
  <c r="AQ630" i="1"/>
  <c r="AS630" i="1" s="1"/>
  <c r="AM630" i="1"/>
  <c r="AL630" i="1"/>
  <c r="H630" i="1"/>
  <c r="I630" i="1" s="1"/>
  <c r="F630" i="1"/>
  <c r="AT629" i="1"/>
  <c r="AU629" i="1" s="1"/>
  <c r="AQ629" i="1"/>
  <c r="AS629" i="1" s="1"/>
  <c r="AM629" i="1"/>
  <c r="AL629" i="1"/>
  <c r="H629" i="1"/>
  <c r="I629" i="1" s="1"/>
  <c r="F629" i="1"/>
  <c r="AT628" i="1"/>
  <c r="AV628" i="1" s="1"/>
  <c r="AQ628" i="1"/>
  <c r="AM628" i="1"/>
  <c r="AL628" i="1"/>
  <c r="H628" i="1"/>
  <c r="I628" i="1" s="1"/>
  <c r="F628" i="1"/>
  <c r="AT627" i="1"/>
  <c r="AV627" i="1" s="1"/>
  <c r="AQ627" i="1"/>
  <c r="AS627" i="1" s="1"/>
  <c r="AM627" i="1"/>
  <c r="AL627" i="1"/>
  <c r="H627" i="1"/>
  <c r="I627" i="1" s="1"/>
  <c r="F627" i="1"/>
  <c r="AT626" i="1"/>
  <c r="AQ626" i="1"/>
  <c r="AS626" i="1" s="1"/>
  <c r="AM626" i="1"/>
  <c r="AL626" i="1"/>
  <c r="AT625" i="1"/>
  <c r="AV625" i="1" s="1"/>
  <c r="AQ625" i="1"/>
  <c r="AR625" i="1" s="1"/>
  <c r="AM625" i="1"/>
  <c r="AL625" i="1"/>
  <c r="H625" i="1"/>
  <c r="I625" i="1" s="1"/>
  <c r="F625" i="1"/>
  <c r="AT624" i="1"/>
  <c r="AQ624" i="1"/>
  <c r="AS624" i="1" s="1"/>
  <c r="AM624" i="1"/>
  <c r="AL624" i="1"/>
  <c r="H624" i="1"/>
  <c r="I624" i="1" s="1"/>
  <c r="F624" i="1"/>
  <c r="AT623" i="1"/>
  <c r="AV623" i="1" s="1"/>
  <c r="AQ623" i="1"/>
  <c r="AM623" i="1"/>
  <c r="AL623" i="1"/>
  <c r="H623" i="1"/>
  <c r="I623" i="1" s="1"/>
  <c r="F623" i="1"/>
  <c r="AT622" i="1"/>
  <c r="AU622" i="1" s="1"/>
  <c r="AQ622" i="1"/>
  <c r="AM622" i="1"/>
  <c r="AL622" i="1"/>
  <c r="I622" i="1"/>
  <c r="F622" i="1"/>
  <c r="AT621" i="1"/>
  <c r="AQ621" i="1"/>
  <c r="AS621" i="1" s="1"/>
  <c r="AM621" i="1"/>
  <c r="AL621" i="1"/>
  <c r="H621" i="1"/>
  <c r="I621" i="1" s="1"/>
  <c r="F621" i="1"/>
  <c r="AT620" i="1"/>
  <c r="AQ620" i="1"/>
  <c r="AS620" i="1" s="1"/>
  <c r="AM620" i="1"/>
  <c r="AL620" i="1"/>
  <c r="H620" i="1"/>
  <c r="I620" i="1" s="1"/>
  <c r="F620" i="1"/>
  <c r="AT619" i="1"/>
  <c r="AV619" i="1" s="1"/>
  <c r="AQ619" i="1"/>
  <c r="AR619" i="1" s="1"/>
  <c r="AM619" i="1"/>
  <c r="AL619" i="1"/>
  <c r="H619" i="1"/>
  <c r="I619" i="1" s="1"/>
  <c r="F619" i="1"/>
  <c r="AT618" i="1"/>
  <c r="AU618" i="1" s="1"/>
  <c r="AQ618" i="1"/>
  <c r="AM618" i="1"/>
  <c r="AL618" i="1"/>
  <c r="H618" i="1"/>
  <c r="I618" i="1" s="1"/>
  <c r="F618" i="1"/>
  <c r="AT617" i="1"/>
  <c r="AQ617" i="1"/>
  <c r="AS617" i="1" s="1"/>
  <c r="AM617" i="1"/>
  <c r="AL617" i="1"/>
  <c r="F617" i="1"/>
  <c r="AT616" i="1"/>
  <c r="AQ616" i="1"/>
  <c r="AM616" i="1"/>
  <c r="AL616" i="1"/>
  <c r="AT615" i="1"/>
  <c r="AV615" i="1" s="1"/>
  <c r="AQ615" i="1"/>
  <c r="AR615" i="1" s="1"/>
  <c r="AM615" i="1"/>
  <c r="AL615" i="1"/>
  <c r="AT614" i="1"/>
  <c r="AV614" i="1" s="1"/>
  <c r="AQ614" i="1"/>
  <c r="AS614" i="1" s="1"/>
  <c r="AM614" i="1"/>
  <c r="AL614" i="1"/>
  <c r="AT613" i="1"/>
  <c r="AU613" i="1" s="1"/>
  <c r="AQ613" i="1"/>
  <c r="AR613" i="1" s="1"/>
  <c r="AM613" i="1"/>
  <c r="AL613" i="1"/>
  <c r="AT612" i="1"/>
  <c r="AQ612" i="1"/>
  <c r="AS612" i="1" s="1"/>
  <c r="AM612" i="1"/>
  <c r="AL612" i="1"/>
  <c r="AT611" i="1"/>
  <c r="AV611" i="1" s="1"/>
  <c r="AQ611" i="1"/>
  <c r="AM611" i="1"/>
  <c r="AL611" i="1"/>
  <c r="AT610" i="1"/>
  <c r="AU610" i="1" s="1"/>
  <c r="AQ610" i="1"/>
  <c r="AR610" i="1" s="1"/>
  <c r="AM610" i="1"/>
  <c r="AL610" i="1"/>
  <c r="AT609" i="1"/>
  <c r="AV609" i="1" s="1"/>
  <c r="AQ609" i="1"/>
  <c r="AR609" i="1" s="1"/>
  <c r="AM609" i="1"/>
  <c r="AL609" i="1"/>
  <c r="AT608" i="1"/>
  <c r="AU608" i="1" s="1"/>
  <c r="AQ608" i="1"/>
  <c r="AR608" i="1" s="1"/>
  <c r="AM608" i="1"/>
  <c r="AL608" i="1"/>
  <c r="AT607" i="1"/>
  <c r="AV607" i="1" s="1"/>
  <c r="AQ607" i="1"/>
  <c r="AS607" i="1" s="1"/>
  <c r="AM607" i="1"/>
  <c r="AL607" i="1"/>
  <c r="AT606" i="1"/>
  <c r="AV606" i="1" s="1"/>
  <c r="AQ606" i="1"/>
  <c r="AS606" i="1" s="1"/>
  <c r="AM606" i="1"/>
  <c r="AL606" i="1"/>
  <c r="AT605" i="1"/>
  <c r="AQ605" i="1"/>
  <c r="AM605" i="1"/>
  <c r="AL605" i="1"/>
  <c r="AT604" i="1"/>
  <c r="AU604" i="1" s="1"/>
  <c r="AQ604" i="1"/>
  <c r="AS604" i="1" s="1"/>
  <c r="AM604" i="1"/>
  <c r="AL604" i="1"/>
  <c r="AT603" i="1"/>
  <c r="AV603" i="1" s="1"/>
  <c r="AQ603" i="1"/>
  <c r="AS603" i="1" s="1"/>
  <c r="AM603" i="1"/>
  <c r="AL603" i="1"/>
  <c r="AT602" i="1"/>
  <c r="AV602" i="1" s="1"/>
  <c r="AQ602" i="1"/>
  <c r="AS602" i="1" s="1"/>
  <c r="AM602" i="1"/>
  <c r="AL602" i="1"/>
  <c r="AT601" i="1"/>
  <c r="AQ601" i="1"/>
  <c r="AR601" i="1" s="1"/>
  <c r="AM601" i="1"/>
  <c r="AL601" i="1"/>
  <c r="AT600" i="1"/>
  <c r="AU600" i="1" s="1"/>
  <c r="AQ600" i="1"/>
  <c r="AS600" i="1" s="1"/>
  <c r="AM600" i="1"/>
  <c r="AL600" i="1"/>
  <c r="AT599" i="1"/>
  <c r="AV599" i="1" s="1"/>
  <c r="AQ599" i="1"/>
  <c r="AS599" i="1" s="1"/>
  <c r="AM599" i="1"/>
  <c r="AL599" i="1"/>
  <c r="AT598" i="1"/>
  <c r="AV598" i="1" s="1"/>
  <c r="AQ598" i="1"/>
  <c r="AM598" i="1"/>
  <c r="AL598" i="1"/>
  <c r="AT597" i="1"/>
  <c r="AU597" i="1" s="1"/>
  <c r="AQ597" i="1"/>
  <c r="AR597" i="1" s="1"/>
  <c r="AM597" i="1"/>
  <c r="AL597" i="1"/>
  <c r="AT596" i="1"/>
  <c r="AU596" i="1" s="1"/>
  <c r="AQ596" i="1"/>
  <c r="AM596" i="1"/>
  <c r="AL596" i="1"/>
  <c r="AT595" i="1"/>
  <c r="AU595" i="1" s="1"/>
  <c r="AQ595" i="1"/>
  <c r="AR595" i="1" s="1"/>
  <c r="AM595" i="1"/>
  <c r="AL595" i="1"/>
  <c r="H595" i="1"/>
  <c r="I595" i="1" s="1"/>
  <c r="F595" i="1"/>
  <c r="AT594" i="1"/>
  <c r="AU594" i="1" s="1"/>
  <c r="AQ594" i="1"/>
  <c r="AS594" i="1" s="1"/>
  <c r="AM594" i="1"/>
  <c r="AL594" i="1"/>
  <c r="AT593" i="1"/>
  <c r="AU593" i="1" s="1"/>
  <c r="AQ593" i="1"/>
  <c r="AR593" i="1" s="1"/>
  <c r="AM593" i="1"/>
  <c r="AL593" i="1"/>
  <c r="AT592" i="1"/>
  <c r="AQ592" i="1"/>
  <c r="AS592" i="1" s="1"/>
  <c r="AM592" i="1"/>
  <c r="AL592" i="1"/>
  <c r="AT591" i="1"/>
  <c r="AV591" i="1" s="1"/>
  <c r="AQ591" i="1"/>
  <c r="AR591" i="1" s="1"/>
  <c r="AM591" i="1"/>
  <c r="AL591" i="1"/>
  <c r="AT590" i="1"/>
  <c r="AU590" i="1" s="1"/>
  <c r="AQ590" i="1"/>
  <c r="AS590" i="1" s="1"/>
  <c r="AM590" i="1"/>
  <c r="AL590" i="1"/>
  <c r="AT589" i="1"/>
  <c r="AU589" i="1" s="1"/>
  <c r="AQ589" i="1"/>
  <c r="AS589" i="1" s="1"/>
  <c r="AM589" i="1"/>
  <c r="AL589" i="1"/>
  <c r="AT588" i="1"/>
  <c r="AQ588" i="1"/>
  <c r="AS588" i="1" s="1"/>
  <c r="AM588" i="1"/>
  <c r="AL588" i="1"/>
  <c r="AT587" i="1"/>
  <c r="AQ587" i="1"/>
  <c r="AM587" i="1"/>
  <c r="AL587" i="1"/>
  <c r="AT586" i="1"/>
  <c r="AQ586" i="1"/>
  <c r="AR586" i="1" s="1"/>
  <c r="AM586" i="1"/>
  <c r="AL586" i="1"/>
  <c r="AT585" i="1"/>
  <c r="AU585" i="1" s="1"/>
  <c r="AQ585" i="1"/>
  <c r="AR585" i="1" s="1"/>
  <c r="AM585" i="1"/>
  <c r="AL585" i="1"/>
  <c r="AT584" i="1"/>
  <c r="AV584" i="1" s="1"/>
  <c r="AQ584" i="1"/>
  <c r="AS584" i="1" s="1"/>
  <c r="AM584" i="1"/>
  <c r="AL584" i="1"/>
  <c r="AT583" i="1"/>
  <c r="AV583" i="1" s="1"/>
  <c r="AQ583" i="1"/>
  <c r="AM583" i="1"/>
  <c r="AL583" i="1"/>
  <c r="AT582" i="1"/>
  <c r="AV582" i="1" s="1"/>
  <c r="AQ582" i="1"/>
  <c r="AS582" i="1" s="1"/>
  <c r="AM582" i="1"/>
  <c r="AL582" i="1"/>
  <c r="AT581" i="1"/>
  <c r="AV581" i="1" s="1"/>
  <c r="AQ581" i="1"/>
  <c r="AM581" i="1"/>
  <c r="AL581" i="1"/>
  <c r="AT580" i="1"/>
  <c r="AU580" i="1" s="1"/>
  <c r="AQ580" i="1"/>
  <c r="AR580" i="1" s="1"/>
  <c r="AM580" i="1"/>
  <c r="AL580" i="1"/>
  <c r="H580" i="1"/>
  <c r="I580" i="1" s="1"/>
  <c r="F580" i="1"/>
  <c r="AT579" i="1"/>
  <c r="AV579" i="1" s="1"/>
  <c r="AQ579" i="1"/>
  <c r="AS579" i="1" s="1"/>
  <c r="AM579" i="1"/>
  <c r="AL579" i="1"/>
  <c r="H579" i="1"/>
  <c r="I579" i="1" s="1"/>
  <c r="F579" i="1"/>
  <c r="AT578" i="1"/>
  <c r="AV578" i="1" s="1"/>
  <c r="AQ578" i="1"/>
  <c r="AS578" i="1" s="1"/>
  <c r="AM578" i="1"/>
  <c r="AL578" i="1"/>
  <c r="H578" i="1"/>
  <c r="I578" i="1" s="1"/>
  <c r="F578" i="1"/>
  <c r="AT577" i="1"/>
  <c r="AQ577" i="1"/>
  <c r="AS577" i="1" s="1"/>
  <c r="AM577" i="1"/>
  <c r="AL577" i="1"/>
  <c r="H577" i="1"/>
  <c r="I577" i="1" s="1"/>
  <c r="F577" i="1"/>
  <c r="AT576" i="1"/>
  <c r="AQ576" i="1"/>
  <c r="AS576" i="1" s="1"/>
  <c r="AM576" i="1"/>
  <c r="AL576" i="1"/>
  <c r="I576" i="1"/>
  <c r="F576" i="1"/>
  <c r="AT575" i="1"/>
  <c r="AV575" i="1" s="1"/>
  <c r="AQ575" i="1"/>
  <c r="AS575" i="1" s="1"/>
  <c r="AM575" i="1"/>
  <c r="AL575" i="1"/>
  <c r="H575" i="1"/>
  <c r="I575" i="1" s="1"/>
  <c r="F575" i="1"/>
  <c r="AT574" i="1"/>
  <c r="AV574" i="1" s="1"/>
  <c r="AQ574" i="1"/>
  <c r="AR574" i="1" s="1"/>
  <c r="AM574" i="1"/>
  <c r="AL574" i="1"/>
  <c r="H574" i="1"/>
  <c r="I574" i="1" s="1"/>
  <c r="F574" i="1"/>
  <c r="AT573" i="1"/>
  <c r="AU573" i="1" s="1"/>
  <c r="AQ573" i="1"/>
  <c r="AS573" i="1" s="1"/>
  <c r="AM573" i="1"/>
  <c r="AL573" i="1"/>
  <c r="H573" i="1"/>
  <c r="I573" i="1" s="1"/>
  <c r="F573" i="1"/>
  <c r="AT572" i="1"/>
  <c r="AQ572" i="1"/>
  <c r="AM572" i="1"/>
  <c r="AL572" i="1"/>
  <c r="H572" i="1"/>
  <c r="I572" i="1" s="1"/>
  <c r="F572" i="1"/>
  <c r="AT571" i="1"/>
  <c r="AU571" i="1" s="1"/>
  <c r="AQ571" i="1"/>
  <c r="AS571" i="1" s="1"/>
  <c r="AM571" i="1"/>
  <c r="AL571" i="1"/>
  <c r="H571" i="1"/>
  <c r="I571" i="1" s="1"/>
  <c r="F571" i="1"/>
  <c r="AT570" i="1"/>
  <c r="AQ570" i="1"/>
  <c r="AS570" i="1" s="1"/>
  <c r="AM570" i="1"/>
  <c r="AL570" i="1"/>
  <c r="H570" i="1"/>
  <c r="I570" i="1" s="1"/>
  <c r="F570" i="1"/>
  <c r="AT569" i="1"/>
  <c r="AV569" i="1" s="1"/>
  <c r="AQ569" i="1"/>
  <c r="AR569" i="1" s="1"/>
  <c r="AM569" i="1"/>
  <c r="AL569" i="1"/>
  <c r="H569" i="1"/>
  <c r="I569" i="1" s="1"/>
  <c r="F569" i="1"/>
  <c r="AT568" i="1"/>
  <c r="AU568" i="1" s="1"/>
  <c r="AQ568" i="1"/>
  <c r="AM568" i="1"/>
  <c r="AL568" i="1"/>
  <c r="H568" i="1"/>
  <c r="I568" i="1" s="1"/>
  <c r="F568" i="1"/>
  <c r="AT567" i="1"/>
  <c r="AU567" i="1" s="1"/>
  <c r="AQ567" i="1"/>
  <c r="AS567" i="1" s="1"/>
  <c r="AM567" i="1"/>
  <c r="AL567" i="1"/>
  <c r="H567" i="1"/>
  <c r="I567" i="1" s="1"/>
  <c r="F567" i="1"/>
  <c r="AT566" i="1"/>
  <c r="AV566" i="1" s="1"/>
  <c r="AQ566" i="1"/>
  <c r="AS566" i="1" s="1"/>
  <c r="AM566" i="1"/>
  <c r="AL566" i="1"/>
  <c r="H566" i="1"/>
  <c r="I566" i="1" s="1"/>
  <c r="F566" i="1"/>
  <c r="AT565" i="1"/>
  <c r="AQ565" i="1"/>
  <c r="AM565" i="1"/>
  <c r="AL565" i="1"/>
  <c r="H565" i="1"/>
  <c r="I565" i="1" s="1"/>
  <c r="F565" i="1"/>
  <c r="AT564" i="1"/>
  <c r="AQ564" i="1"/>
  <c r="AS564" i="1" s="1"/>
  <c r="AM564" i="1"/>
  <c r="AL564" i="1"/>
  <c r="H564" i="1"/>
  <c r="I564" i="1" s="1"/>
  <c r="F564" i="1"/>
  <c r="AT563" i="1"/>
  <c r="AV563" i="1" s="1"/>
  <c r="AQ563" i="1"/>
  <c r="AS563" i="1" s="1"/>
  <c r="AM563" i="1"/>
  <c r="AL563" i="1"/>
  <c r="H563" i="1"/>
  <c r="I563" i="1" s="1"/>
  <c r="F563" i="1"/>
  <c r="AT562" i="1"/>
  <c r="AQ562" i="1"/>
  <c r="AS562" i="1" s="1"/>
  <c r="AM562" i="1"/>
  <c r="AL562" i="1"/>
  <c r="H562" i="1"/>
  <c r="I562" i="1" s="1"/>
  <c r="F562" i="1"/>
  <c r="AT561" i="1"/>
  <c r="AV561" i="1" s="1"/>
  <c r="AQ561" i="1"/>
  <c r="AM561" i="1"/>
  <c r="AL561" i="1"/>
  <c r="H561" i="1"/>
  <c r="I561" i="1" s="1"/>
  <c r="F561" i="1"/>
  <c r="AT560" i="1"/>
  <c r="AQ560" i="1"/>
  <c r="AS560" i="1" s="1"/>
  <c r="AM560" i="1"/>
  <c r="AL560" i="1"/>
  <c r="H560" i="1"/>
  <c r="I560" i="1" s="1"/>
  <c r="F560" i="1"/>
  <c r="AT559" i="1"/>
  <c r="AU559" i="1" s="1"/>
  <c r="AQ559" i="1"/>
  <c r="AM559" i="1"/>
  <c r="AL559" i="1"/>
  <c r="H559" i="1"/>
  <c r="I559" i="1" s="1"/>
  <c r="F559" i="1"/>
  <c r="AT558" i="1"/>
  <c r="AQ558" i="1"/>
  <c r="AR558" i="1" s="1"/>
  <c r="AM558" i="1"/>
  <c r="AL558" i="1"/>
  <c r="H558" i="1"/>
  <c r="I558" i="1" s="1"/>
  <c r="F558" i="1"/>
  <c r="AT557" i="1"/>
  <c r="AV557" i="1" s="1"/>
  <c r="AQ557" i="1"/>
  <c r="AM557" i="1"/>
  <c r="AL557" i="1"/>
  <c r="H557" i="1"/>
  <c r="I557" i="1" s="1"/>
  <c r="F557" i="1"/>
  <c r="AT556" i="1"/>
  <c r="AU556" i="1" s="1"/>
  <c r="AQ556" i="1"/>
  <c r="AR556" i="1" s="1"/>
  <c r="AM556" i="1"/>
  <c r="AL556" i="1"/>
  <c r="H556" i="1"/>
  <c r="I556" i="1" s="1"/>
  <c r="F556" i="1"/>
  <c r="AT555" i="1"/>
  <c r="AV555" i="1" s="1"/>
  <c r="AQ555" i="1"/>
  <c r="AR555" i="1" s="1"/>
  <c r="AM555" i="1"/>
  <c r="AL555" i="1"/>
  <c r="H555" i="1"/>
  <c r="I555" i="1" s="1"/>
  <c r="F555" i="1"/>
  <c r="AT554" i="1"/>
  <c r="AU554" i="1" s="1"/>
  <c r="AQ554" i="1"/>
  <c r="AS554" i="1" s="1"/>
  <c r="AM554" i="1"/>
  <c r="AL554" i="1"/>
  <c r="H554" i="1"/>
  <c r="I554" i="1" s="1"/>
  <c r="F554" i="1"/>
  <c r="AT553" i="1"/>
  <c r="AU553" i="1" s="1"/>
  <c r="AQ553" i="1"/>
  <c r="AS553" i="1" s="1"/>
  <c r="AM553" i="1"/>
  <c r="AL553" i="1"/>
  <c r="H553" i="1"/>
  <c r="I553" i="1" s="1"/>
  <c r="F553" i="1"/>
  <c r="AT552" i="1"/>
  <c r="AU552" i="1" s="1"/>
  <c r="AQ552" i="1"/>
  <c r="AS552" i="1" s="1"/>
  <c r="AM552" i="1"/>
  <c r="AL552" i="1"/>
  <c r="H552" i="1"/>
  <c r="I552" i="1" s="1"/>
  <c r="F552" i="1"/>
  <c r="AT551" i="1"/>
  <c r="AU551" i="1" s="1"/>
  <c r="AQ551" i="1"/>
  <c r="AR551" i="1" s="1"/>
  <c r="AM551" i="1"/>
  <c r="AL551" i="1"/>
  <c r="H551" i="1"/>
  <c r="I551" i="1" s="1"/>
  <c r="F551" i="1"/>
  <c r="AT550" i="1"/>
  <c r="AQ550" i="1"/>
  <c r="AS550" i="1" s="1"/>
  <c r="AM550" i="1"/>
  <c r="AL550" i="1"/>
  <c r="H550" i="1"/>
  <c r="I550" i="1" s="1"/>
  <c r="F550" i="1"/>
  <c r="AT549" i="1"/>
  <c r="AU549" i="1" s="1"/>
  <c r="AQ549" i="1"/>
  <c r="AM549" i="1"/>
  <c r="AL549" i="1"/>
  <c r="H549" i="1"/>
  <c r="I549" i="1" s="1"/>
  <c r="F549" i="1"/>
  <c r="AT548" i="1"/>
  <c r="AV548" i="1" s="1"/>
  <c r="AQ548" i="1"/>
  <c r="AS548" i="1" s="1"/>
  <c r="AM548" i="1"/>
  <c r="AL548" i="1"/>
  <c r="H548" i="1"/>
  <c r="I548" i="1" s="1"/>
  <c r="F548" i="1"/>
  <c r="AT547" i="1"/>
  <c r="AQ547" i="1"/>
  <c r="AS547" i="1" s="1"/>
  <c r="AM547" i="1"/>
  <c r="AL547" i="1"/>
  <c r="H547" i="1"/>
  <c r="I547" i="1" s="1"/>
  <c r="F547" i="1"/>
  <c r="AT546" i="1"/>
  <c r="AQ546" i="1"/>
  <c r="AS546" i="1" s="1"/>
  <c r="AM546" i="1"/>
  <c r="AL546" i="1"/>
  <c r="H546" i="1"/>
  <c r="I546" i="1" s="1"/>
  <c r="F546" i="1"/>
  <c r="AT545" i="1"/>
  <c r="AQ545" i="1"/>
  <c r="AM545" i="1"/>
  <c r="AL545" i="1"/>
  <c r="H545" i="1"/>
  <c r="I545" i="1" s="1"/>
  <c r="F545" i="1"/>
  <c r="AT544" i="1"/>
  <c r="AQ544" i="1"/>
  <c r="AR544" i="1" s="1"/>
  <c r="AM544" i="1"/>
  <c r="AL544" i="1"/>
  <c r="H544" i="1"/>
  <c r="I544" i="1" s="1"/>
  <c r="F544" i="1"/>
  <c r="AT543" i="1"/>
  <c r="AV543" i="1" s="1"/>
  <c r="AQ543" i="1"/>
  <c r="AR543" i="1" s="1"/>
  <c r="AM543" i="1"/>
  <c r="AL543" i="1"/>
  <c r="F543" i="1"/>
  <c r="AT542" i="1"/>
  <c r="AU542" i="1" s="1"/>
  <c r="AQ542" i="1"/>
  <c r="AS542" i="1" s="1"/>
  <c r="AM542" i="1"/>
  <c r="AL542" i="1"/>
  <c r="H542" i="1"/>
  <c r="I542" i="1" s="1"/>
  <c r="F542" i="1"/>
  <c r="AT541" i="1"/>
  <c r="AQ541" i="1"/>
  <c r="AS541" i="1" s="1"/>
  <c r="AM541" i="1"/>
  <c r="AL541" i="1"/>
  <c r="H541" i="1"/>
  <c r="I541" i="1" s="1"/>
  <c r="F541" i="1"/>
  <c r="AT540" i="1"/>
  <c r="AV540" i="1" s="1"/>
  <c r="AQ540" i="1"/>
  <c r="AR540" i="1" s="1"/>
  <c r="AM540" i="1"/>
  <c r="AL540" i="1"/>
  <c r="H540" i="1"/>
  <c r="I540" i="1" s="1"/>
  <c r="F540" i="1"/>
  <c r="AT539" i="1"/>
  <c r="AV539" i="1" s="1"/>
  <c r="AQ539" i="1"/>
  <c r="AM539" i="1"/>
  <c r="AL539" i="1"/>
  <c r="I539" i="1"/>
  <c r="F539" i="1"/>
  <c r="AT538" i="1"/>
  <c r="AQ538" i="1"/>
  <c r="AM538" i="1"/>
  <c r="AL538" i="1"/>
  <c r="H538" i="1"/>
  <c r="I538" i="1" s="1"/>
  <c r="F538" i="1"/>
  <c r="AT537" i="1"/>
  <c r="AU537" i="1" s="1"/>
  <c r="AQ537" i="1"/>
  <c r="AS537" i="1" s="1"/>
  <c r="AM537" i="1"/>
  <c r="AL537" i="1"/>
  <c r="F537" i="1"/>
  <c r="AT536" i="1"/>
  <c r="AV536" i="1" s="1"/>
  <c r="AQ536" i="1"/>
  <c r="AS536" i="1" s="1"/>
  <c r="AM536" i="1"/>
  <c r="AL536" i="1"/>
  <c r="H536" i="1"/>
  <c r="I536" i="1" s="1"/>
  <c r="F536" i="1"/>
  <c r="AT535" i="1"/>
  <c r="AQ535" i="1"/>
  <c r="AS535" i="1" s="1"/>
  <c r="AM535" i="1"/>
  <c r="AL535" i="1"/>
  <c r="F535" i="1"/>
  <c r="AT534" i="1"/>
  <c r="AV534" i="1" s="1"/>
  <c r="AQ534" i="1"/>
  <c r="AM534" i="1"/>
  <c r="AL534" i="1"/>
  <c r="H534" i="1"/>
  <c r="I534" i="1" s="1"/>
  <c r="F534" i="1"/>
  <c r="AT533" i="1"/>
  <c r="AV533" i="1" s="1"/>
  <c r="AQ533" i="1"/>
  <c r="AS533" i="1" s="1"/>
  <c r="AM533" i="1"/>
  <c r="AL533" i="1"/>
  <c r="I533" i="1"/>
  <c r="F533" i="1"/>
  <c r="AT532" i="1"/>
  <c r="AQ532" i="1"/>
  <c r="AR532" i="1" s="1"/>
  <c r="AM532" i="1"/>
  <c r="AL532" i="1"/>
  <c r="H532" i="1"/>
  <c r="I532" i="1" s="1"/>
  <c r="F532" i="1"/>
  <c r="AT531" i="1"/>
  <c r="AU531" i="1" s="1"/>
  <c r="AQ531" i="1"/>
  <c r="AM531" i="1"/>
  <c r="AL531" i="1"/>
  <c r="H531" i="1"/>
  <c r="I531" i="1" s="1"/>
  <c r="F531" i="1"/>
  <c r="AT530" i="1"/>
  <c r="AQ530" i="1"/>
  <c r="AR530" i="1" s="1"/>
  <c r="AM530" i="1"/>
  <c r="AL530" i="1"/>
  <c r="H530" i="1"/>
  <c r="I530" i="1" s="1"/>
  <c r="F530" i="1"/>
  <c r="AT529" i="1"/>
  <c r="AQ529" i="1"/>
  <c r="AS529" i="1" s="1"/>
  <c r="AM529" i="1"/>
  <c r="AL529" i="1"/>
  <c r="H529" i="1"/>
  <c r="I529" i="1" s="1"/>
  <c r="F529" i="1"/>
  <c r="AT528" i="1"/>
  <c r="AV528" i="1" s="1"/>
  <c r="AQ528" i="1"/>
  <c r="AS528" i="1" s="1"/>
  <c r="AM528" i="1"/>
  <c r="AL528" i="1"/>
  <c r="H528" i="1"/>
  <c r="I528" i="1" s="1"/>
  <c r="F528" i="1"/>
  <c r="AT527" i="1"/>
  <c r="AV527" i="1" s="1"/>
  <c r="AQ527" i="1"/>
  <c r="AS527" i="1" s="1"/>
  <c r="AM527" i="1"/>
  <c r="AL527" i="1"/>
  <c r="H527" i="1"/>
  <c r="I527" i="1" s="1"/>
  <c r="F527" i="1"/>
  <c r="AT526" i="1"/>
  <c r="AV526" i="1" s="1"/>
  <c r="AQ526" i="1"/>
  <c r="AR526" i="1" s="1"/>
  <c r="AM526" i="1"/>
  <c r="AL526" i="1"/>
  <c r="AT525" i="1"/>
  <c r="AV525" i="1" s="1"/>
  <c r="AQ525" i="1"/>
  <c r="AR525" i="1" s="1"/>
  <c r="AM525" i="1"/>
  <c r="AL525" i="1"/>
  <c r="AT524" i="1"/>
  <c r="AU524" i="1" s="1"/>
  <c r="AQ524" i="1"/>
  <c r="AR524" i="1" s="1"/>
  <c r="AM524" i="1"/>
  <c r="AL524" i="1"/>
  <c r="AT523" i="1"/>
  <c r="AU523" i="1" s="1"/>
  <c r="AQ523" i="1"/>
  <c r="AM523" i="1"/>
  <c r="AL523" i="1"/>
  <c r="AT522" i="1"/>
  <c r="AU522" i="1" s="1"/>
  <c r="AQ522" i="1"/>
  <c r="AS522" i="1" s="1"/>
  <c r="AM522" i="1"/>
  <c r="AL522" i="1"/>
  <c r="AT521" i="1"/>
  <c r="AQ521" i="1"/>
  <c r="AS521" i="1" s="1"/>
  <c r="AM521" i="1"/>
  <c r="AL521" i="1"/>
  <c r="AT520" i="1"/>
  <c r="AQ520" i="1"/>
  <c r="AM520" i="1"/>
  <c r="AL520" i="1"/>
  <c r="H520" i="1"/>
  <c r="I520" i="1" s="1"/>
  <c r="F520" i="1"/>
  <c r="AT519" i="1"/>
  <c r="AQ519" i="1"/>
  <c r="AM519" i="1"/>
  <c r="AL519" i="1"/>
  <c r="H519" i="1"/>
  <c r="I519" i="1" s="1"/>
  <c r="F519" i="1"/>
  <c r="AT518" i="1"/>
  <c r="AQ518" i="1"/>
  <c r="AR518" i="1" s="1"/>
  <c r="AM518" i="1"/>
  <c r="AL518" i="1"/>
  <c r="H518" i="1"/>
  <c r="I518" i="1" s="1"/>
  <c r="F518" i="1"/>
  <c r="AT517" i="1"/>
  <c r="AV517" i="1" s="1"/>
  <c r="AQ517" i="1"/>
  <c r="AM517" i="1"/>
  <c r="AL517" i="1"/>
  <c r="AT516" i="1"/>
  <c r="AQ516" i="1"/>
  <c r="AR516" i="1" s="1"/>
  <c r="AM516" i="1"/>
  <c r="AL516" i="1"/>
  <c r="H516" i="1"/>
  <c r="I516" i="1" s="1"/>
  <c r="F516" i="1"/>
  <c r="AT515" i="1"/>
  <c r="AV515" i="1" s="1"/>
  <c r="AQ515" i="1"/>
  <c r="AM515" i="1"/>
  <c r="AL515" i="1"/>
  <c r="H515" i="1"/>
  <c r="I515" i="1" s="1"/>
  <c r="F515" i="1"/>
  <c r="AT514" i="1"/>
  <c r="AU514" i="1" s="1"/>
  <c r="AQ514" i="1"/>
  <c r="AS514" i="1" s="1"/>
  <c r="AM514" i="1"/>
  <c r="AL514" i="1"/>
  <c r="H514" i="1"/>
  <c r="I514" i="1" s="1"/>
  <c r="F514" i="1"/>
  <c r="AT513" i="1"/>
  <c r="AU513" i="1" s="1"/>
  <c r="AQ513" i="1"/>
  <c r="AS513" i="1" s="1"/>
  <c r="AM513" i="1"/>
  <c r="AL513" i="1"/>
  <c r="H513" i="1"/>
  <c r="I513" i="1" s="1"/>
  <c r="F513" i="1"/>
  <c r="AT512" i="1"/>
  <c r="AV512" i="1" s="1"/>
  <c r="AQ512" i="1"/>
  <c r="AS512" i="1" s="1"/>
  <c r="AM512" i="1"/>
  <c r="AL512" i="1"/>
  <c r="AT511" i="1"/>
  <c r="AU511" i="1" s="1"/>
  <c r="AQ511" i="1"/>
  <c r="AR511" i="1" s="1"/>
  <c r="AM511" i="1"/>
  <c r="AL511" i="1"/>
  <c r="H511" i="1"/>
  <c r="I511" i="1" s="1"/>
  <c r="F511" i="1"/>
  <c r="AT510" i="1"/>
  <c r="AU510" i="1" s="1"/>
  <c r="AQ510" i="1"/>
  <c r="AS510" i="1" s="1"/>
  <c r="AM510" i="1"/>
  <c r="AL510" i="1"/>
  <c r="H510" i="1"/>
  <c r="I510" i="1" s="1"/>
  <c r="F510" i="1"/>
  <c r="AT509" i="1"/>
  <c r="AV509" i="1" s="1"/>
  <c r="AQ509" i="1"/>
  <c r="AS509" i="1" s="1"/>
  <c r="AM509" i="1"/>
  <c r="AL509" i="1"/>
  <c r="AT508" i="1"/>
  <c r="AQ508" i="1"/>
  <c r="AS508" i="1" s="1"/>
  <c r="AM508" i="1"/>
  <c r="AL508" i="1"/>
  <c r="H508" i="1"/>
  <c r="I508" i="1" s="1"/>
  <c r="F508" i="1"/>
  <c r="AT507" i="1"/>
  <c r="AQ507" i="1"/>
  <c r="AR507" i="1" s="1"/>
  <c r="AM507" i="1"/>
  <c r="AL507" i="1"/>
  <c r="H507" i="1"/>
  <c r="I507" i="1" s="1"/>
  <c r="F507" i="1"/>
  <c r="AT506" i="1"/>
  <c r="AV506" i="1" s="1"/>
  <c r="AQ506" i="1"/>
  <c r="AM506" i="1"/>
  <c r="AL506" i="1"/>
  <c r="F506" i="1"/>
  <c r="AT505" i="1"/>
  <c r="AQ505" i="1"/>
  <c r="AR505" i="1" s="1"/>
  <c r="AM505" i="1"/>
  <c r="AL505" i="1"/>
  <c r="I505" i="1"/>
  <c r="F505" i="1"/>
  <c r="AT504" i="1"/>
  <c r="AV504" i="1" s="1"/>
  <c r="AQ504" i="1"/>
  <c r="AR504" i="1" s="1"/>
  <c r="AM504" i="1"/>
  <c r="AL504" i="1"/>
  <c r="I504" i="1"/>
  <c r="F504" i="1"/>
  <c r="AT503" i="1"/>
  <c r="AV503" i="1" s="1"/>
  <c r="AQ503" i="1"/>
  <c r="AS503" i="1" s="1"/>
  <c r="AM503" i="1"/>
  <c r="AL503" i="1"/>
  <c r="H503" i="1"/>
  <c r="I503" i="1" s="1"/>
  <c r="F503" i="1"/>
  <c r="AT502" i="1"/>
  <c r="AV502" i="1" s="1"/>
  <c r="AQ502" i="1"/>
  <c r="AR502" i="1" s="1"/>
  <c r="AM502" i="1"/>
  <c r="AL502" i="1"/>
  <c r="H502" i="1"/>
  <c r="I502" i="1" s="1"/>
  <c r="F502" i="1"/>
  <c r="AT501" i="1"/>
  <c r="AQ501" i="1"/>
  <c r="AR501" i="1" s="1"/>
  <c r="AM501" i="1"/>
  <c r="AL501" i="1"/>
  <c r="H501" i="1"/>
  <c r="I501" i="1" s="1"/>
  <c r="F501" i="1"/>
  <c r="AT500" i="1"/>
  <c r="AU500" i="1" s="1"/>
  <c r="AQ500" i="1"/>
  <c r="AS500" i="1" s="1"/>
  <c r="AM500" i="1"/>
  <c r="AL500" i="1"/>
  <c r="H500" i="1"/>
  <c r="I500" i="1" s="1"/>
  <c r="F500" i="1"/>
  <c r="AT499" i="1"/>
  <c r="AQ499" i="1"/>
  <c r="AS499" i="1" s="1"/>
  <c r="AM499" i="1"/>
  <c r="AL499" i="1"/>
  <c r="H499" i="1"/>
  <c r="I499" i="1" s="1"/>
  <c r="F499" i="1"/>
  <c r="AT498" i="1"/>
  <c r="AQ498" i="1"/>
  <c r="AS498" i="1" s="1"/>
  <c r="AM498" i="1"/>
  <c r="AL498" i="1"/>
  <c r="H498" i="1"/>
  <c r="I498" i="1" s="1"/>
  <c r="F498" i="1"/>
  <c r="AT497" i="1"/>
  <c r="AV497" i="1" s="1"/>
  <c r="AQ497" i="1"/>
  <c r="AS497" i="1" s="1"/>
  <c r="AM497" i="1"/>
  <c r="AL497" i="1"/>
  <c r="H497" i="1"/>
  <c r="I497" i="1" s="1"/>
  <c r="F497" i="1"/>
  <c r="AT496" i="1"/>
  <c r="AV496" i="1" s="1"/>
  <c r="AQ496" i="1"/>
  <c r="AR496" i="1" s="1"/>
  <c r="AM496" i="1"/>
  <c r="AL496" i="1"/>
  <c r="H496" i="1"/>
  <c r="I496" i="1" s="1"/>
  <c r="F496" i="1"/>
  <c r="AT495" i="1"/>
  <c r="AV495" i="1" s="1"/>
  <c r="AQ495" i="1"/>
  <c r="AS495" i="1" s="1"/>
  <c r="AM495" i="1"/>
  <c r="AL495" i="1"/>
  <c r="H495" i="1"/>
  <c r="I495" i="1" s="1"/>
  <c r="F495" i="1"/>
  <c r="AT494" i="1"/>
  <c r="AU494" i="1" s="1"/>
  <c r="AQ494" i="1"/>
  <c r="AS494" i="1" s="1"/>
  <c r="AM494" i="1"/>
  <c r="AL494" i="1"/>
  <c r="F494" i="1"/>
  <c r="AT493" i="1"/>
  <c r="AQ493" i="1"/>
  <c r="AR493" i="1" s="1"/>
  <c r="AM493" i="1"/>
  <c r="AL493" i="1"/>
  <c r="H493" i="1"/>
  <c r="I493" i="1" s="1"/>
  <c r="F493" i="1"/>
  <c r="AT492" i="1"/>
  <c r="AQ492" i="1"/>
  <c r="AR492" i="1" s="1"/>
  <c r="AM492" i="1"/>
  <c r="AL492" i="1"/>
  <c r="H492" i="1"/>
  <c r="I492" i="1" s="1"/>
  <c r="F492" i="1"/>
  <c r="AT491" i="1"/>
  <c r="AV491" i="1" s="1"/>
  <c r="AQ491" i="1"/>
  <c r="AR491" i="1" s="1"/>
  <c r="AM491" i="1"/>
  <c r="AL491" i="1"/>
  <c r="F491" i="1"/>
  <c r="AT490" i="1"/>
  <c r="AV490" i="1" s="1"/>
  <c r="AQ490" i="1"/>
  <c r="AR490" i="1" s="1"/>
  <c r="AM490" i="1"/>
  <c r="AL490" i="1"/>
  <c r="H490" i="1"/>
  <c r="I490" i="1" s="1"/>
  <c r="F490" i="1"/>
  <c r="AT489" i="1"/>
  <c r="AV489" i="1" s="1"/>
  <c r="AQ489" i="1"/>
  <c r="AR489" i="1" s="1"/>
  <c r="AM489" i="1"/>
  <c r="AL489" i="1"/>
  <c r="H489" i="1"/>
  <c r="I489" i="1" s="1"/>
  <c r="F489" i="1"/>
  <c r="AT488" i="1"/>
  <c r="AU488" i="1" s="1"/>
  <c r="AQ488" i="1"/>
  <c r="AR488" i="1" s="1"/>
  <c r="AM488" i="1"/>
  <c r="AL488" i="1"/>
  <c r="H488" i="1"/>
  <c r="I488" i="1" s="1"/>
  <c r="F488" i="1"/>
  <c r="AT487" i="1"/>
  <c r="AV487" i="1" s="1"/>
  <c r="AQ487" i="1"/>
  <c r="AS487" i="1" s="1"/>
  <c r="AM487" i="1"/>
  <c r="AL487" i="1"/>
  <c r="H487" i="1"/>
  <c r="I487" i="1" s="1"/>
  <c r="F487" i="1"/>
  <c r="AT486" i="1"/>
  <c r="AV486" i="1" s="1"/>
  <c r="AQ486" i="1"/>
  <c r="AR486" i="1" s="1"/>
  <c r="AM486" i="1"/>
  <c r="AL486" i="1"/>
  <c r="H486" i="1"/>
  <c r="I486" i="1" s="1"/>
  <c r="F486" i="1"/>
  <c r="AT485" i="1"/>
  <c r="AQ485" i="1"/>
  <c r="AS485" i="1" s="1"/>
  <c r="AM485" i="1"/>
  <c r="AL485" i="1"/>
  <c r="H485" i="1"/>
  <c r="I485" i="1" s="1"/>
  <c r="F485" i="1"/>
  <c r="AT484" i="1"/>
  <c r="AU484" i="1" s="1"/>
  <c r="AQ484" i="1"/>
  <c r="AR484" i="1" s="1"/>
  <c r="AM484" i="1"/>
  <c r="AL484" i="1"/>
  <c r="H484" i="1"/>
  <c r="I484" i="1" s="1"/>
  <c r="F484" i="1"/>
  <c r="AT483" i="1"/>
  <c r="AQ483" i="1"/>
  <c r="AM483" i="1"/>
  <c r="AL483" i="1"/>
  <c r="H483" i="1"/>
  <c r="I483" i="1" s="1"/>
  <c r="F483" i="1"/>
  <c r="AT482" i="1"/>
  <c r="AU482" i="1" s="1"/>
  <c r="AQ482" i="1"/>
  <c r="AR482" i="1" s="1"/>
  <c r="AM482" i="1"/>
  <c r="AL482" i="1"/>
  <c r="H482" i="1"/>
  <c r="I482" i="1" s="1"/>
  <c r="F482" i="1"/>
  <c r="AT481" i="1"/>
  <c r="AQ481" i="1"/>
  <c r="AS481" i="1" s="1"/>
  <c r="AM481" i="1"/>
  <c r="AL481" i="1"/>
  <c r="H481" i="1"/>
  <c r="I481" i="1" s="1"/>
  <c r="F481" i="1"/>
  <c r="AT480" i="1"/>
  <c r="AV480" i="1" s="1"/>
  <c r="AQ480" i="1"/>
  <c r="AS480" i="1" s="1"/>
  <c r="AM480" i="1"/>
  <c r="AL480" i="1"/>
  <c r="H480" i="1"/>
  <c r="I480" i="1" s="1"/>
  <c r="F480" i="1"/>
  <c r="AT479" i="1"/>
  <c r="AU479" i="1" s="1"/>
  <c r="AQ479" i="1"/>
  <c r="AS479" i="1" s="1"/>
  <c r="AM479" i="1"/>
  <c r="AL479" i="1"/>
  <c r="F479" i="1"/>
  <c r="AT478" i="1"/>
  <c r="AV478" i="1" s="1"/>
  <c r="AQ478" i="1"/>
  <c r="AR478" i="1" s="1"/>
  <c r="AM478" i="1"/>
  <c r="AL478" i="1"/>
  <c r="H478" i="1"/>
  <c r="I478" i="1" s="1"/>
  <c r="F478" i="1"/>
  <c r="AT477" i="1"/>
  <c r="AV477" i="1" s="1"/>
  <c r="AQ477" i="1"/>
  <c r="AS477" i="1" s="1"/>
  <c r="AM477" i="1"/>
  <c r="AL477" i="1"/>
  <c r="H477" i="1"/>
  <c r="I477" i="1" s="1"/>
  <c r="F477" i="1"/>
  <c r="AT476" i="1"/>
  <c r="AV476" i="1" s="1"/>
  <c r="AQ476" i="1"/>
  <c r="AS476" i="1" s="1"/>
  <c r="AM476" i="1"/>
  <c r="AL476" i="1"/>
  <c r="H476" i="1"/>
  <c r="I476" i="1" s="1"/>
  <c r="F476" i="1"/>
  <c r="AT475" i="1"/>
  <c r="AQ475" i="1"/>
  <c r="AS475" i="1" s="1"/>
  <c r="AM475" i="1"/>
  <c r="AL475" i="1"/>
  <c r="H475" i="1"/>
  <c r="I475" i="1" s="1"/>
  <c r="F475" i="1"/>
  <c r="AT474" i="1"/>
  <c r="AU474" i="1" s="1"/>
  <c r="AQ474" i="1"/>
  <c r="AR474" i="1" s="1"/>
  <c r="AM474" i="1"/>
  <c r="AL474" i="1"/>
  <c r="H474" i="1"/>
  <c r="I474" i="1" s="1"/>
  <c r="F474" i="1"/>
  <c r="AT473" i="1"/>
  <c r="AQ473" i="1"/>
  <c r="AS473" i="1" s="1"/>
  <c r="AM473" i="1"/>
  <c r="AL473" i="1"/>
  <c r="H473" i="1"/>
  <c r="I473" i="1" s="1"/>
  <c r="F473" i="1"/>
  <c r="AT472" i="1"/>
  <c r="AU472" i="1" s="1"/>
  <c r="AQ472" i="1"/>
  <c r="AR472" i="1" s="1"/>
  <c r="AM472" i="1"/>
  <c r="AL472" i="1"/>
  <c r="H472" i="1"/>
  <c r="I472" i="1" s="1"/>
  <c r="F472" i="1"/>
  <c r="AT471" i="1"/>
  <c r="AQ471" i="1"/>
  <c r="AS471" i="1" s="1"/>
  <c r="AM471" i="1"/>
  <c r="AL471" i="1"/>
  <c r="H471" i="1"/>
  <c r="I471" i="1" s="1"/>
  <c r="F471" i="1"/>
  <c r="AT470" i="1"/>
  <c r="AV470" i="1" s="1"/>
  <c r="AQ470" i="1"/>
  <c r="AR470" i="1" s="1"/>
  <c r="AM470" i="1"/>
  <c r="AL470" i="1"/>
  <c r="H470" i="1"/>
  <c r="I470" i="1" s="1"/>
  <c r="F470" i="1"/>
  <c r="AT469" i="1"/>
  <c r="AV469" i="1" s="1"/>
  <c r="AQ469" i="1"/>
  <c r="AS469" i="1" s="1"/>
  <c r="AM469" i="1"/>
  <c r="AL469" i="1"/>
  <c r="H469" i="1"/>
  <c r="I469" i="1" s="1"/>
  <c r="F469" i="1"/>
  <c r="AT468" i="1"/>
  <c r="AU468" i="1" s="1"/>
  <c r="AQ468" i="1"/>
  <c r="AS468" i="1" s="1"/>
  <c r="AM468" i="1"/>
  <c r="AL468" i="1"/>
  <c r="H468" i="1"/>
  <c r="I468" i="1" s="1"/>
  <c r="F468" i="1"/>
  <c r="AT467" i="1"/>
  <c r="AV467" i="1" s="1"/>
  <c r="AQ467" i="1"/>
  <c r="AR467" i="1" s="1"/>
  <c r="AM467" i="1"/>
  <c r="AL467" i="1"/>
  <c r="H467" i="1"/>
  <c r="I467" i="1" s="1"/>
  <c r="F467" i="1"/>
  <c r="AT466" i="1"/>
  <c r="AU466" i="1" s="1"/>
  <c r="AQ466" i="1"/>
  <c r="AM466" i="1"/>
  <c r="AL466" i="1"/>
  <c r="H466" i="1"/>
  <c r="I466" i="1" s="1"/>
  <c r="F466" i="1"/>
  <c r="AT465" i="1"/>
  <c r="AQ465" i="1"/>
  <c r="AS465" i="1" s="1"/>
  <c r="AM465" i="1"/>
  <c r="AL465" i="1"/>
  <c r="H465" i="1"/>
  <c r="I465" i="1" s="1"/>
  <c r="F465" i="1"/>
  <c r="AT464" i="1"/>
  <c r="AV464" i="1" s="1"/>
  <c r="AQ464" i="1"/>
  <c r="AR464" i="1" s="1"/>
  <c r="AM464" i="1"/>
  <c r="AL464" i="1"/>
  <c r="H464" i="1"/>
  <c r="I464" i="1" s="1"/>
  <c r="F464" i="1"/>
  <c r="AT463" i="1"/>
  <c r="AV463" i="1" s="1"/>
  <c r="AQ463" i="1"/>
  <c r="AM463" i="1"/>
  <c r="AL463" i="1"/>
  <c r="H463" i="1"/>
  <c r="I463" i="1" s="1"/>
  <c r="F463" i="1"/>
  <c r="AT462" i="1"/>
  <c r="AU462" i="1" s="1"/>
  <c r="AQ462" i="1"/>
  <c r="AM462" i="1"/>
  <c r="AL462" i="1"/>
  <c r="H462" i="1"/>
  <c r="I462" i="1" s="1"/>
  <c r="F462" i="1"/>
  <c r="AT461" i="1"/>
  <c r="AV461" i="1" s="1"/>
  <c r="AQ461" i="1"/>
  <c r="AS461" i="1" s="1"/>
  <c r="AM461" i="1"/>
  <c r="AL461" i="1"/>
  <c r="H461" i="1"/>
  <c r="I461" i="1" s="1"/>
  <c r="F461" i="1"/>
  <c r="AT460" i="1"/>
  <c r="AQ460" i="1"/>
  <c r="AM460" i="1"/>
  <c r="AL460" i="1"/>
  <c r="H460" i="1"/>
  <c r="I460" i="1" s="1"/>
  <c r="F460" i="1"/>
  <c r="AT459" i="1"/>
  <c r="AU459" i="1" s="1"/>
  <c r="AQ459" i="1"/>
  <c r="AS459" i="1" s="1"/>
  <c r="AM459" i="1"/>
  <c r="AL459" i="1"/>
  <c r="H459" i="1"/>
  <c r="I459" i="1" s="1"/>
  <c r="F459" i="1"/>
  <c r="AT458" i="1"/>
  <c r="AU458" i="1" s="1"/>
  <c r="AQ458" i="1"/>
  <c r="AR458" i="1" s="1"/>
  <c r="AM458" i="1"/>
  <c r="AL458" i="1"/>
  <c r="H458" i="1"/>
  <c r="I458" i="1" s="1"/>
  <c r="F458" i="1"/>
  <c r="AT457" i="1"/>
  <c r="AQ457" i="1"/>
  <c r="AR457" i="1" s="1"/>
  <c r="AM457" i="1"/>
  <c r="AL457" i="1"/>
  <c r="H457" i="1"/>
  <c r="I457" i="1" s="1"/>
  <c r="F457" i="1"/>
  <c r="AT456" i="1"/>
  <c r="AQ456" i="1"/>
  <c r="AS456" i="1" s="1"/>
  <c r="AM456" i="1"/>
  <c r="AL456" i="1"/>
  <c r="H456" i="1"/>
  <c r="I456" i="1" s="1"/>
  <c r="F456" i="1"/>
  <c r="AT455" i="1"/>
  <c r="AQ455" i="1"/>
  <c r="AR455" i="1" s="1"/>
  <c r="AM455" i="1"/>
  <c r="AL455" i="1"/>
  <c r="H455" i="1"/>
  <c r="I455" i="1" s="1"/>
  <c r="F455" i="1"/>
  <c r="AT454" i="1"/>
  <c r="AV454" i="1" s="1"/>
  <c r="AQ454" i="1"/>
  <c r="AS454" i="1" s="1"/>
  <c r="AM454" i="1"/>
  <c r="AL454" i="1"/>
  <c r="H454" i="1"/>
  <c r="I454" i="1" s="1"/>
  <c r="F454" i="1"/>
  <c r="AT453" i="1"/>
  <c r="AV453" i="1" s="1"/>
  <c r="AQ453" i="1"/>
  <c r="AS453" i="1" s="1"/>
  <c r="AM453" i="1"/>
  <c r="AL453" i="1"/>
  <c r="H453" i="1"/>
  <c r="I453" i="1" s="1"/>
  <c r="F453" i="1"/>
  <c r="AT452" i="1"/>
  <c r="AV452" i="1" s="1"/>
  <c r="AQ452" i="1"/>
  <c r="AR452" i="1" s="1"/>
  <c r="AM452" i="1"/>
  <c r="AL452" i="1"/>
  <c r="H452" i="1"/>
  <c r="I452" i="1" s="1"/>
  <c r="F452" i="1"/>
  <c r="AT451" i="1"/>
  <c r="AV451" i="1" s="1"/>
  <c r="AQ451" i="1"/>
  <c r="AR451" i="1" s="1"/>
  <c r="AM451" i="1"/>
  <c r="AL451" i="1"/>
  <c r="H451" i="1"/>
  <c r="I451" i="1" s="1"/>
  <c r="F451" i="1"/>
  <c r="AT450" i="1"/>
  <c r="AU450" i="1" s="1"/>
  <c r="AQ450" i="1"/>
  <c r="AS450" i="1" s="1"/>
  <c r="AM450" i="1"/>
  <c r="AL450" i="1"/>
  <c r="H450" i="1"/>
  <c r="I450" i="1" s="1"/>
  <c r="F450" i="1"/>
  <c r="AT449" i="1"/>
  <c r="AV449" i="1" s="1"/>
  <c r="AQ449" i="1"/>
  <c r="AS449" i="1" s="1"/>
  <c r="AM449" i="1"/>
  <c r="AL449" i="1"/>
  <c r="H449" i="1"/>
  <c r="I449" i="1" s="1"/>
  <c r="F449" i="1"/>
  <c r="AT448" i="1"/>
  <c r="AU448" i="1" s="1"/>
  <c r="AQ448" i="1"/>
  <c r="AM448" i="1"/>
  <c r="AL448" i="1"/>
  <c r="H448" i="1"/>
  <c r="I448" i="1" s="1"/>
  <c r="F448" i="1"/>
  <c r="AT447" i="1"/>
  <c r="AV447" i="1" s="1"/>
  <c r="AQ447" i="1"/>
  <c r="AM447" i="1"/>
  <c r="AL447" i="1"/>
  <c r="H447" i="1"/>
  <c r="I447" i="1" s="1"/>
  <c r="F447" i="1"/>
  <c r="AT446" i="1"/>
  <c r="AQ446" i="1"/>
  <c r="AM446" i="1"/>
  <c r="AL446" i="1"/>
  <c r="H446" i="1"/>
  <c r="I446" i="1" s="1"/>
  <c r="F446" i="1"/>
  <c r="AT445" i="1"/>
  <c r="AV445" i="1" s="1"/>
  <c r="AQ445" i="1"/>
  <c r="AM445" i="1"/>
  <c r="AL445" i="1"/>
  <c r="H445" i="1"/>
  <c r="I445" i="1" s="1"/>
  <c r="F445" i="1"/>
  <c r="AT444" i="1"/>
  <c r="AU444" i="1" s="1"/>
  <c r="AQ444" i="1"/>
  <c r="AM444" i="1"/>
  <c r="AL444" i="1"/>
  <c r="H444" i="1"/>
  <c r="I444" i="1" s="1"/>
  <c r="F444" i="1"/>
  <c r="AT443" i="1"/>
  <c r="AV443" i="1" s="1"/>
  <c r="AQ443" i="1"/>
  <c r="AM443" i="1"/>
  <c r="AL443" i="1"/>
  <c r="H443" i="1"/>
  <c r="I443" i="1" s="1"/>
  <c r="F443" i="1"/>
  <c r="AT442" i="1"/>
  <c r="AV442" i="1" s="1"/>
  <c r="AQ442" i="1"/>
  <c r="AS442" i="1" s="1"/>
  <c r="AM442" i="1"/>
  <c r="AL442" i="1"/>
  <c r="H442" i="1"/>
  <c r="I442" i="1" s="1"/>
  <c r="F442" i="1"/>
  <c r="AT441" i="1"/>
  <c r="AQ441" i="1"/>
  <c r="AS441" i="1" s="1"/>
  <c r="AM441" i="1"/>
  <c r="AL441" i="1"/>
  <c r="H441" i="1"/>
  <c r="I441" i="1" s="1"/>
  <c r="F441" i="1"/>
  <c r="AT440" i="1"/>
  <c r="AV440" i="1" s="1"/>
  <c r="AQ440" i="1"/>
  <c r="AS440" i="1" s="1"/>
  <c r="AM440" i="1"/>
  <c r="AL440" i="1"/>
  <c r="H440" i="1"/>
  <c r="I440" i="1" s="1"/>
  <c r="F440" i="1"/>
  <c r="AT439" i="1"/>
  <c r="AV439" i="1" s="1"/>
  <c r="AQ439" i="1"/>
  <c r="AR439" i="1" s="1"/>
  <c r="AM439" i="1"/>
  <c r="AL439" i="1"/>
  <c r="F439" i="1"/>
  <c r="AT438" i="1"/>
  <c r="AV438" i="1" s="1"/>
  <c r="AQ438" i="1"/>
  <c r="AS438" i="1" s="1"/>
  <c r="AM438" i="1"/>
  <c r="AL438" i="1"/>
  <c r="H438" i="1"/>
  <c r="I438" i="1" s="1"/>
  <c r="F438" i="1"/>
  <c r="AT437" i="1"/>
  <c r="AV437" i="1" s="1"/>
  <c r="AQ437" i="1"/>
  <c r="AR437" i="1" s="1"/>
  <c r="AM437" i="1"/>
  <c r="AL437" i="1"/>
  <c r="H437" i="1"/>
  <c r="I437" i="1" s="1"/>
  <c r="F437" i="1"/>
  <c r="AT436" i="1"/>
  <c r="AV436" i="1" s="1"/>
  <c r="AQ436" i="1"/>
  <c r="AR436" i="1" s="1"/>
  <c r="AM436" i="1"/>
  <c r="AL436" i="1"/>
  <c r="H436" i="1"/>
  <c r="I436" i="1" s="1"/>
  <c r="F436" i="1"/>
  <c r="AT435" i="1"/>
  <c r="AV435" i="1" s="1"/>
  <c r="AQ435" i="1"/>
  <c r="AS435" i="1" s="1"/>
  <c r="AM435" i="1"/>
  <c r="AL435" i="1"/>
  <c r="H435" i="1"/>
  <c r="I435" i="1" s="1"/>
  <c r="F435" i="1"/>
  <c r="AT434" i="1"/>
  <c r="AU434" i="1" s="1"/>
  <c r="AQ434" i="1"/>
  <c r="AS434" i="1" s="1"/>
  <c r="AM434" i="1"/>
  <c r="AL434" i="1"/>
  <c r="H434" i="1"/>
  <c r="I434" i="1" s="1"/>
  <c r="F434" i="1"/>
  <c r="AT433" i="1"/>
  <c r="AV433" i="1" s="1"/>
  <c r="AQ433" i="1"/>
  <c r="AM433" i="1"/>
  <c r="AL433" i="1"/>
  <c r="H433" i="1"/>
  <c r="I433" i="1" s="1"/>
  <c r="F433" i="1"/>
  <c r="AT432" i="1"/>
  <c r="AV432" i="1" s="1"/>
  <c r="AQ432" i="1"/>
  <c r="AM432" i="1"/>
  <c r="AL432" i="1"/>
  <c r="H432" i="1"/>
  <c r="I432" i="1" s="1"/>
  <c r="F432" i="1"/>
  <c r="AT431" i="1"/>
  <c r="AQ431" i="1"/>
  <c r="AS431" i="1" s="1"/>
  <c r="AM431" i="1"/>
  <c r="AL431" i="1"/>
  <c r="H431" i="1"/>
  <c r="I431" i="1" s="1"/>
  <c r="F431" i="1"/>
  <c r="AT430" i="1"/>
  <c r="AV430" i="1" s="1"/>
  <c r="AQ430" i="1"/>
  <c r="AM430" i="1"/>
  <c r="AL430" i="1"/>
  <c r="H430" i="1"/>
  <c r="I430" i="1" s="1"/>
  <c r="F430" i="1"/>
  <c r="AT429" i="1"/>
  <c r="AQ429" i="1"/>
  <c r="AR429" i="1" s="1"/>
  <c r="AM429" i="1"/>
  <c r="AL429" i="1"/>
  <c r="H429" i="1"/>
  <c r="I429" i="1" s="1"/>
  <c r="F429" i="1"/>
  <c r="AT428" i="1"/>
  <c r="AQ428" i="1"/>
  <c r="AS428" i="1" s="1"/>
  <c r="AM428" i="1"/>
  <c r="AL428" i="1"/>
  <c r="H428" i="1"/>
  <c r="I428" i="1" s="1"/>
  <c r="F428" i="1"/>
  <c r="AT427" i="1"/>
  <c r="AU427" i="1" s="1"/>
  <c r="AQ427" i="1"/>
  <c r="AR427" i="1" s="1"/>
  <c r="AM427" i="1"/>
  <c r="AL427" i="1"/>
  <c r="H427" i="1"/>
  <c r="I427" i="1" s="1"/>
  <c r="F427" i="1"/>
  <c r="AT426" i="1"/>
  <c r="AU426" i="1" s="1"/>
  <c r="AQ426" i="1"/>
  <c r="AS426" i="1" s="1"/>
  <c r="AM426" i="1"/>
  <c r="AL426" i="1"/>
  <c r="H426" i="1"/>
  <c r="I426" i="1" s="1"/>
  <c r="F426" i="1"/>
  <c r="AT425" i="1"/>
  <c r="AQ425" i="1"/>
  <c r="AS425" i="1" s="1"/>
  <c r="AM425" i="1"/>
  <c r="AL425" i="1"/>
  <c r="H425" i="1"/>
  <c r="I425" i="1" s="1"/>
  <c r="F425" i="1"/>
  <c r="AT424" i="1"/>
  <c r="AQ424" i="1"/>
  <c r="AS424" i="1" s="1"/>
  <c r="AM424" i="1"/>
  <c r="AL424" i="1"/>
  <c r="H424" i="1"/>
  <c r="I424" i="1" s="1"/>
  <c r="F424" i="1"/>
  <c r="AT423" i="1"/>
  <c r="AQ423" i="1"/>
  <c r="AS423" i="1" s="1"/>
  <c r="AM423" i="1"/>
  <c r="AL423" i="1"/>
  <c r="H423" i="1"/>
  <c r="I423" i="1" s="1"/>
  <c r="F423" i="1"/>
  <c r="AT422" i="1"/>
  <c r="AV422" i="1" s="1"/>
  <c r="AQ422" i="1"/>
  <c r="AR422" i="1" s="1"/>
  <c r="AM422" i="1"/>
  <c r="AL422" i="1"/>
  <c r="H422" i="1"/>
  <c r="I422" i="1" s="1"/>
  <c r="F422" i="1"/>
  <c r="AT421" i="1"/>
  <c r="AU421" i="1" s="1"/>
  <c r="AQ421" i="1"/>
  <c r="AR421" i="1" s="1"/>
  <c r="AM421" i="1"/>
  <c r="AL421" i="1"/>
  <c r="H421" i="1"/>
  <c r="I421" i="1" s="1"/>
  <c r="F421" i="1"/>
  <c r="AT420" i="1"/>
  <c r="AV420" i="1" s="1"/>
  <c r="AQ420" i="1"/>
  <c r="AR420" i="1" s="1"/>
  <c r="AM420" i="1"/>
  <c r="AL420" i="1"/>
  <c r="AT419" i="1"/>
  <c r="AV419" i="1" s="1"/>
  <c r="AQ419" i="1"/>
  <c r="AS419" i="1" s="1"/>
  <c r="AM419" i="1"/>
  <c r="AL419" i="1"/>
  <c r="AT418" i="1"/>
  <c r="AU418" i="1" s="1"/>
  <c r="AQ418" i="1"/>
  <c r="AR418" i="1" s="1"/>
  <c r="AM418" i="1"/>
  <c r="AL418" i="1"/>
  <c r="H418" i="1"/>
  <c r="I418" i="1" s="1"/>
  <c r="F418" i="1"/>
  <c r="AT417" i="1"/>
  <c r="AV417" i="1" s="1"/>
  <c r="AQ417" i="1"/>
  <c r="AS417" i="1" s="1"/>
  <c r="AM417" i="1"/>
  <c r="AL417" i="1"/>
  <c r="H417" i="1"/>
  <c r="I417" i="1" s="1"/>
  <c r="F417" i="1"/>
  <c r="AT416" i="1"/>
  <c r="AQ416" i="1"/>
  <c r="AS416" i="1" s="1"/>
  <c r="AM416" i="1"/>
  <c r="AL416" i="1"/>
  <c r="AT415" i="1"/>
  <c r="AQ415" i="1"/>
  <c r="AM415" i="1"/>
  <c r="AL415" i="1"/>
  <c r="H415" i="1"/>
  <c r="I415" i="1" s="1"/>
  <c r="F415" i="1"/>
  <c r="AT414" i="1"/>
  <c r="AQ414" i="1"/>
  <c r="AM414" i="1"/>
  <c r="AL414" i="1"/>
  <c r="H414" i="1"/>
  <c r="I414" i="1" s="1"/>
  <c r="F414" i="1"/>
  <c r="AT413" i="1"/>
  <c r="AV413" i="1" s="1"/>
  <c r="AQ413" i="1"/>
  <c r="AM413" i="1"/>
  <c r="AL413" i="1"/>
  <c r="H413" i="1"/>
  <c r="I413" i="1" s="1"/>
  <c r="F413" i="1"/>
  <c r="AT412" i="1"/>
  <c r="AQ412" i="1"/>
  <c r="AS412" i="1" s="1"/>
  <c r="AM412" i="1"/>
  <c r="AL412" i="1"/>
  <c r="H412" i="1"/>
  <c r="I412" i="1" s="1"/>
  <c r="F412" i="1"/>
  <c r="AT411" i="1"/>
  <c r="AV411" i="1" s="1"/>
  <c r="AQ411" i="1"/>
  <c r="AM411" i="1"/>
  <c r="AL411" i="1"/>
  <c r="AT410" i="1"/>
  <c r="AU410" i="1" s="1"/>
  <c r="AQ410" i="1"/>
  <c r="AS410" i="1" s="1"/>
  <c r="AM410" i="1"/>
  <c r="AL410" i="1"/>
  <c r="AT409" i="1"/>
  <c r="AV409" i="1" s="1"/>
  <c r="AQ409" i="1"/>
  <c r="AS409" i="1" s="1"/>
  <c r="AM409" i="1"/>
  <c r="AL409" i="1"/>
  <c r="F409" i="1"/>
  <c r="AT408" i="1"/>
  <c r="AV408" i="1" s="1"/>
  <c r="AQ408" i="1"/>
  <c r="AS408" i="1" s="1"/>
  <c r="AM408" i="1"/>
  <c r="AL408" i="1"/>
  <c r="AT407" i="1"/>
  <c r="AV407" i="1" s="1"/>
  <c r="AQ407" i="1"/>
  <c r="AM407" i="1"/>
  <c r="AL407" i="1"/>
  <c r="AT406" i="1"/>
  <c r="AV406" i="1" s="1"/>
  <c r="AQ406" i="1"/>
  <c r="AM406" i="1"/>
  <c r="AL406" i="1"/>
  <c r="H406" i="1"/>
  <c r="I406" i="1" s="1"/>
  <c r="F406" i="1"/>
  <c r="AT405" i="1"/>
  <c r="AV405" i="1" s="1"/>
  <c r="AQ405" i="1"/>
  <c r="AS405" i="1" s="1"/>
  <c r="AM405" i="1"/>
  <c r="AL405" i="1"/>
  <c r="AT404" i="1"/>
  <c r="AV404" i="1" s="1"/>
  <c r="AQ404" i="1"/>
  <c r="AM404" i="1"/>
  <c r="AL404" i="1"/>
  <c r="AT403" i="1"/>
  <c r="AQ403" i="1"/>
  <c r="AR403" i="1" s="1"/>
  <c r="AM403" i="1"/>
  <c r="AL403" i="1"/>
  <c r="AT402" i="1"/>
  <c r="AU402" i="1" s="1"/>
  <c r="AQ402" i="1"/>
  <c r="AS402" i="1" s="1"/>
  <c r="AM402" i="1"/>
  <c r="AL402" i="1"/>
  <c r="AT401" i="1"/>
  <c r="AV401" i="1" s="1"/>
  <c r="AQ401" i="1"/>
  <c r="AM401" i="1"/>
  <c r="AL401" i="1"/>
  <c r="H401" i="1"/>
  <c r="I401" i="1" s="1"/>
  <c r="F401" i="1"/>
  <c r="AT400" i="1"/>
  <c r="AV400" i="1" s="1"/>
  <c r="AQ400" i="1"/>
  <c r="AS400" i="1" s="1"/>
  <c r="AM400" i="1"/>
  <c r="AL400" i="1"/>
  <c r="AT399" i="1"/>
  <c r="AU399" i="1" s="1"/>
  <c r="AQ399" i="1"/>
  <c r="AR399" i="1" s="1"/>
  <c r="AM399" i="1"/>
  <c r="AL399" i="1"/>
  <c r="H399" i="1"/>
  <c r="I399" i="1" s="1"/>
  <c r="F399" i="1"/>
  <c r="AT398" i="1"/>
  <c r="AQ398" i="1"/>
  <c r="AM398" i="1"/>
  <c r="AL398" i="1"/>
  <c r="AT397" i="1"/>
  <c r="AU397" i="1" s="1"/>
  <c r="AQ397" i="1"/>
  <c r="AM397" i="1"/>
  <c r="AL397" i="1"/>
  <c r="AT396" i="1"/>
  <c r="AU396" i="1" s="1"/>
  <c r="AQ396" i="1"/>
  <c r="AS396" i="1" s="1"/>
  <c r="AM396" i="1"/>
  <c r="AL396" i="1"/>
  <c r="AT395" i="1"/>
  <c r="AV395" i="1" s="1"/>
  <c r="AQ395" i="1"/>
  <c r="AS395" i="1" s="1"/>
  <c r="AM395" i="1"/>
  <c r="AL395" i="1"/>
  <c r="AT394" i="1"/>
  <c r="AV394" i="1" s="1"/>
  <c r="AQ394" i="1"/>
  <c r="AR394" i="1" s="1"/>
  <c r="AM394" i="1"/>
  <c r="AL394" i="1"/>
  <c r="H394" i="1"/>
  <c r="I394" i="1" s="1"/>
  <c r="F394" i="1"/>
  <c r="AT393" i="1"/>
  <c r="AV393" i="1" s="1"/>
  <c r="AQ393" i="1"/>
  <c r="AS393" i="1" s="1"/>
  <c r="AM393" i="1"/>
  <c r="AL393" i="1"/>
  <c r="H393" i="1"/>
  <c r="I393" i="1" s="1"/>
  <c r="F393" i="1"/>
  <c r="AT392" i="1"/>
  <c r="AQ392" i="1"/>
  <c r="AM392" i="1"/>
  <c r="AL392" i="1"/>
  <c r="AT391" i="1"/>
  <c r="AV391" i="1" s="1"/>
  <c r="AQ391" i="1"/>
  <c r="AS391" i="1" s="1"/>
  <c r="AM391" i="1"/>
  <c r="AL391" i="1"/>
  <c r="AT390" i="1"/>
  <c r="AQ390" i="1"/>
  <c r="AR390" i="1" s="1"/>
  <c r="AM390" i="1"/>
  <c r="AL390" i="1"/>
  <c r="AT389" i="1"/>
  <c r="AQ389" i="1"/>
  <c r="AM389" i="1"/>
  <c r="AL389" i="1"/>
  <c r="AT388" i="1"/>
  <c r="AQ388" i="1"/>
  <c r="AS388" i="1" s="1"/>
  <c r="AM388" i="1"/>
  <c r="AL388" i="1"/>
  <c r="AT387" i="1"/>
  <c r="AQ387" i="1"/>
  <c r="AS387" i="1" s="1"/>
  <c r="AM387" i="1"/>
  <c r="AL387" i="1"/>
  <c r="AT386" i="1"/>
  <c r="AU386" i="1" s="1"/>
  <c r="AQ386" i="1"/>
  <c r="AM386" i="1"/>
  <c r="AL386" i="1"/>
  <c r="AT385" i="1"/>
  <c r="AQ385" i="1"/>
  <c r="AS385" i="1" s="1"/>
  <c r="AM385" i="1"/>
  <c r="AL385" i="1"/>
  <c r="AT384" i="1"/>
  <c r="AU384" i="1" s="1"/>
  <c r="AQ384" i="1"/>
  <c r="AS384" i="1" s="1"/>
  <c r="AM384" i="1"/>
  <c r="AL384" i="1"/>
  <c r="H384" i="1"/>
  <c r="I384" i="1" s="1"/>
  <c r="F384" i="1"/>
  <c r="AT383" i="1"/>
  <c r="AQ383" i="1"/>
  <c r="AS383" i="1" s="1"/>
  <c r="AM383" i="1"/>
  <c r="AL383" i="1"/>
  <c r="H383" i="1"/>
  <c r="I383" i="1" s="1"/>
  <c r="F383" i="1"/>
  <c r="AT382" i="1"/>
  <c r="AV382" i="1" s="1"/>
  <c r="AQ382" i="1"/>
  <c r="AS382" i="1" s="1"/>
  <c r="AM382" i="1"/>
  <c r="AL382" i="1"/>
  <c r="H382" i="1"/>
  <c r="I382" i="1" s="1"/>
  <c r="F382" i="1"/>
  <c r="AT381" i="1"/>
  <c r="AQ381" i="1"/>
  <c r="AR381" i="1" s="1"/>
  <c r="AM381" i="1"/>
  <c r="AL381" i="1"/>
  <c r="H381" i="1"/>
  <c r="I381" i="1" s="1"/>
  <c r="F381" i="1"/>
  <c r="AT380" i="1"/>
  <c r="AU380" i="1" s="1"/>
  <c r="AQ380" i="1"/>
  <c r="AS380" i="1" s="1"/>
  <c r="AM380" i="1"/>
  <c r="AL380" i="1"/>
  <c r="H380" i="1"/>
  <c r="I380" i="1" s="1"/>
  <c r="F380" i="1"/>
  <c r="AT379" i="1"/>
  <c r="AV379" i="1" s="1"/>
  <c r="AQ379" i="1"/>
  <c r="AR379" i="1" s="1"/>
  <c r="AM379" i="1"/>
  <c r="AL379" i="1"/>
  <c r="AT378" i="1"/>
  <c r="AV378" i="1" s="1"/>
  <c r="AQ378" i="1"/>
  <c r="AS378" i="1" s="1"/>
  <c r="AM378" i="1"/>
  <c r="AL378" i="1"/>
  <c r="H378" i="1"/>
  <c r="I378" i="1" s="1"/>
  <c r="F378" i="1"/>
  <c r="AT377" i="1"/>
  <c r="AV377" i="1" s="1"/>
  <c r="AQ377" i="1"/>
  <c r="AR377" i="1" s="1"/>
  <c r="AM377" i="1"/>
  <c r="AL377" i="1"/>
  <c r="F377" i="1"/>
  <c r="AT376" i="1"/>
  <c r="AQ376" i="1"/>
  <c r="AS376" i="1" s="1"/>
  <c r="AM376" i="1"/>
  <c r="AL376" i="1"/>
  <c r="AT375" i="1"/>
  <c r="AQ375" i="1"/>
  <c r="AS375" i="1" s="1"/>
  <c r="AM375" i="1"/>
  <c r="AL375" i="1"/>
  <c r="H375" i="1"/>
  <c r="I375" i="1" s="1"/>
  <c r="F375" i="1"/>
  <c r="AT374" i="1"/>
  <c r="AU374" i="1" s="1"/>
  <c r="AQ374" i="1"/>
  <c r="AS374" i="1" s="1"/>
  <c r="AM374" i="1"/>
  <c r="AL374" i="1"/>
  <c r="H374" i="1"/>
  <c r="I374" i="1" s="1"/>
  <c r="F374" i="1"/>
  <c r="AT373" i="1"/>
  <c r="AU373" i="1" s="1"/>
  <c r="AQ373" i="1"/>
  <c r="AR373" i="1" s="1"/>
  <c r="AM373" i="1"/>
  <c r="AL373" i="1"/>
  <c r="AT372" i="1"/>
  <c r="AU372" i="1" s="1"/>
  <c r="AQ372" i="1"/>
  <c r="AS372" i="1" s="1"/>
  <c r="AM372" i="1"/>
  <c r="AL372" i="1"/>
  <c r="AT371" i="1"/>
  <c r="AV371" i="1" s="1"/>
  <c r="AQ371" i="1"/>
  <c r="AS371" i="1" s="1"/>
  <c r="AM371" i="1"/>
  <c r="AL371" i="1"/>
  <c r="AT370" i="1"/>
  <c r="AU370" i="1" s="1"/>
  <c r="AQ370" i="1"/>
  <c r="AR370" i="1" s="1"/>
  <c r="AM370" i="1"/>
  <c r="AL370" i="1"/>
  <c r="AT369" i="1"/>
  <c r="AU369" i="1" s="1"/>
  <c r="AQ369" i="1"/>
  <c r="AS369" i="1" s="1"/>
  <c r="AM369" i="1"/>
  <c r="AL369" i="1"/>
  <c r="AT368" i="1"/>
  <c r="AQ368" i="1"/>
  <c r="AM368" i="1"/>
  <c r="AL368" i="1"/>
  <c r="AT367" i="1"/>
  <c r="AV367" i="1" s="1"/>
  <c r="AQ367" i="1"/>
  <c r="AM367" i="1"/>
  <c r="AL367" i="1"/>
  <c r="AT366" i="1"/>
  <c r="AU366" i="1" s="1"/>
  <c r="AQ366" i="1"/>
  <c r="AR366" i="1" s="1"/>
  <c r="AM366" i="1"/>
  <c r="AL366" i="1"/>
  <c r="AT365" i="1"/>
  <c r="AQ365" i="1"/>
  <c r="AS365" i="1" s="1"/>
  <c r="AM365" i="1"/>
  <c r="AL365" i="1"/>
  <c r="AT364" i="1"/>
  <c r="AV364" i="1" s="1"/>
  <c r="AQ364" i="1"/>
  <c r="AM364" i="1"/>
  <c r="AL364" i="1"/>
  <c r="AT363" i="1"/>
  <c r="AV363" i="1" s="1"/>
  <c r="AQ363" i="1"/>
  <c r="AM363" i="1"/>
  <c r="AL363" i="1"/>
  <c r="AT362" i="1"/>
  <c r="AU362" i="1" s="1"/>
  <c r="AQ362" i="1"/>
  <c r="AM362" i="1"/>
  <c r="AL362" i="1"/>
  <c r="AT361" i="1"/>
  <c r="AV361" i="1" s="1"/>
  <c r="AQ361" i="1"/>
  <c r="AS361" i="1" s="1"/>
  <c r="AM361" i="1"/>
  <c r="AL361" i="1"/>
  <c r="AT360" i="1"/>
  <c r="AQ360" i="1"/>
  <c r="AM360" i="1"/>
  <c r="AL360" i="1"/>
  <c r="AT359" i="1"/>
  <c r="AU359" i="1" s="1"/>
  <c r="AQ359" i="1"/>
  <c r="AR359" i="1" s="1"/>
  <c r="AM359" i="1"/>
  <c r="AL359" i="1"/>
  <c r="F359" i="1"/>
  <c r="AT358" i="1"/>
  <c r="AV358" i="1" s="1"/>
  <c r="AQ358" i="1"/>
  <c r="AS358" i="1" s="1"/>
  <c r="AM358" i="1"/>
  <c r="AL358" i="1"/>
  <c r="H358" i="1"/>
  <c r="I358" i="1" s="1"/>
  <c r="F358" i="1"/>
  <c r="AT357" i="1"/>
  <c r="AU357" i="1" s="1"/>
  <c r="AQ357" i="1"/>
  <c r="AM357" i="1"/>
  <c r="AL357" i="1"/>
  <c r="H357" i="1"/>
  <c r="I357" i="1" s="1"/>
  <c r="F357" i="1"/>
  <c r="AT356" i="1"/>
  <c r="AQ356" i="1"/>
  <c r="AS356" i="1" s="1"/>
  <c r="AM356" i="1"/>
  <c r="AL356" i="1"/>
  <c r="H356" i="1"/>
  <c r="I356" i="1" s="1"/>
  <c r="F356" i="1"/>
  <c r="AT355" i="1"/>
  <c r="AV355" i="1" s="1"/>
  <c r="AQ355" i="1"/>
  <c r="AS355" i="1" s="1"/>
  <c r="AM355" i="1"/>
  <c r="AL355" i="1"/>
  <c r="H355" i="1"/>
  <c r="I355" i="1" s="1"/>
  <c r="F355" i="1"/>
  <c r="AT354" i="1"/>
  <c r="AU354" i="1" s="1"/>
  <c r="AQ354" i="1"/>
  <c r="AM354" i="1"/>
  <c r="AL354" i="1"/>
  <c r="H354" i="1"/>
  <c r="I354" i="1" s="1"/>
  <c r="F354" i="1"/>
  <c r="AT353" i="1"/>
  <c r="AU353" i="1" s="1"/>
  <c r="AQ353" i="1"/>
  <c r="AM353" i="1"/>
  <c r="AL353" i="1"/>
  <c r="H353" i="1"/>
  <c r="I353" i="1" s="1"/>
  <c r="F353" i="1"/>
  <c r="AT352" i="1"/>
  <c r="AV352" i="1" s="1"/>
  <c r="AQ352" i="1"/>
  <c r="AS352" i="1" s="1"/>
  <c r="AM352" i="1"/>
  <c r="AL352" i="1"/>
  <c r="H352" i="1"/>
  <c r="I352" i="1" s="1"/>
  <c r="F352" i="1"/>
  <c r="AT351" i="1"/>
  <c r="AQ351" i="1"/>
  <c r="AR351" i="1" s="1"/>
  <c r="AM351" i="1"/>
  <c r="AL351" i="1"/>
  <c r="H351" i="1"/>
  <c r="I351" i="1" s="1"/>
  <c r="F351" i="1"/>
  <c r="AT350" i="1"/>
  <c r="AV350" i="1" s="1"/>
  <c r="AQ350" i="1"/>
  <c r="AS350" i="1" s="1"/>
  <c r="AM350" i="1"/>
  <c r="AL350" i="1"/>
  <c r="H350" i="1"/>
  <c r="I350" i="1" s="1"/>
  <c r="F350" i="1"/>
  <c r="AT349" i="1"/>
  <c r="AU349" i="1" s="1"/>
  <c r="AQ349" i="1"/>
  <c r="AS349" i="1" s="1"/>
  <c r="AM349" i="1"/>
  <c r="AL349" i="1"/>
  <c r="H349" i="1"/>
  <c r="I349" i="1" s="1"/>
  <c r="F349" i="1"/>
  <c r="AT348" i="1"/>
  <c r="AV348" i="1" s="1"/>
  <c r="AQ348" i="1"/>
  <c r="AS348" i="1" s="1"/>
  <c r="AM348" i="1"/>
  <c r="AL348" i="1"/>
  <c r="H348" i="1"/>
  <c r="I348" i="1" s="1"/>
  <c r="F348" i="1"/>
  <c r="AT347" i="1"/>
  <c r="AU347" i="1" s="1"/>
  <c r="AQ347" i="1"/>
  <c r="AS347" i="1" s="1"/>
  <c r="AM347" i="1"/>
  <c r="AL347" i="1"/>
  <c r="H347" i="1"/>
  <c r="I347" i="1" s="1"/>
  <c r="F347" i="1"/>
  <c r="AT346" i="1"/>
  <c r="AV346" i="1" s="1"/>
  <c r="AQ346" i="1"/>
  <c r="AR346" i="1" s="1"/>
  <c r="AM346" i="1"/>
  <c r="AL346" i="1"/>
  <c r="H346" i="1"/>
  <c r="I346" i="1" s="1"/>
  <c r="F346" i="1"/>
  <c r="AT345" i="1"/>
  <c r="AU345" i="1" s="1"/>
  <c r="AQ345" i="1"/>
  <c r="AM345" i="1"/>
  <c r="AL345" i="1"/>
  <c r="H345" i="1"/>
  <c r="I345" i="1" s="1"/>
  <c r="F345" i="1"/>
  <c r="AT344" i="1"/>
  <c r="AU344" i="1" s="1"/>
  <c r="AQ344" i="1"/>
  <c r="AM344" i="1"/>
  <c r="AL344" i="1"/>
  <c r="H344" i="1"/>
  <c r="I344" i="1" s="1"/>
  <c r="F344" i="1"/>
  <c r="AT343" i="1"/>
  <c r="AU343" i="1" s="1"/>
  <c r="AQ343" i="1"/>
  <c r="AR343" i="1" s="1"/>
  <c r="AM343" i="1"/>
  <c r="AL343" i="1"/>
  <c r="H343" i="1"/>
  <c r="I343" i="1" s="1"/>
  <c r="F343" i="1"/>
  <c r="AT342" i="1"/>
  <c r="AV342" i="1" s="1"/>
  <c r="AQ342" i="1"/>
  <c r="AS342" i="1" s="1"/>
  <c r="AM342" i="1"/>
  <c r="AL342" i="1"/>
  <c r="H342" i="1"/>
  <c r="I342" i="1" s="1"/>
  <c r="F342" i="1"/>
  <c r="AT341" i="1"/>
  <c r="AU341" i="1" s="1"/>
  <c r="AQ341" i="1"/>
  <c r="AR341" i="1" s="1"/>
  <c r="AM341" i="1"/>
  <c r="AL341" i="1"/>
  <c r="AT340" i="1"/>
  <c r="AU340" i="1" s="1"/>
  <c r="AQ340" i="1"/>
  <c r="AR340" i="1" s="1"/>
  <c r="AM340" i="1"/>
  <c r="AL340" i="1"/>
  <c r="H340" i="1"/>
  <c r="I340" i="1" s="1"/>
  <c r="F340" i="1"/>
  <c r="AT339" i="1"/>
  <c r="AV339" i="1" s="1"/>
  <c r="AQ339" i="1"/>
  <c r="AM339" i="1"/>
  <c r="AL339" i="1"/>
  <c r="H339" i="1"/>
  <c r="I339" i="1" s="1"/>
  <c r="F339" i="1"/>
  <c r="AT338" i="1"/>
  <c r="AV338" i="1" s="1"/>
  <c r="AQ338" i="1"/>
  <c r="AR338" i="1" s="1"/>
  <c r="AM338" i="1"/>
  <c r="AL338" i="1"/>
  <c r="H338" i="1"/>
  <c r="I338" i="1" s="1"/>
  <c r="F338" i="1"/>
  <c r="AT337" i="1"/>
  <c r="AU337" i="1" s="1"/>
  <c r="AQ337" i="1"/>
  <c r="AS337" i="1" s="1"/>
  <c r="AM337" i="1"/>
  <c r="AL337" i="1"/>
  <c r="H337" i="1"/>
  <c r="I337" i="1" s="1"/>
  <c r="F337" i="1"/>
  <c r="AT336" i="1"/>
  <c r="AV336" i="1" s="1"/>
  <c r="AQ336" i="1"/>
  <c r="AR336" i="1" s="1"/>
  <c r="AM336" i="1"/>
  <c r="AL336" i="1"/>
  <c r="H336" i="1"/>
  <c r="I336" i="1" s="1"/>
  <c r="F336" i="1"/>
  <c r="AT335" i="1"/>
  <c r="AV335" i="1" s="1"/>
  <c r="AQ335" i="1"/>
  <c r="AR335" i="1" s="1"/>
  <c r="AM335" i="1"/>
  <c r="AL335" i="1"/>
  <c r="H335" i="1"/>
  <c r="I335" i="1" s="1"/>
  <c r="F335" i="1"/>
  <c r="AT334" i="1"/>
  <c r="AQ334" i="1"/>
  <c r="AR334" i="1" s="1"/>
  <c r="AM334" i="1"/>
  <c r="AL334" i="1"/>
  <c r="H334" i="1"/>
  <c r="I334" i="1" s="1"/>
  <c r="F334" i="1"/>
  <c r="AT333" i="1"/>
  <c r="AV333" i="1" s="1"/>
  <c r="AQ333" i="1"/>
  <c r="AS333" i="1" s="1"/>
  <c r="AM333" i="1"/>
  <c r="AL333" i="1"/>
  <c r="H333" i="1"/>
  <c r="I333" i="1" s="1"/>
  <c r="F333" i="1"/>
  <c r="AT332" i="1"/>
  <c r="AV332" i="1" s="1"/>
  <c r="AQ332" i="1"/>
  <c r="AM332" i="1"/>
  <c r="AL332" i="1"/>
  <c r="H332" i="1"/>
  <c r="I332" i="1" s="1"/>
  <c r="F332" i="1"/>
  <c r="AT331" i="1"/>
  <c r="AQ331" i="1"/>
  <c r="AR331" i="1" s="1"/>
  <c r="AM331" i="1"/>
  <c r="AL331" i="1"/>
  <c r="H331" i="1"/>
  <c r="I331" i="1" s="1"/>
  <c r="F331" i="1"/>
  <c r="AT330" i="1"/>
  <c r="AV330" i="1" s="1"/>
  <c r="AQ330" i="1"/>
  <c r="AR330" i="1" s="1"/>
  <c r="AM330" i="1"/>
  <c r="AL330" i="1"/>
  <c r="H330" i="1"/>
  <c r="I330" i="1" s="1"/>
  <c r="F330" i="1"/>
  <c r="AT329" i="1"/>
  <c r="AV329" i="1" s="1"/>
  <c r="AQ329" i="1"/>
  <c r="AS329" i="1" s="1"/>
  <c r="AM329" i="1"/>
  <c r="AL329" i="1"/>
  <c r="F329" i="1"/>
  <c r="AT328" i="1"/>
  <c r="AQ328" i="1"/>
  <c r="AS328" i="1" s="1"/>
  <c r="AM328" i="1"/>
  <c r="AL328" i="1"/>
  <c r="H328" i="1"/>
  <c r="I328" i="1" s="1"/>
  <c r="F328" i="1"/>
  <c r="AT327" i="1"/>
  <c r="AU327" i="1" s="1"/>
  <c r="AQ327" i="1"/>
  <c r="AS327" i="1" s="1"/>
  <c r="AM327" i="1"/>
  <c r="AL327" i="1"/>
  <c r="F327" i="1"/>
  <c r="AT326" i="1"/>
  <c r="AV326" i="1" s="1"/>
  <c r="AQ326" i="1"/>
  <c r="AS326" i="1" s="1"/>
  <c r="AM326" i="1"/>
  <c r="AL326" i="1"/>
  <c r="F326" i="1"/>
  <c r="AT325" i="1"/>
  <c r="AQ325" i="1"/>
  <c r="AS325" i="1" s="1"/>
  <c r="AM325" i="1"/>
  <c r="AL325" i="1"/>
  <c r="F325" i="1"/>
  <c r="AT324" i="1"/>
  <c r="AQ324" i="1"/>
  <c r="AS324" i="1" s="1"/>
  <c r="AM324" i="1"/>
  <c r="AL324" i="1"/>
  <c r="H324" i="1"/>
  <c r="I324" i="1" s="1"/>
  <c r="F324" i="1"/>
  <c r="AT323" i="1"/>
  <c r="AV323" i="1" s="1"/>
  <c r="AQ323" i="1"/>
  <c r="AR323" i="1" s="1"/>
  <c r="AM323" i="1"/>
  <c r="AL323" i="1"/>
  <c r="H323" i="1"/>
  <c r="I323" i="1" s="1"/>
  <c r="F323" i="1"/>
  <c r="AT322" i="1"/>
  <c r="AV322" i="1" s="1"/>
  <c r="AQ322" i="1"/>
  <c r="AS322" i="1" s="1"/>
  <c r="AM322" i="1"/>
  <c r="AL322" i="1"/>
  <c r="H322" i="1"/>
  <c r="I322" i="1" s="1"/>
  <c r="F322" i="1"/>
  <c r="AT321" i="1"/>
  <c r="AV321" i="1" s="1"/>
  <c r="AQ321" i="1"/>
  <c r="AR321" i="1" s="1"/>
  <c r="AM321" i="1"/>
  <c r="AL321" i="1"/>
  <c r="H321" i="1"/>
  <c r="I321" i="1" s="1"/>
  <c r="F321" i="1"/>
  <c r="AT320" i="1"/>
  <c r="AQ320" i="1"/>
  <c r="AS320" i="1" s="1"/>
  <c r="AM320" i="1"/>
  <c r="AL320" i="1"/>
  <c r="H320" i="1"/>
  <c r="I320" i="1" s="1"/>
  <c r="F320" i="1"/>
  <c r="AT319" i="1"/>
  <c r="AU319" i="1" s="1"/>
  <c r="AQ319" i="1"/>
  <c r="AR319" i="1" s="1"/>
  <c r="AM319" i="1"/>
  <c r="AL319" i="1"/>
  <c r="F319" i="1"/>
  <c r="AT318" i="1"/>
  <c r="AQ318" i="1"/>
  <c r="AR318" i="1" s="1"/>
  <c r="AM318" i="1"/>
  <c r="AL318" i="1"/>
  <c r="H318" i="1"/>
  <c r="I318" i="1" s="1"/>
  <c r="F318" i="1"/>
  <c r="AT317" i="1"/>
  <c r="AQ317" i="1"/>
  <c r="AR317" i="1" s="1"/>
  <c r="AM317" i="1"/>
  <c r="AL317" i="1"/>
  <c r="H317" i="1"/>
  <c r="I317" i="1" s="1"/>
  <c r="F317" i="1"/>
  <c r="AT316" i="1"/>
  <c r="AV316" i="1" s="1"/>
  <c r="AQ316" i="1"/>
  <c r="AR316" i="1" s="1"/>
  <c r="AM316" i="1"/>
  <c r="AL316" i="1"/>
  <c r="H316" i="1"/>
  <c r="I316" i="1" s="1"/>
  <c r="F316" i="1"/>
  <c r="AT315" i="1"/>
  <c r="AV315" i="1" s="1"/>
  <c r="AQ315" i="1"/>
  <c r="AR315" i="1" s="1"/>
  <c r="AM315" i="1"/>
  <c r="AL315" i="1"/>
  <c r="H315" i="1"/>
  <c r="I315" i="1" s="1"/>
  <c r="F315" i="1"/>
  <c r="AT314" i="1"/>
  <c r="AV314" i="1" s="1"/>
  <c r="AQ314" i="1"/>
  <c r="AM314" i="1"/>
  <c r="AL314" i="1"/>
  <c r="H314" i="1"/>
  <c r="I314" i="1" s="1"/>
  <c r="F314" i="1"/>
  <c r="AT313" i="1"/>
  <c r="AU313" i="1" s="1"/>
  <c r="AQ313" i="1"/>
  <c r="AS313" i="1" s="1"/>
  <c r="AM313" i="1"/>
  <c r="AL313" i="1"/>
  <c r="F313" i="1"/>
  <c r="AT312" i="1"/>
  <c r="AU312" i="1" s="1"/>
  <c r="AQ312" i="1"/>
  <c r="AR312" i="1" s="1"/>
  <c r="AM312" i="1"/>
  <c r="AL312" i="1"/>
  <c r="H312" i="1"/>
  <c r="I312" i="1" s="1"/>
  <c r="F312" i="1"/>
  <c r="AT311" i="1"/>
  <c r="AQ311" i="1"/>
  <c r="AS311" i="1" s="1"/>
  <c r="AM311" i="1"/>
  <c r="AL311" i="1"/>
  <c r="H311" i="1"/>
  <c r="I311" i="1" s="1"/>
  <c r="F311" i="1"/>
  <c r="AT310" i="1"/>
  <c r="AV310" i="1" s="1"/>
  <c r="AQ310" i="1"/>
  <c r="AR310" i="1" s="1"/>
  <c r="AM310" i="1"/>
  <c r="AL310" i="1"/>
  <c r="H310" i="1"/>
  <c r="I310" i="1" s="1"/>
  <c r="F310" i="1"/>
  <c r="AT309" i="1"/>
  <c r="AV309" i="1" s="1"/>
  <c r="AQ309" i="1"/>
  <c r="AM309" i="1"/>
  <c r="AL309" i="1"/>
  <c r="H309" i="1"/>
  <c r="I309" i="1" s="1"/>
  <c r="F309" i="1"/>
  <c r="AT308" i="1"/>
  <c r="AU308" i="1" s="1"/>
  <c r="AQ308" i="1"/>
  <c r="AS308" i="1" s="1"/>
  <c r="AM308" i="1"/>
  <c r="AL308" i="1"/>
  <c r="H308" i="1"/>
  <c r="I308" i="1" s="1"/>
  <c r="F308" i="1"/>
  <c r="AT307" i="1"/>
  <c r="AQ307" i="1"/>
  <c r="AR307" i="1" s="1"/>
  <c r="AM307" i="1"/>
  <c r="AL307" i="1"/>
  <c r="H307" i="1"/>
  <c r="I307" i="1" s="1"/>
  <c r="F307" i="1"/>
  <c r="AT306" i="1"/>
  <c r="AV306" i="1" s="1"/>
  <c r="AQ306" i="1"/>
  <c r="AS306" i="1" s="1"/>
  <c r="AM306" i="1"/>
  <c r="AL306" i="1"/>
  <c r="H306" i="1"/>
  <c r="I306" i="1" s="1"/>
  <c r="F306" i="1"/>
  <c r="AT305" i="1"/>
  <c r="AV305" i="1" s="1"/>
  <c r="AQ305" i="1"/>
  <c r="AS305" i="1" s="1"/>
  <c r="AM305" i="1"/>
  <c r="AL305" i="1"/>
  <c r="H305" i="1"/>
  <c r="I305" i="1" s="1"/>
  <c r="F305" i="1"/>
  <c r="AT304" i="1"/>
  <c r="AV304" i="1" s="1"/>
  <c r="AQ304" i="1"/>
  <c r="AM304" i="1"/>
  <c r="AL304" i="1"/>
  <c r="H304" i="1"/>
  <c r="I304" i="1" s="1"/>
  <c r="F304" i="1"/>
  <c r="AT303" i="1"/>
  <c r="AV303" i="1" s="1"/>
  <c r="AQ303" i="1"/>
  <c r="AS303" i="1" s="1"/>
  <c r="AM303" i="1"/>
  <c r="AL303" i="1"/>
  <c r="H303" i="1"/>
  <c r="I303" i="1" s="1"/>
  <c r="F303" i="1"/>
  <c r="AT302" i="1"/>
  <c r="AQ302" i="1"/>
  <c r="AS302" i="1" s="1"/>
  <c r="AM302" i="1"/>
  <c r="AL302" i="1"/>
  <c r="H302" i="1"/>
  <c r="I302" i="1" s="1"/>
  <c r="F302" i="1"/>
  <c r="AT301" i="1"/>
  <c r="AQ301" i="1"/>
  <c r="AM301" i="1"/>
  <c r="AL301" i="1"/>
  <c r="H301" i="1"/>
  <c r="I301" i="1" s="1"/>
  <c r="F301" i="1"/>
  <c r="AT300" i="1"/>
  <c r="AV300" i="1" s="1"/>
  <c r="AQ300" i="1"/>
  <c r="AS300" i="1" s="1"/>
  <c r="AM300" i="1"/>
  <c r="AL300" i="1"/>
  <c r="H300" i="1"/>
  <c r="I300" i="1" s="1"/>
  <c r="F300" i="1"/>
  <c r="AT299" i="1"/>
  <c r="AQ299" i="1"/>
  <c r="AR299" i="1" s="1"/>
  <c r="AM299" i="1"/>
  <c r="AL299" i="1"/>
  <c r="H299" i="1"/>
  <c r="I299" i="1" s="1"/>
  <c r="F299" i="1"/>
  <c r="AT298" i="1"/>
  <c r="AQ298" i="1"/>
  <c r="AR298" i="1" s="1"/>
  <c r="AM298" i="1"/>
  <c r="AL298" i="1"/>
  <c r="H298" i="1"/>
  <c r="I298" i="1" s="1"/>
  <c r="F298" i="1"/>
  <c r="AT297" i="1"/>
  <c r="AV297" i="1" s="1"/>
  <c r="AQ297" i="1"/>
  <c r="AR297" i="1" s="1"/>
  <c r="AM297" i="1"/>
  <c r="AL297" i="1"/>
  <c r="H297" i="1"/>
  <c r="I297" i="1" s="1"/>
  <c r="F297" i="1"/>
  <c r="AT296" i="1"/>
  <c r="AV296" i="1" s="1"/>
  <c r="AQ296" i="1"/>
  <c r="AS296" i="1" s="1"/>
  <c r="AM296" i="1"/>
  <c r="AL296" i="1"/>
  <c r="H296" i="1"/>
  <c r="I296" i="1" s="1"/>
  <c r="F296" i="1"/>
  <c r="AT295" i="1"/>
  <c r="AU295" i="1" s="1"/>
  <c r="AQ295" i="1"/>
  <c r="AS295" i="1" s="1"/>
  <c r="AM295" i="1"/>
  <c r="AL295" i="1"/>
  <c r="H295" i="1"/>
  <c r="I295" i="1" s="1"/>
  <c r="F295" i="1"/>
  <c r="AT294" i="1"/>
  <c r="AV294" i="1" s="1"/>
  <c r="AQ294" i="1"/>
  <c r="AM294" i="1"/>
  <c r="AL294" i="1"/>
  <c r="H294" i="1"/>
  <c r="I294" i="1" s="1"/>
  <c r="F294" i="1"/>
  <c r="AT293" i="1"/>
  <c r="AV293" i="1" s="1"/>
  <c r="AQ293" i="1"/>
  <c r="AR293" i="1" s="1"/>
  <c r="AM293" i="1"/>
  <c r="AL293" i="1"/>
  <c r="H293" i="1"/>
  <c r="I293" i="1" s="1"/>
  <c r="F293" i="1"/>
  <c r="AT292" i="1"/>
  <c r="AQ292" i="1"/>
  <c r="AS292" i="1" s="1"/>
  <c r="AM292" i="1"/>
  <c r="AL292" i="1"/>
  <c r="H292" i="1"/>
  <c r="I292" i="1" s="1"/>
  <c r="F292" i="1"/>
  <c r="AT291" i="1"/>
  <c r="AU291" i="1" s="1"/>
  <c r="AQ291" i="1"/>
  <c r="AR291" i="1" s="1"/>
  <c r="AM291" i="1"/>
  <c r="AL291" i="1"/>
  <c r="H291" i="1"/>
  <c r="I291" i="1" s="1"/>
  <c r="F291" i="1"/>
  <c r="AT290" i="1"/>
  <c r="AV290" i="1" s="1"/>
  <c r="AQ290" i="1"/>
  <c r="AS290" i="1" s="1"/>
  <c r="AM290" i="1"/>
  <c r="AL290" i="1"/>
  <c r="H290" i="1"/>
  <c r="I290" i="1" s="1"/>
  <c r="F290" i="1"/>
  <c r="AT289" i="1"/>
  <c r="AU289" i="1" s="1"/>
  <c r="AQ289" i="1"/>
  <c r="AM289" i="1"/>
  <c r="AL289" i="1"/>
  <c r="AT288" i="1"/>
  <c r="AV288" i="1" s="1"/>
  <c r="AQ288" i="1"/>
  <c r="AS288" i="1" s="1"/>
  <c r="AM288" i="1"/>
  <c r="AL288" i="1"/>
  <c r="AT287" i="1"/>
  <c r="AU287" i="1" s="1"/>
  <c r="AQ287" i="1"/>
  <c r="AS287" i="1" s="1"/>
  <c r="AM287" i="1"/>
  <c r="AL287" i="1"/>
  <c r="AT286" i="1"/>
  <c r="AQ286" i="1"/>
  <c r="AR286" i="1" s="1"/>
  <c r="AM286" i="1"/>
  <c r="AL286" i="1"/>
  <c r="AT285" i="1"/>
  <c r="AQ285" i="1"/>
  <c r="AS285" i="1" s="1"/>
  <c r="AM285" i="1"/>
  <c r="AL285" i="1"/>
  <c r="H285" i="1"/>
  <c r="I285" i="1" s="1"/>
  <c r="F285" i="1"/>
  <c r="AT284" i="1"/>
  <c r="AQ284" i="1"/>
  <c r="AS284" i="1" s="1"/>
  <c r="AM284" i="1"/>
  <c r="AL284" i="1"/>
  <c r="H284" i="1"/>
  <c r="I284" i="1" s="1"/>
  <c r="F284" i="1"/>
  <c r="AT283" i="1"/>
  <c r="AQ283" i="1"/>
  <c r="AM283" i="1"/>
  <c r="AL283" i="1"/>
  <c r="H283" i="1"/>
  <c r="I283" i="1" s="1"/>
  <c r="F283" i="1"/>
  <c r="AT282" i="1"/>
  <c r="AV282" i="1" s="1"/>
  <c r="AQ282" i="1"/>
  <c r="AS282" i="1" s="1"/>
  <c r="AM282" i="1"/>
  <c r="AL282" i="1"/>
  <c r="H282" i="1"/>
  <c r="I282" i="1" s="1"/>
  <c r="F282" i="1"/>
  <c r="AT281" i="1"/>
  <c r="AQ281" i="1"/>
  <c r="AR281" i="1" s="1"/>
  <c r="AM281" i="1"/>
  <c r="AL281" i="1"/>
  <c r="H281" i="1"/>
  <c r="I281" i="1" s="1"/>
  <c r="F281" i="1"/>
  <c r="AT280" i="1"/>
  <c r="AV280" i="1" s="1"/>
  <c r="AQ280" i="1"/>
  <c r="AM280" i="1"/>
  <c r="AL280" i="1"/>
  <c r="H280" i="1"/>
  <c r="I280" i="1" s="1"/>
  <c r="F280" i="1"/>
  <c r="AT279" i="1"/>
  <c r="AV279" i="1" s="1"/>
  <c r="AQ279" i="1"/>
  <c r="AM279" i="1"/>
  <c r="AL279" i="1"/>
  <c r="H279" i="1"/>
  <c r="I279" i="1" s="1"/>
  <c r="F279" i="1"/>
  <c r="AT278" i="1"/>
  <c r="AQ278" i="1"/>
  <c r="AS278" i="1" s="1"/>
  <c r="AM278" i="1"/>
  <c r="AL278" i="1"/>
  <c r="H278" i="1"/>
  <c r="I278" i="1" s="1"/>
  <c r="F278" i="1"/>
  <c r="AT277" i="1"/>
  <c r="AU277" i="1" s="1"/>
  <c r="AQ277" i="1"/>
  <c r="AS277" i="1" s="1"/>
  <c r="AM277" i="1"/>
  <c r="AL277" i="1"/>
  <c r="H277" i="1"/>
  <c r="I277" i="1" s="1"/>
  <c r="F277" i="1"/>
  <c r="AT276" i="1"/>
  <c r="AU276" i="1" s="1"/>
  <c r="AQ276" i="1"/>
  <c r="AM276" i="1"/>
  <c r="AL276" i="1"/>
  <c r="H276" i="1"/>
  <c r="I276" i="1" s="1"/>
  <c r="F276" i="1"/>
  <c r="AT275" i="1"/>
  <c r="AV275" i="1" s="1"/>
  <c r="AQ275" i="1"/>
  <c r="AR275" i="1" s="1"/>
  <c r="AM275" i="1"/>
  <c r="AL275" i="1"/>
  <c r="H275" i="1"/>
  <c r="I275" i="1" s="1"/>
  <c r="F275" i="1"/>
  <c r="AT274" i="1"/>
  <c r="AV274" i="1" s="1"/>
  <c r="AQ274" i="1"/>
  <c r="AS274" i="1" s="1"/>
  <c r="AM274" i="1"/>
  <c r="AL274" i="1"/>
  <c r="H274" i="1"/>
  <c r="I274" i="1" s="1"/>
  <c r="F274" i="1"/>
  <c r="AT273" i="1"/>
  <c r="AU273" i="1" s="1"/>
  <c r="AQ273" i="1"/>
  <c r="AS273" i="1" s="1"/>
  <c r="AM273" i="1"/>
  <c r="AL273" i="1"/>
  <c r="H273" i="1"/>
  <c r="I273" i="1" s="1"/>
  <c r="F273" i="1"/>
  <c r="AT272" i="1"/>
  <c r="AV272" i="1" s="1"/>
  <c r="AQ272" i="1"/>
  <c r="AS272" i="1" s="1"/>
  <c r="AM272" i="1"/>
  <c r="AL272" i="1"/>
  <c r="H272" i="1"/>
  <c r="I272" i="1" s="1"/>
  <c r="F272" i="1"/>
  <c r="AT271" i="1"/>
  <c r="AU271" i="1" s="1"/>
  <c r="AQ271" i="1"/>
  <c r="AR271" i="1" s="1"/>
  <c r="AM271" i="1"/>
  <c r="AL271" i="1"/>
  <c r="H271" i="1"/>
  <c r="I271" i="1" s="1"/>
  <c r="F271" i="1"/>
  <c r="AT270" i="1"/>
  <c r="AV270" i="1" s="1"/>
  <c r="AQ270" i="1"/>
  <c r="AS270" i="1" s="1"/>
  <c r="AM270" i="1"/>
  <c r="AL270" i="1"/>
  <c r="H270" i="1"/>
  <c r="I270" i="1" s="1"/>
  <c r="F270" i="1"/>
  <c r="AT269" i="1"/>
  <c r="AU269" i="1" s="1"/>
  <c r="AQ269" i="1"/>
  <c r="AS269" i="1" s="1"/>
  <c r="AM269" i="1"/>
  <c r="AL269" i="1"/>
  <c r="H269" i="1"/>
  <c r="I269" i="1" s="1"/>
  <c r="F269" i="1"/>
  <c r="AT268" i="1"/>
  <c r="AQ268" i="1"/>
  <c r="AM268" i="1"/>
  <c r="AL268" i="1"/>
  <c r="H268" i="1"/>
  <c r="I268" i="1" s="1"/>
  <c r="F268" i="1"/>
  <c r="AT267" i="1"/>
  <c r="AV267" i="1" s="1"/>
  <c r="AQ267" i="1"/>
  <c r="AM267" i="1"/>
  <c r="AL267" i="1"/>
  <c r="H267" i="1"/>
  <c r="I267" i="1" s="1"/>
  <c r="F267" i="1"/>
  <c r="AT266" i="1"/>
  <c r="AQ266" i="1"/>
  <c r="AM266" i="1"/>
  <c r="AL266" i="1"/>
  <c r="AT265" i="1"/>
  <c r="AV265" i="1" s="1"/>
  <c r="AQ265" i="1"/>
  <c r="AR265" i="1" s="1"/>
  <c r="AM265" i="1"/>
  <c r="AL265" i="1"/>
  <c r="AT264" i="1"/>
  <c r="AV264" i="1" s="1"/>
  <c r="AQ264" i="1"/>
  <c r="AS264" i="1" s="1"/>
  <c r="AM264" i="1"/>
  <c r="AL264" i="1"/>
  <c r="AT263" i="1"/>
  <c r="AV263" i="1" s="1"/>
  <c r="AQ263" i="1"/>
  <c r="AM263" i="1"/>
  <c r="AL263" i="1"/>
  <c r="AT262" i="1"/>
  <c r="AV262" i="1" s="1"/>
  <c r="AQ262" i="1"/>
  <c r="AM262" i="1"/>
  <c r="AL262" i="1"/>
  <c r="AT261" i="1"/>
  <c r="AV261" i="1" s="1"/>
  <c r="AQ261" i="1"/>
  <c r="AR261" i="1" s="1"/>
  <c r="AM261" i="1"/>
  <c r="AL261" i="1"/>
  <c r="H261" i="1"/>
  <c r="I261" i="1" s="1"/>
  <c r="F261" i="1"/>
  <c r="AT260" i="1"/>
  <c r="AU260" i="1" s="1"/>
  <c r="AQ260" i="1"/>
  <c r="AS260" i="1" s="1"/>
  <c r="AM260" i="1"/>
  <c r="AL260" i="1"/>
  <c r="AT259" i="1"/>
  <c r="AV259" i="1" s="1"/>
  <c r="AQ259" i="1"/>
  <c r="AS259" i="1" s="1"/>
  <c r="AM259" i="1"/>
  <c r="AL259" i="1"/>
  <c r="AT258" i="1"/>
  <c r="AQ258" i="1"/>
  <c r="AM258" i="1"/>
  <c r="AL258" i="1"/>
  <c r="AT257" i="1"/>
  <c r="AQ257" i="1"/>
  <c r="AR257" i="1" s="1"/>
  <c r="AM257" i="1"/>
  <c r="AL257" i="1"/>
  <c r="H257" i="1"/>
  <c r="I257" i="1" s="1"/>
  <c r="F257" i="1"/>
  <c r="AT256" i="1"/>
  <c r="AQ256" i="1"/>
  <c r="AS256" i="1" s="1"/>
  <c r="AM256" i="1"/>
  <c r="AL256" i="1"/>
  <c r="AT255" i="1"/>
  <c r="AU255" i="1" s="1"/>
  <c r="AQ255" i="1"/>
  <c r="AS255" i="1" s="1"/>
  <c r="AM255" i="1"/>
  <c r="AL255" i="1"/>
  <c r="AT254" i="1"/>
  <c r="AV254" i="1" s="1"/>
  <c r="AQ254" i="1"/>
  <c r="AS254" i="1" s="1"/>
  <c r="AM254" i="1"/>
  <c r="AL254" i="1"/>
  <c r="AT253" i="1"/>
  <c r="AU253" i="1" s="1"/>
  <c r="AQ253" i="1"/>
  <c r="AM253" i="1"/>
  <c r="AL253" i="1"/>
  <c r="AT252" i="1"/>
  <c r="AQ252" i="1"/>
  <c r="AS252" i="1" s="1"/>
  <c r="AM252" i="1"/>
  <c r="AL252" i="1"/>
  <c r="AT251" i="1"/>
  <c r="AV251" i="1" s="1"/>
  <c r="AQ251" i="1"/>
  <c r="AS251" i="1" s="1"/>
  <c r="AM251" i="1"/>
  <c r="AL251" i="1"/>
  <c r="AT250" i="1"/>
  <c r="AU250" i="1" s="1"/>
  <c r="AQ250" i="1"/>
  <c r="AR250" i="1" s="1"/>
  <c r="AM250" i="1"/>
  <c r="AL250" i="1"/>
  <c r="AT249" i="1"/>
  <c r="AQ249" i="1"/>
  <c r="AS249" i="1" s="1"/>
  <c r="AM249" i="1"/>
  <c r="AL249" i="1"/>
  <c r="AT248" i="1"/>
  <c r="AV248" i="1" s="1"/>
  <c r="AQ248" i="1"/>
  <c r="AR248" i="1" s="1"/>
  <c r="AM248" i="1"/>
  <c r="AL248" i="1"/>
  <c r="AT247" i="1"/>
  <c r="AU247" i="1" s="1"/>
  <c r="AQ247" i="1"/>
  <c r="AM247" i="1"/>
  <c r="AL247" i="1"/>
  <c r="AT246" i="1"/>
  <c r="AV246" i="1" s="1"/>
  <c r="AQ246" i="1"/>
  <c r="AS246" i="1" s="1"/>
  <c r="AM246" i="1"/>
  <c r="AL246" i="1"/>
  <c r="AT245" i="1"/>
  <c r="AU245" i="1" s="1"/>
  <c r="AQ245" i="1"/>
  <c r="AS245" i="1" s="1"/>
  <c r="AM245" i="1"/>
  <c r="AL245" i="1"/>
  <c r="AT244" i="1"/>
  <c r="AV244" i="1" s="1"/>
  <c r="AQ244" i="1"/>
  <c r="AS244" i="1" s="1"/>
  <c r="AM244" i="1"/>
  <c r="AL244" i="1"/>
  <c r="AT243" i="1"/>
  <c r="AV243" i="1" s="1"/>
  <c r="AQ243" i="1"/>
  <c r="AS243" i="1" s="1"/>
  <c r="AM243" i="1"/>
  <c r="AL243" i="1"/>
  <c r="H243" i="1"/>
  <c r="I243" i="1" s="1"/>
  <c r="F243" i="1"/>
  <c r="AT242" i="1"/>
  <c r="AV242" i="1" s="1"/>
  <c r="AQ242" i="1"/>
  <c r="AR242" i="1" s="1"/>
  <c r="AM242" i="1"/>
  <c r="AL242" i="1"/>
  <c r="F242" i="1"/>
  <c r="AT241" i="1"/>
  <c r="AU241" i="1" s="1"/>
  <c r="AQ241" i="1"/>
  <c r="AS241" i="1" s="1"/>
  <c r="AM241" i="1"/>
  <c r="AL241" i="1"/>
  <c r="H241" i="1"/>
  <c r="I241" i="1" s="1"/>
  <c r="F241" i="1"/>
  <c r="AT240" i="1"/>
  <c r="AV240" i="1" s="1"/>
  <c r="AQ240" i="1"/>
  <c r="AS240" i="1" s="1"/>
  <c r="AM240" i="1"/>
  <c r="AL240" i="1"/>
  <c r="H240" i="1"/>
  <c r="I240" i="1" s="1"/>
  <c r="F240" i="1"/>
  <c r="AT239" i="1"/>
  <c r="AV239" i="1" s="1"/>
  <c r="AQ239" i="1"/>
  <c r="AR239" i="1" s="1"/>
  <c r="AM239" i="1"/>
  <c r="AL239" i="1"/>
  <c r="H239" i="1"/>
  <c r="I239" i="1" s="1"/>
  <c r="F239" i="1"/>
  <c r="AT238" i="1"/>
  <c r="AU238" i="1" s="1"/>
  <c r="AQ238" i="1"/>
  <c r="AM238" i="1"/>
  <c r="AL238" i="1"/>
  <c r="F238" i="1"/>
  <c r="AT237" i="1"/>
  <c r="AU237" i="1" s="1"/>
  <c r="AQ237" i="1"/>
  <c r="AM237" i="1"/>
  <c r="AL237" i="1"/>
  <c r="H237" i="1"/>
  <c r="I237" i="1" s="1"/>
  <c r="F237" i="1"/>
  <c r="AT236" i="1"/>
  <c r="AQ236" i="1"/>
  <c r="AS236" i="1" s="1"/>
  <c r="AM236" i="1"/>
  <c r="AL236" i="1"/>
  <c r="H236" i="1"/>
  <c r="I236" i="1" s="1"/>
  <c r="F236" i="1"/>
  <c r="AT235" i="1"/>
  <c r="AQ235" i="1"/>
  <c r="AS235" i="1" s="1"/>
  <c r="AM235" i="1"/>
  <c r="AL235" i="1"/>
  <c r="H235" i="1"/>
  <c r="I235" i="1" s="1"/>
  <c r="F235" i="1"/>
  <c r="AT234" i="1"/>
  <c r="AU234" i="1" s="1"/>
  <c r="AQ234" i="1"/>
  <c r="AS234" i="1" s="1"/>
  <c r="AM234" i="1"/>
  <c r="AL234" i="1"/>
  <c r="H234" i="1"/>
  <c r="I234" i="1" s="1"/>
  <c r="F234" i="1"/>
  <c r="AT233" i="1"/>
  <c r="AV233" i="1" s="1"/>
  <c r="AQ233" i="1"/>
  <c r="AM233" i="1"/>
  <c r="AL233" i="1"/>
  <c r="F233" i="1"/>
  <c r="AT232" i="1"/>
  <c r="AV232" i="1" s="1"/>
  <c r="AQ232" i="1"/>
  <c r="AR232" i="1" s="1"/>
  <c r="AM232" i="1"/>
  <c r="AL232" i="1"/>
  <c r="F232" i="1"/>
  <c r="AT231" i="1"/>
  <c r="AU231" i="1" s="1"/>
  <c r="AQ231" i="1"/>
  <c r="AS231" i="1" s="1"/>
  <c r="AM231" i="1"/>
  <c r="AL231" i="1"/>
  <c r="H231" i="1"/>
  <c r="I231" i="1" s="1"/>
  <c r="F231" i="1"/>
  <c r="AT230" i="1"/>
  <c r="AU230" i="1" s="1"/>
  <c r="AQ230" i="1"/>
  <c r="AS230" i="1" s="1"/>
  <c r="AM230" i="1"/>
  <c r="AL230" i="1"/>
  <c r="F230" i="1"/>
  <c r="AT229" i="1"/>
  <c r="AV229" i="1" s="1"/>
  <c r="AQ229" i="1"/>
  <c r="AR229" i="1" s="1"/>
  <c r="AM229" i="1"/>
  <c r="AL229" i="1"/>
  <c r="H229" i="1"/>
  <c r="I229" i="1" s="1"/>
  <c r="F229" i="1"/>
  <c r="AT228" i="1"/>
  <c r="AU228" i="1" s="1"/>
  <c r="AQ228" i="1"/>
  <c r="AS228" i="1" s="1"/>
  <c r="AM228" i="1"/>
  <c r="AL228" i="1"/>
  <c r="H228" i="1"/>
  <c r="I228" i="1" s="1"/>
  <c r="F228" i="1"/>
  <c r="AT227" i="1"/>
  <c r="AU227" i="1" s="1"/>
  <c r="AQ227" i="1"/>
  <c r="AS227" i="1" s="1"/>
  <c r="AM227" i="1"/>
  <c r="AL227" i="1"/>
  <c r="H227" i="1"/>
  <c r="I227" i="1" s="1"/>
  <c r="F227" i="1"/>
  <c r="AT226" i="1"/>
  <c r="AV226" i="1" s="1"/>
  <c r="AQ226" i="1"/>
  <c r="AM226" i="1"/>
  <c r="AL226" i="1"/>
  <c r="H226" i="1"/>
  <c r="I226" i="1" s="1"/>
  <c r="F226" i="1"/>
  <c r="AT225" i="1"/>
  <c r="AQ225" i="1"/>
  <c r="AM225" i="1"/>
  <c r="AL225" i="1"/>
  <c r="F225" i="1"/>
  <c r="AT224" i="1"/>
  <c r="AU224" i="1" s="1"/>
  <c r="AQ224" i="1"/>
  <c r="AM224" i="1"/>
  <c r="AL224" i="1"/>
  <c r="H224" i="1"/>
  <c r="I224" i="1" s="1"/>
  <c r="F224" i="1"/>
  <c r="AT223" i="1"/>
  <c r="AU223" i="1" s="1"/>
  <c r="AQ223" i="1"/>
  <c r="AR223" i="1" s="1"/>
  <c r="AM223" i="1"/>
  <c r="AL223" i="1"/>
  <c r="H223" i="1"/>
  <c r="I223" i="1" s="1"/>
  <c r="F223" i="1"/>
  <c r="AT222" i="1"/>
  <c r="AV222" i="1" s="1"/>
  <c r="AQ222" i="1"/>
  <c r="AR222" i="1" s="1"/>
  <c r="AM222" i="1"/>
  <c r="AL222" i="1"/>
  <c r="H222" i="1"/>
  <c r="I222" i="1" s="1"/>
  <c r="F222" i="1"/>
  <c r="AT221" i="1"/>
  <c r="AU221" i="1" s="1"/>
  <c r="AQ221" i="1"/>
  <c r="AS221" i="1" s="1"/>
  <c r="AM221" i="1"/>
  <c r="AL221" i="1"/>
  <c r="H221" i="1"/>
  <c r="I221" i="1" s="1"/>
  <c r="F221" i="1"/>
  <c r="AT220" i="1"/>
  <c r="AV220" i="1" s="1"/>
  <c r="AQ220" i="1"/>
  <c r="AS220" i="1" s="1"/>
  <c r="AM220" i="1"/>
  <c r="AL220" i="1"/>
  <c r="H220" i="1"/>
  <c r="I220" i="1" s="1"/>
  <c r="F220" i="1"/>
  <c r="AT219" i="1"/>
  <c r="AV219" i="1" s="1"/>
  <c r="AQ219" i="1"/>
  <c r="AR219" i="1" s="1"/>
  <c r="AM219" i="1"/>
  <c r="AL219" i="1"/>
  <c r="H219" i="1"/>
  <c r="I219" i="1" s="1"/>
  <c r="F219" i="1"/>
  <c r="AT218" i="1"/>
  <c r="AV218" i="1" s="1"/>
  <c r="AQ218" i="1"/>
  <c r="AS218" i="1" s="1"/>
  <c r="AM218" i="1"/>
  <c r="AL218" i="1"/>
  <c r="H218" i="1"/>
  <c r="I218" i="1" s="1"/>
  <c r="F218" i="1"/>
  <c r="AT217" i="1"/>
  <c r="AU217" i="1" s="1"/>
  <c r="AQ217" i="1"/>
  <c r="AS217" i="1" s="1"/>
  <c r="AM217" i="1"/>
  <c r="AL217" i="1"/>
  <c r="F217" i="1"/>
  <c r="AT216" i="1"/>
  <c r="AV216" i="1" s="1"/>
  <c r="AQ216" i="1"/>
  <c r="AS216" i="1" s="1"/>
  <c r="AM216" i="1"/>
  <c r="AL216" i="1"/>
  <c r="H216" i="1"/>
  <c r="I216" i="1" s="1"/>
  <c r="F216" i="1"/>
  <c r="AT215" i="1"/>
  <c r="AU215" i="1" s="1"/>
  <c r="AQ215" i="1"/>
  <c r="AS215" i="1" s="1"/>
  <c r="AM215" i="1"/>
  <c r="AL215" i="1"/>
  <c r="H215" i="1"/>
  <c r="I215" i="1" s="1"/>
  <c r="F215" i="1"/>
  <c r="AT214" i="1"/>
  <c r="AQ214" i="1"/>
  <c r="AM214" i="1"/>
  <c r="AL214" i="1"/>
  <c r="H214" i="1"/>
  <c r="I214" i="1" s="1"/>
  <c r="F214" i="1"/>
  <c r="AT213" i="1"/>
  <c r="AV213" i="1" s="1"/>
  <c r="AQ213" i="1"/>
  <c r="AR213" i="1" s="1"/>
  <c r="AM213" i="1"/>
  <c r="AL213" i="1"/>
  <c r="H213" i="1"/>
  <c r="I213" i="1" s="1"/>
  <c r="F213" i="1"/>
  <c r="AT212" i="1"/>
  <c r="AQ212" i="1"/>
  <c r="AM212" i="1"/>
  <c r="AL212" i="1"/>
  <c r="H212" i="1"/>
  <c r="I212" i="1" s="1"/>
  <c r="F212" i="1"/>
  <c r="AT211" i="1"/>
  <c r="AQ211" i="1"/>
  <c r="AS211" i="1" s="1"/>
  <c r="AM211" i="1"/>
  <c r="AL211" i="1"/>
  <c r="H211" i="1"/>
  <c r="I211" i="1" s="1"/>
  <c r="F211" i="1"/>
  <c r="AT210" i="1"/>
  <c r="AQ210" i="1"/>
  <c r="AS210" i="1" s="1"/>
  <c r="AM210" i="1"/>
  <c r="AL210" i="1"/>
  <c r="H210" i="1"/>
  <c r="I210" i="1" s="1"/>
  <c r="F210" i="1"/>
  <c r="AT209" i="1"/>
  <c r="AV209" i="1" s="1"/>
  <c r="AQ209" i="1"/>
  <c r="AS209" i="1" s="1"/>
  <c r="AM209" i="1"/>
  <c r="AL209" i="1"/>
  <c r="H209" i="1"/>
  <c r="I209" i="1" s="1"/>
  <c r="F209" i="1"/>
  <c r="AT208" i="1"/>
  <c r="AV208" i="1" s="1"/>
  <c r="AQ208" i="1"/>
  <c r="AS208" i="1" s="1"/>
  <c r="AM208" i="1"/>
  <c r="AL208" i="1"/>
  <c r="H208" i="1"/>
  <c r="I208" i="1" s="1"/>
  <c r="F208" i="1"/>
  <c r="AT207" i="1"/>
  <c r="AU207" i="1" s="1"/>
  <c r="AQ207" i="1"/>
  <c r="AS207" i="1" s="1"/>
  <c r="AM207" i="1"/>
  <c r="AL207" i="1"/>
  <c r="H207" i="1"/>
  <c r="I207" i="1" s="1"/>
  <c r="F207" i="1"/>
  <c r="AT206" i="1"/>
  <c r="AV206" i="1" s="1"/>
  <c r="AQ206" i="1"/>
  <c r="AM206" i="1"/>
  <c r="AL206" i="1"/>
  <c r="H206" i="1"/>
  <c r="I206" i="1" s="1"/>
  <c r="F206" i="1"/>
  <c r="AT205" i="1"/>
  <c r="AQ205" i="1"/>
  <c r="AM205" i="1"/>
  <c r="AL205" i="1"/>
  <c r="H205" i="1"/>
  <c r="I205" i="1" s="1"/>
  <c r="F205" i="1"/>
  <c r="AT204" i="1"/>
  <c r="AV204" i="1" s="1"/>
  <c r="AQ204" i="1"/>
  <c r="AS204" i="1" s="1"/>
  <c r="AM204" i="1"/>
  <c r="AL204" i="1"/>
  <c r="H204" i="1"/>
  <c r="I204" i="1" s="1"/>
  <c r="F204" i="1"/>
  <c r="AT203" i="1"/>
  <c r="AQ203" i="1"/>
  <c r="AS203" i="1" s="1"/>
  <c r="AM203" i="1"/>
  <c r="AL203" i="1"/>
  <c r="H203" i="1"/>
  <c r="I203" i="1" s="1"/>
  <c r="F203" i="1"/>
  <c r="AT202" i="1"/>
  <c r="AU202" i="1" s="1"/>
  <c r="AQ202" i="1"/>
  <c r="AR202" i="1" s="1"/>
  <c r="AM202" i="1"/>
  <c r="AL202" i="1"/>
  <c r="H202" i="1"/>
  <c r="I202" i="1" s="1"/>
  <c r="F202" i="1"/>
  <c r="AT201" i="1"/>
  <c r="AV201" i="1" s="1"/>
  <c r="AQ201" i="1"/>
  <c r="AR201" i="1" s="1"/>
  <c r="AM201" i="1"/>
  <c r="AL201" i="1"/>
  <c r="H201" i="1"/>
  <c r="I201" i="1" s="1"/>
  <c r="F201" i="1"/>
  <c r="AT200" i="1"/>
  <c r="AU200" i="1" s="1"/>
  <c r="AQ200" i="1"/>
  <c r="AR200" i="1" s="1"/>
  <c r="AM200" i="1"/>
  <c r="AL200" i="1"/>
  <c r="H200" i="1"/>
  <c r="I200" i="1" s="1"/>
  <c r="F200" i="1"/>
  <c r="AT199" i="1"/>
  <c r="AU199" i="1" s="1"/>
  <c r="AQ199" i="1"/>
  <c r="AR199" i="1" s="1"/>
  <c r="AM199" i="1"/>
  <c r="AL199" i="1"/>
  <c r="H199" i="1"/>
  <c r="I199" i="1" s="1"/>
  <c r="F199" i="1"/>
  <c r="AT198" i="1"/>
  <c r="AV198" i="1" s="1"/>
  <c r="AQ198" i="1"/>
  <c r="AS198" i="1" s="1"/>
  <c r="AM198" i="1"/>
  <c r="AL198" i="1"/>
  <c r="H198" i="1"/>
  <c r="I198" i="1" s="1"/>
  <c r="F198" i="1"/>
  <c r="AT197" i="1"/>
  <c r="AU197" i="1" s="1"/>
  <c r="AQ197" i="1"/>
  <c r="AS197" i="1" s="1"/>
  <c r="AM197" i="1"/>
  <c r="AL197" i="1"/>
  <c r="H197" i="1"/>
  <c r="I197" i="1" s="1"/>
  <c r="F197" i="1"/>
  <c r="AT196" i="1"/>
  <c r="AU196" i="1" s="1"/>
  <c r="AQ196" i="1"/>
  <c r="AS196" i="1" s="1"/>
  <c r="AM196" i="1"/>
  <c r="AL196" i="1"/>
  <c r="H196" i="1"/>
  <c r="I196" i="1" s="1"/>
  <c r="F196" i="1"/>
  <c r="AT195" i="1"/>
  <c r="AV195" i="1" s="1"/>
  <c r="AQ195" i="1"/>
  <c r="AR195" i="1" s="1"/>
  <c r="AM195" i="1"/>
  <c r="AL195" i="1"/>
  <c r="H195" i="1"/>
  <c r="I195" i="1" s="1"/>
  <c r="F195" i="1"/>
  <c r="AT194" i="1"/>
  <c r="AQ194" i="1"/>
  <c r="AM194" i="1"/>
  <c r="AL194" i="1"/>
  <c r="H194" i="1"/>
  <c r="I194" i="1" s="1"/>
  <c r="F194" i="1"/>
  <c r="AT193" i="1"/>
  <c r="AQ193" i="1"/>
  <c r="AS193" i="1" s="1"/>
  <c r="AM193" i="1"/>
  <c r="AL193" i="1"/>
  <c r="H193" i="1"/>
  <c r="I193" i="1" s="1"/>
  <c r="F193" i="1"/>
  <c r="AT192" i="1"/>
  <c r="AQ192" i="1"/>
  <c r="AR192" i="1" s="1"/>
  <c r="AM192" i="1"/>
  <c r="AL192" i="1"/>
  <c r="H192" i="1"/>
  <c r="I192" i="1" s="1"/>
  <c r="F192" i="1"/>
  <c r="AT191" i="1"/>
  <c r="AV191" i="1" s="1"/>
  <c r="AQ191" i="1"/>
  <c r="AS191" i="1" s="1"/>
  <c r="AM191" i="1"/>
  <c r="AL191" i="1"/>
  <c r="F191" i="1"/>
  <c r="AT190" i="1"/>
  <c r="AU190" i="1" s="1"/>
  <c r="AQ190" i="1"/>
  <c r="AS190" i="1" s="1"/>
  <c r="AM190" i="1"/>
  <c r="AL190" i="1"/>
  <c r="H190" i="1"/>
  <c r="I190" i="1" s="1"/>
  <c r="F190" i="1"/>
  <c r="AT189" i="1"/>
  <c r="AU189" i="1" s="1"/>
  <c r="AQ189" i="1"/>
  <c r="AR189" i="1" s="1"/>
  <c r="AM189" i="1"/>
  <c r="AL189" i="1"/>
  <c r="H189" i="1"/>
  <c r="I189" i="1" s="1"/>
  <c r="F189" i="1"/>
  <c r="AT188" i="1"/>
  <c r="AV188" i="1" s="1"/>
  <c r="AQ188" i="1"/>
  <c r="AS188" i="1" s="1"/>
  <c r="AM188" i="1"/>
  <c r="AL188" i="1"/>
  <c r="H188" i="1"/>
  <c r="I188" i="1" s="1"/>
  <c r="F188" i="1"/>
  <c r="AT187" i="1"/>
  <c r="AQ187" i="1"/>
  <c r="AM187" i="1"/>
  <c r="AL187" i="1"/>
  <c r="H187" i="1"/>
  <c r="I187" i="1" s="1"/>
  <c r="F187" i="1"/>
  <c r="AT186" i="1"/>
  <c r="AU186" i="1" s="1"/>
  <c r="AQ186" i="1"/>
  <c r="AS186" i="1" s="1"/>
  <c r="AM186" i="1"/>
  <c r="AL186" i="1"/>
  <c r="H186" i="1"/>
  <c r="I186" i="1" s="1"/>
  <c r="F186" i="1"/>
  <c r="AT185" i="1"/>
  <c r="AV185" i="1" s="1"/>
  <c r="AQ185" i="1"/>
  <c r="AR185" i="1" s="1"/>
  <c r="AM185" i="1"/>
  <c r="AL185" i="1"/>
  <c r="F185" i="1"/>
  <c r="AT184" i="1"/>
  <c r="AQ184" i="1"/>
  <c r="AS184" i="1" s="1"/>
  <c r="AM184" i="1"/>
  <c r="AL184" i="1"/>
  <c r="H184" i="1"/>
  <c r="I184" i="1" s="1"/>
  <c r="F184" i="1"/>
  <c r="AT183" i="1"/>
  <c r="AU183" i="1" s="1"/>
  <c r="AQ183" i="1"/>
  <c r="AS183" i="1" s="1"/>
  <c r="AM183" i="1"/>
  <c r="AL183" i="1"/>
  <c r="H183" i="1"/>
  <c r="I183" i="1" s="1"/>
  <c r="F183" i="1"/>
  <c r="AT182" i="1"/>
  <c r="AV182" i="1" s="1"/>
  <c r="AQ182" i="1"/>
  <c r="AS182" i="1" s="1"/>
  <c r="AM182" i="1"/>
  <c r="AL182" i="1"/>
  <c r="F182" i="1"/>
  <c r="AT181" i="1"/>
  <c r="AV181" i="1" s="1"/>
  <c r="AQ181" i="1"/>
  <c r="AR181" i="1" s="1"/>
  <c r="AM181" i="1"/>
  <c r="AL181" i="1"/>
  <c r="H181" i="1"/>
  <c r="I181" i="1" s="1"/>
  <c r="F181" i="1"/>
  <c r="AT180" i="1"/>
  <c r="AV180" i="1" s="1"/>
  <c r="AQ180" i="1"/>
  <c r="AS180" i="1" s="1"/>
  <c r="AM180" i="1"/>
  <c r="AL180" i="1"/>
  <c r="F180" i="1"/>
  <c r="AT179" i="1"/>
  <c r="AU179" i="1" s="1"/>
  <c r="AQ179" i="1"/>
  <c r="AS179" i="1" s="1"/>
  <c r="AM179" i="1"/>
  <c r="AL179" i="1"/>
  <c r="H179" i="1"/>
  <c r="I179" i="1" s="1"/>
  <c r="F179" i="1"/>
  <c r="AT178" i="1"/>
  <c r="AV178" i="1" s="1"/>
  <c r="AQ178" i="1"/>
  <c r="AS178" i="1" s="1"/>
  <c r="AM178" i="1"/>
  <c r="AL178" i="1"/>
  <c r="H178" i="1"/>
  <c r="I178" i="1" s="1"/>
  <c r="F178" i="1"/>
  <c r="AT177" i="1"/>
  <c r="AV177" i="1" s="1"/>
  <c r="AQ177" i="1"/>
  <c r="AS177" i="1" s="1"/>
  <c r="AM177" i="1"/>
  <c r="AL177" i="1"/>
  <c r="H177" i="1"/>
  <c r="I177" i="1" s="1"/>
  <c r="F177" i="1"/>
  <c r="AT176" i="1"/>
  <c r="AQ176" i="1"/>
  <c r="AS176" i="1" s="1"/>
  <c r="AM176" i="1"/>
  <c r="AL176" i="1"/>
  <c r="H176" i="1"/>
  <c r="I176" i="1" s="1"/>
  <c r="F176" i="1"/>
  <c r="AT175" i="1"/>
  <c r="AV175" i="1" s="1"/>
  <c r="AQ175" i="1"/>
  <c r="AM175" i="1"/>
  <c r="AL175" i="1"/>
  <c r="F175" i="1"/>
  <c r="AT174" i="1"/>
  <c r="AQ174" i="1"/>
  <c r="AM174" i="1"/>
  <c r="AL174" i="1"/>
  <c r="F174" i="1"/>
  <c r="AT173" i="1"/>
  <c r="AQ173" i="1"/>
  <c r="AM173" i="1"/>
  <c r="AL173" i="1"/>
  <c r="H173" i="1"/>
  <c r="I173" i="1" s="1"/>
  <c r="F173" i="1"/>
  <c r="AT172" i="1"/>
  <c r="AQ172" i="1"/>
  <c r="AS172" i="1" s="1"/>
  <c r="AM172" i="1"/>
  <c r="AL172" i="1"/>
  <c r="F172" i="1"/>
  <c r="AT171" i="1"/>
  <c r="AQ171" i="1"/>
  <c r="AS171" i="1" s="1"/>
  <c r="AM171" i="1"/>
  <c r="AL171" i="1"/>
  <c r="H171" i="1"/>
  <c r="I171" i="1" s="1"/>
  <c r="F171" i="1"/>
  <c r="AT170" i="1"/>
  <c r="AU170" i="1" s="1"/>
  <c r="AQ170" i="1"/>
  <c r="AR170" i="1" s="1"/>
  <c r="AM170" i="1"/>
  <c r="AL170" i="1"/>
  <c r="H170" i="1"/>
  <c r="I170" i="1" s="1"/>
  <c r="F170" i="1"/>
  <c r="AT169" i="1"/>
  <c r="AU169" i="1" s="1"/>
  <c r="AQ169" i="1"/>
  <c r="AS169" i="1" s="1"/>
  <c r="AM169" i="1"/>
  <c r="AL169" i="1"/>
  <c r="H169" i="1"/>
  <c r="I169" i="1" s="1"/>
  <c r="F169" i="1"/>
  <c r="AT168" i="1"/>
  <c r="AU168" i="1" s="1"/>
  <c r="AQ168" i="1"/>
  <c r="AS168" i="1" s="1"/>
  <c r="AM168" i="1"/>
  <c r="AL168" i="1"/>
  <c r="H168" i="1"/>
  <c r="I168" i="1" s="1"/>
  <c r="F168" i="1"/>
  <c r="AT167" i="1"/>
  <c r="AV167" i="1" s="1"/>
  <c r="AQ167" i="1"/>
  <c r="AR167" i="1" s="1"/>
  <c r="AM167" i="1"/>
  <c r="AL167" i="1"/>
  <c r="H167" i="1"/>
  <c r="I167" i="1" s="1"/>
  <c r="F167" i="1"/>
  <c r="AT166" i="1"/>
  <c r="AU166" i="1" s="1"/>
  <c r="AQ166" i="1"/>
  <c r="AR166" i="1" s="1"/>
  <c r="AM166" i="1"/>
  <c r="AL166" i="1"/>
  <c r="H166" i="1"/>
  <c r="I166" i="1" s="1"/>
  <c r="F166" i="1"/>
  <c r="AT165" i="1"/>
  <c r="AV165" i="1" s="1"/>
  <c r="AQ165" i="1"/>
  <c r="AS165" i="1" s="1"/>
  <c r="AM165" i="1"/>
  <c r="AL165" i="1"/>
  <c r="H165" i="1"/>
  <c r="I165" i="1" s="1"/>
  <c r="F165" i="1"/>
  <c r="AT164" i="1"/>
  <c r="AU164" i="1" s="1"/>
  <c r="AQ164" i="1"/>
  <c r="AS164" i="1" s="1"/>
  <c r="AM164" i="1"/>
  <c r="AL164" i="1"/>
  <c r="H164" i="1"/>
  <c r="I164" i="1" s="1"/>
  <c r="F164" i="1"/>
  <c r="AT163" i="1"/>
  <c r="AQ163" i="1"/>
  <c r="AS163" i="1" s="1"/>
  <c r="AM163" i="1"/>
  <c r="AL163" i="1"/>
  <c r="H163" i="1"/>
  <c r="I163" i="1" s="1"/>
  <c r="F163" i="1"/>
  <c r="AT162" i="1"/>
  <c r="AU162" i="1" s="1"/>
  <c r="AQ162" i="1"/>
  <c r="AS162" i="1" s="1"/>
  <c r="AM162" i="1"/>
  <c r="AL162" i="1"/>
  <c r="H162" i="1"/>
  <c r="I162" i="1" s="1"/>
  <c r="F162" i="1"/>
  <c r="AT161" i="1"/>
  <c r="AU161" i="1" s="1"/>
  <c r="AQ161" i="1"/>
  <c r="AR161" i="1" s="1"/>
  <c r="AM161" i="1"/>
  <c r="AL161" i="1"/>
  <c r="H161" i="1"/>
  <c r="I161" i="1" s="1"/>
  <c r="F161" i="1"/>
  <c r="AT160" i="1"/>
  <c r="AU160" i="1" s="1"/>
  <c r="AQ160" i="1"/>
  <c r="AS160" i="1" s="1"/>
  <c r="AM160" i="1"/>
  <c r="AL160" i="1"/>
  <c r="H160" i="1"/>
  <c r="I160" i="1" s="1"/>
  <c r="F160" i="1"/>
  <c r="AT159" i="1"/>
  <c r="AV159" i="1" s="1"/>
  <c r="AQ159" i="1"/>
  <c r="AS159" i="1" s="1"/>
  <c r="AM159" i="1"/>
  <c r="AL159" i="1"/>
  <c r="F159" i="1"/>
  <c r="AT158" i="1"/>
  <c r="AV158" i="1" s="1"/>
  <c r="AQ158" i="1"/>
  <c r="AS158" i="1" s="1"/>
  <c r="AM158" i="1"/>
  <c r="AL158" i="1"/>
  <c r="H158" i="1"/>
  <c r="I158" i="1" s="1"/>
  <c r="F158" i="1"/>
  <c r="AT157" i="1"/>
  <c r="AV157" i="1" s="1"/>
  <c r="AQ157" i="1"/>
  <c r="AS157" i="1" s="1"/>
  <c r="AM157" i="1"/>
  <c r="AL157" i="1"/>
  <c r="H157" i="1"/>
  <c r="I157" i="1" s="1"/>
  <c r="F157" i="1"/>
  <c r="AT156" i="1"/>
  <c r="AV156" i="1" s="1"/>
  <c r="AQ156" i="1"/>
  <c r="AM156" i="1"/>
  <c r="AL156" i="1"/>
  <c r="F156" i="1"/>
  <c r="AT155" i="1"/>
  <c r="AQ155" i="1"/>
  <c r="AM155" i="1"/>
  <c r="AL155" i="1"/>
  <c r="F155" i="1"/>
  <c r="AT154" i="1"/>
  <c r="AU154" i="1" s="1"/>
  <c r="AQ154" i="1"/>
  <c r="AM154" i="1"/>
  <c r="AL154" i="1"/>
  <c r="H154" i="1"/>
  <c r="I154" i="1" s="1"/>
  <c r="F154" i="1"/>
  <c r="AT153" i="1"/>
  <c r="AQ153" i="1"/>
  <c r="AR153" i="1" s="1"/>
  <c r="AM153" i="1"/>
  <c r="AL153" i="1"/>
  <c r="H153" i="1"/>
  <c r="I153" i="1" s="1"/>
  <c r="F153" i="1"/>
  <c r="AT152" i="1"/>
  <c r="AQ152" i="1"/>
  <c r="AS152" i="1" s="1"/>
  <c r="AM152" i="1"/>
  <c r="AL152" i="1"/>
  <c r="H152" i="1"/>
  <c r="I152" i="1" s="1"/>
  <c r="F152" i="1"/>
  <c r="AT151" i="1"/>
  <c r="AU151" i="1" s="1"/>
  <c r="AQ151" i="1"/>
  <c r="AR151" i="1" s="1"/>
  <c r="AM151" i="1"/>
  <c r="AL151" i="1"/>
  <c r="H151" i="1"/>
  <c r="I151" i="1" s="1"/>
  <c r="F151" i="1"/>
  <c r="AT150" i="1"/>
  <c r="AV150" i="1" s="1"/>
  <c r="AQ150" i="1"/>
  <c r="AS150" i="1" s="1"/>
  <c r="AM150" i="1"/>
  <c r="AL150" i="1"/>
  <c r="H150" i="1"/>
  <c r="I150" i="1" s="1"/>
  <c r="F150" i="1"/>
  <c r="AT149" i="1"/>
  <c r="AV149" i="1" s="1"/>
  <c r="AQ149" i="1"/>
  <c r="AS149" i="1" s="1"/>
  <c r="AM149" i="1"/>
  <c r="AL149" i="1"/>
  <c r="H149" i="1"/>
  <c r="I149" i="1" s="1"/>
  <c r="F149" i="1"/>
  <c r="AT148" i="1"/>
  <c r="AU148" i="1" s="1"/>
  <c r="AQ148" i="1"/>
  <c r="AR148" i="1" s="1"/>
  <c r="AM148" i="1"/>
  <c r="AL148" i="1"/>
  <c r="H148" i="1"/>
  <c r="I148" i="1" s="1"/>
  <c r="F148" i="1"/>
  <c r="AT147" i="1"/>
  <c r="AU147" i="1" s="1"/>
  <c r="AQ147" i="1"/>
  <c r="AM147" i="1"/>
  <c r="AL147" i="1"/>
  <c r="H147" i="1"/>
  <c r="I147" i="1" s="1"/>
  <c r="F147" i="1"/>
  <c r="AT146" i="1"/>
  <c r="AV146" i="1" s="1"/>
  <c r="AQ146" i="1"/>
  <c r="AS146" i="1" s="1"/>
  <c r="AM146" i="1"/>
  <c r="AL146" i="1"/>
  <c r="H146" i="1"/>
  <c r="I146" i="1" s="1"/>
  <c r="F146" i="1"/>
  <c r="AT145" i="1"/>
  <c r="AU145" i="1" s="1"/>
  <c r="AQ145" i="1"/>
  <c r="AR145" i="1" s="1"/>
  <c r="AM145" i="1"/>
  <c r="AL145" i="1"/>
  <c r="H145" i="1"/>
  <c r="I145" i="1" s="1"/>
  <c r="F145" i="1"/>
  <c r="AT144" i="1"/>
  <c r="AQ144" i="1"/>
  <c r="AS144" i="1" s="1"/>
  <c r="AM144" i="1"/>
  <c r="AL144" i="1"/>
  <c r="H144" i="1"/>
  <c r="I144" i="1" s="1"/>
  <c r="F144" i="1"/>
  <c r="AT143" i="1"/>
  <c r="AV143" i="1" s="1"/>
  <c r="AQ143" i="1"/>
  <c r="AR143" i="1" s="1"/>
  <c r="AM143" i="1"/>
  <c r="AL143" i="1"/>
  <c r="H143" i="1"/>
  <c r="I143" i="1" s="1"/>
  <c r="F143" i="1"/>
  <c r="AT142" i="1"/>
  <c r="AU142" i="1" s="1"/>
  <c r="AQ142" i="1"/>
  <c r="AM142" i="1"/>
  <c r="AL142" i="1"/>
  <c r="H142" i="1"/>
  <c r="I142" i="1" s="1"/>
  <c r="F142" i="1"/>
  <c r="AT141" i="1"/>
  <c r="AV141" i="1" s="1"/>
  <c r="AQ141" i="1"/>
  <c r="AR141" i="1" s="1"/>
  <c r="AM141" i="1"/>
  <c r="AL141" i="1"/>
  <c r="H141" i="1"/>
  <c r="I141" i="1" s="1"/>
  <c r="F141" i="1"/>
  <c r="AT140" i="1"/>
  <c r="AU140" i="1" s="1"/>
  <c r="AQ140" i="1"/>
  <c r="AR140" i="1" s="1"/>
  <c r="AM140" i="1"/>
  <c r="AL140" i="1"/>
  <c r="H140" i="1"/>
  <c r="I140" i="1" s="1"/>
  <c r="F140" i="1"/>
  <c r="AT139" i="1"/>
  <c r="AU139" i="1" s="1"/>
  <c r="AQ139" i="1"/>
  <c r="AM139" i="1"/>
  <c r="AL139" i="1"/>
  <c r="H139" i="1"/>
  <c r="I139" i="1" s="1"/>
  <c r="F139" i="1"/>
  <c r="AT138" i="1"/>
  <c r="AQ138" i="1"/>
  <c r="AM138" i="1"/>
  <c r="AL138" i="1"/>
  <c r="H138" i="1"/>
  <c r="I138" i="1" s="1"/>
  <c r="F138" i="1"/>
  <c r="AT137" i="1"/>
  <c r="AV137" i="1" s="1"/>
  <c r="AQ137" i="1"/>
  <c r="AR137" i="1" s="1"/>
  <c r="AM137" i="1"/>
  <c r="AL137" i="1"/>
  <c r="H137" i="1"/>
  <c r="I137" i="1" s="1"/>
  <c r="F137" i="1"/>
  <c r="AT136" i="1"/>
  <c r="AV136" i="1" s="1"/>
  <c r="AQ136" i="1"/>
  <c r="AR136" i="1" s="1"/>
  <c r="AM136" i="1"/>
  <c r="AL136" i="1"/>
  <c r="H136" i="1"/>
  <c r="I136" i="1" s="1"/>
  <c r="F136" i="1"/>
  <c r="AT135" i="1"/>
  <c r="AV135" i="1" s="1"/>
  <c r="AQ135" i="1"/>
  <c r="AS135" i="1" s="1"/>
  <c r="AM135" i="1"/>
  <c r="AL135" i="1"/>
  <c r="H135" i="1"/>
  <c r="I135" i="1" s="1"/>
  <c r="F135" i="1"/>
  <c r="AT134" i="1"/>
  <c r="AV134" i="1" s="1"/>
  <c r="AQ134" i="1"/>
  <c r="AM134" i="1"/>
  <c r="AL134" i="1"/>
  <c r="H134" i="1"/>
  <c r="I134" i="1" s="1"/>
  <c r="F134" i="1"/>
  <c r="AT133" i="1"/>
  <c r="AV133" i="1" s="1"/>
  <c r="AQ133" i="1"/>
  <c r="AR133" i="1" s="1"/>
  <c r="AM133" i="1"/>
  <c r="AL133" i="1"/>
  <c r="H133" i="1"/>
  <c r="I133" i="1" s="1"/>
  <c r="F133" i="1"/>
  <c r="AT132" i="1"/>
  <c r="AQ132" i="1"/>
  <c r="AM132" i="1"/>
  <c r="AL132" i="1"/>
  <c r="H132" i="1"/>
  <c r="I132" i="1" s="1"/>
  <c r="F132" i="1"/>
  <c r="AT131" i="1"/>
  <c r="AV131" i="1" s="1"/>
  <c r="AQ131" i="1"/>
  <c r="AR131" i="1" s="1"/>
  <c r="AM131" i="1"/>
  <c r="AL131" i="1"/>
  <c r="H131" i="1"/>
  <c r="I131" i="1" s="1"/>
  <c r="F131" i="1"/>
  <c r="AT130" i="1"/>
  <c r="AQ130" i="1"/>
  <c r="AR130" i="1" s="1"/>
  <c r="AM130" i="1"/>
  <c r="AL130" i="1"/>
  <c r="H130" i="1"/>
  <c r="I130" i="1" s="1"/>
  <c r="F130" i="1"/>
  <c r="AT129" i="1"/>
  <c r="AV129" i="1" s="1"/>
  <c r="AQ129" i="1"/>
  <c r="AS129" i="1" s="1"/>
  <c r="AM129" i="1"/>
  <c r="AL129" i="1"/>
  <c r="H129" i="1"/>
  <c r="I129" i="1" s="1"/>
  <c r="F129" i="1"/>
  <c r="AT128" i="1"/>
  <c r="AV128" i="1" s="1"/>
  <c r="AQ128" i="1"/>
  <c r="AR128" i="1" s="1"/>
  <c r="AM128" i="1"/>
  <c r="AL128" i="1"/>
  <c r="H128" i="1"/>
  <c r="I128" i="1" s="1"/>
  <c r="F128" i="1"/>
  <c r="AT127" i="1"/>
  <c r="AV127" i="1" s="1"/>
  <c r="AQ127" i="1"/>
  <c r="AR127" i="1" s="1"/>
  <c r="AM127" i="1"/>
  <c r="AL127" i="1"/>
  <c r="H127" i="1"/>
  <c r="I127" i="1" s="1"/>
  <c r="F127" i="1"/>
  <c r="AT126" i="1"/>
  <c r="AU126" i="1" s="1"/>
  <c r="AQ126" i="1"/>
  <c r="AM126" i="1"/>
  <c r="AL126" i="1"/>
  <c r="AT125" i="1"/>
  <c r="AQ125" i="1"/>
  <c r="AR125" i="1" s="1"/>
  <c r="AM125" i="1"/>
  <c r="AL125" i="1"/>
  <c r="AT124" i="1"/>
  <c r="AU124" i="1" s="1"/>
  <c r="AQ124" i="1"/>
  <c r="AR124" i="1" s="1"/>
  <c r="AM124" i="1"/>
  <c r="AL124" i="1"/>
  <c r="AT123" i="1"/>
  <c r="AV123" i="1" s="1"/>
  <c r="AQ123" i="1"/>
  <c r="AS123" i="1" s="1"/>
  <c r="AM123" i="1"/>
  <c r="AL123" i="1"/>
  <c r="AT122" i="1"/>
  <c r="AQ122" i="1"/>
  <c r="AR122" i="1" s="1"/>
  <c r="AM122" i="1"/>
  <c r="AL122" i="1"/>
  <c r="AT121" i="1"/>
  <c r="AV121" i="1" s="1"/>
  <c r="AQ121" i="1"/>
  <c r="AS121" i="1" s="1"/>
  <c r="AM121" i="1"/>
  <c r="AL121" i="1"/>
  <c r="AT120" i="1"/>
  <c r="AQ120" i="1"/>
  <c r="AS120" i="1" s="1"/>
  <c r="AM120" i="1"/>
  <c r="AL120" i="1"/>
  <c r="AT119" i="1"/>
  <c r="AU119" i="1" s="1"/>
  <c r="AQ119" i="1"/>
  <c r="AS119" i="1" s="1"/>
  <c r="AM119" i="1"/>
  <c r="AL119" i="1"/>
  <c r="AT118" i="1"/>
  <c r="AU118" i="1" s="1"/>
  <c r="AQ118" i="1"/>
  <c r="AS118" i="1" s="1"/>
  <c r="AM118" i="1"/>
  <c r="AL118" i="1"/>
  <c r="AT117" i="1"/>
  <c r="AU117" i="1" s="1"/>
  <c r="AQ117" i="1"/>
  <c r="AS117" i="1" s="1"/>
  <c r="AM117" i="1"/>
  <c r="AL117" i="1"/>
  <c r="AT116" i="1"/>
  <c r="AU116" i="1" s="1"/>
  <c r="AQ116" i="1"/>
  <c r="AS116" i="1" s="1"/>
  <c r="AM116" i="1"/>
  <c r="AL116" i="1"/>
  <c r="AT115" i="1"/>
  <c r="AQ115" i="1"/>
  <c r="AR115" i="1" s="1"/>
  <c r="AM115" i="1"/>
  <c r="AL115" i="1"/>
  <c r="AT114" i="1"/>
  <c r="AU114" i="1" s="1"/>
  <c r="AQ114" i="1"/>
  <c r="AS114" i="1" s="1"/>
  <c r="AM114" i="1"/>
  <c r="AL114" i="1"/>
  <c r="AT113" i="1"/>
  <c r="AQ113" i="1"/>
  <c r="AS113" i="1" s="1"/>
  <c r="AM113" i="1"/>
  <c r="AL113" i="1"/>
  <c r="F113" i="1"/>
  <c r="AT112" i="1"/>
  <c r="AU112" i="1" s="1"/>
  <c r="AQ112" i="1"/>
  <c r="AR112" i="1" s="1"/>
  <c r="AM112" i="1"/>
  <c r="AL112" i="1"/>
  <c r="H112" i="1"/>
  <c r="I112" i="1" s="1"/>
  <c r="F112" i="1"/>
  <c r="AT111" i="1"/>
  <c r="AU111" i="1" s="1"/>
  <c r="AQ111" i="1"/>
  <c r="AS111" i="1" s="1"/>
  <c r="AM111" i="1"/>
  <c r="AL111" i="1"/>
  <c r="H111" i="1"/>
  <c r="I111" i="1" s="1"/>
  <c r="F111" i="1"/>
  <c r="AT110" i="1"/>
  <c r="AU110" i="1" s="1"/>
  <c r="AQ110" i="1"/>
  <c r="AS110" i="1" s="1"/>
  <c r="AM110" i="1"/>
  <c r="AL110" i="1"/>
  <c r="H110" i="1"/>
  <c r="I110" i="1" s="1"/>
  <c r="F110" i="1"/>
  <c r="AT109" i="1"/>
  <c r="AU109" i="1" s="1"/>
  <c r="AQ109" i="1"/>
  <c r="AS109" i="1" s="1"/>
  <c r="AM109" i="1"/>
  <c r="AL109" i="1"/>
  <c r="H109" i="1"/>
  <c r="I109" i="1" s="1"/>
  <c r="F109" i="1"/>
  <c r="AT108" i="1"/>
  <c r="AU108" i="1" s="1"/>
  <c r="AQ108" i="1"/>
  <c r="AS108" i="1" s="1"/>
  <c r="AM108" i="1"/>
  <c r="AL108" i="1"/>
  <c r="H108" i="1"/>
  <c r="I108" i="1" s="1"/>
  <c r="F108" i="1"/>
  <c r="AT107" i="1"/>
  <c r="AQ107" i="1"/>
  <c r="AS107" i="1" s="1"/>
  <c r="AM107" i="1"/>
  <c r="AL107" i="1"/>
  <c r="H107" i="1"/>
  <c r="I107" i="1" s="1"/>
  <c r="F107" i="1"/>
  <c r="AT106" i="1"/>
  <c r="AU106" i="1" s="1"/>
  <c r="AQ106" i="1"/>
  <c r="AR106" i="1" s="1"/>
  <c r="AM106" i="1"/>
  <c r="AL106" i="1"/>
  <c r="AT105" i="1"/>
  <c r="AU105" i="1" s="1"/>
  <c r="AQ105" i="1"/>
  <c r="AR105" i="1" s="1"/>
  <c r="AM105" i="1"/>
  <c r="AL105" i="1"/>
  <c r="AT104" i="1"/>
  <c r="AU104" i="1" s="1"/>
  <c r="AQ104" i="1"/>
  <c r="AS104" i="1" s="1"/>
  <c r="AM104" i="1"/>
  <c r="AL104" i="1"/>
  <c r="H104" i="1"/>
  <c r="I104" i="1" s="1"/>
  <c r="F104" i="1"/>
  <c r="AT103" i="1"/>
  <c r="AQ103" i="1"/>
  <c r="AS103" i="1" s="1"/>
  <c r="AM103" i="1"/>
  <c r="AL103" i="1"/>
  <c r="F103" i="1"/>
  <c r="AT102" i="1"/>
  <c r="AV102" i="1" s="1"/>
  <c r="AQ102" i="1"/>
  <c r="AR102" i="1" s="1"/>
  <c r="AM102" i="1"/>
  <c r="AL102" i="1"/>
  <c r="F102" i="1"/>
  <c r="AT101" i="1"/>
  <c r="AQ101" i="1"/>
  <c r="AS101" i="1" s="1"/>
  <c r="AM101" i="1"/>
  <c r="AL101" i="1"/>
  <c r="H101" i="1"/>
  <c r="I101" i="1" s="1"/>
  <c r="F101" i="1"/>
  <c r="AT100" i="1"/>
  <c r="AU100" i="1" s="1"/>
  <c r="AQ100" i="1"/>
  <c r="AM100" i="1"/>
  <c r="AL100" i="1"/>
  <c r="H100" i="1"/>
  <c r="I100" i="1" s="1"/>
  <c r="F100" i="1"/>
  <c r="AT99" i="1"/>
  <c r="AV99" i="1" s="1"/>
  <c r="AQ99" i="1"/>
  <c r="AM99" i="1"/>
  <c r="AL99" i="1"/>
  <c r="H99" i="1"/>
  <c r="I99" i="1" s="1"/>
  <c r="F99" i="1"/>
  <c r="AT98" i="1"/>
  <c r="AV98" i="1" s="1"/>
  <c r="AQ98" i="1"/>
  <c r="AM98" i="1"/>
  <c r="AL98" i="1"/>
  <c r="H98" i="1"/>
  <c r="I98" i="1" s="1"/>
  <c r="F98" i="1"/>
  <c r="AT97" i="1"/>
  <c r="AV97" i="1" s="1"/>
  <c r="AQ97" i="1"/>
  <c r="AS97" i="1" s="1"/>
  <c r="AM97" i="1"/>
  <c r="AL97" i="1"/>
  <c r="H97" i="1"/>
  <c r="I97" i="1" s="1"/>
  <c r="F97" i="1"/>
  <c r="AT96" i="1"/>
  <c r="AQ96" i="1"/>
  <c r="AS96" i="1" s="1"/>
  <c r="AM96" i="1"/>
  <c r="AL96" i="1"/>
  <c r="H96" i="1"/>
  <c r="I96" i="1" s="1"/>
  <c r="F96" i="1"/>
  <c r="AT95" i="1"/>
  <c r="AQ95" i="1"/>
  <c r="AM95" i="1"/>
  <c r="AL95" i="1"/>
  <c r="H95" i="1"/>
  <c r="I95" i="1" s="1"/>
  <c r="F95" i="1"/>
  <c r="AT94" i="1"/>
  <c r="AU94" i="1" s="1"/>
  <c r="AQ94" i="1"/>
  <c r="AR94" i="1" s="1"/>
  <c r="AM94" i="1"/>
  <c r="AL94" i="1"/>
  <c r="H94" i="1"/>
  <c r="I94" i="1" s="1"/>
  <c r="F94" i="1"/>
  <c r="AT93" i="1"/>
  <c r="AU93" i="1" s="1"/>
  <c r="AQ93" i="1"/>
  <c r="AS93" i="1" s="1"/>
  <c r="AM93" i="1"/>
  <c r="AL93" i="1"/>
  <c r="H93" i="1"/>
  <c r="I93" i="1" s="1"/>
  <c r="F93" i="1"/>
  <c r="AT92" i="1"/>
  <c r="AV92" i="1" s="1"/>
  <c r="AQ92" i="1"/>
  <c r="AR92" i="1" s="1"/>
  <c r="AM92" i="1"/>
  <c r="AL92" i="1"/>
  <c r="H92" i="1"/>
  <c r="I92" i="1" s="1"/>
  <c r="F92" i="1"/>
  <c r="AT91" i="1"/>
  <c r="AV91" i="1" s="1"/>
  <c r="AQ91" i="1"/>
  <c r="AS91" i="1" s="1"/>
  <c r="AM91" i="1"/>
  <c r="AL91" i="1"/>
  <c r="H91" i="1"/>
  <c r="I91" i="1" s="1"/>
  <c r="F91" i="1"/>
  <c r="AT90" i="1"/>
  <c r="AU90" i="1" s="1"/>
  <c r="AQ90" i="1"/>
  <c r="AR90" i="1" s="1"/>
  <c r="AM90" i="1"/>
  <c r="AL90" i="1"/>
  <c r="H90" i="1"/>
  <c r="I90" i="1" s="1"/>
  <c r="F90" i="1"/>
  <c r="AT89" i="1"/>
  <c r="AQ89" i="1"/>
  <c r="AS89" i="1" s="1"/>
  <c r="AM89" i="1"/>
  <c r="AL89" i="1"/>
  <c r="H89" i="1"/>
  <c r="I89" i="1" s="1"/>
  <c r="F89" i="1"/>
  <c r="AT88" i="1"/>
  <c r="AU88" i="1" s="1"/>
  <c r="AQ88" i="1"/>
  <c r="AR88" i="1" s="1"/>
  <c r="AM88" i="1"/>
  <c r="AL88" i="1"/>
  <c r="AT87" i="1"/>
  <c r="AU87" i="1" s="1"/>
  <c r="AQ87" i="1"/>
  <c r="AR87" i="1" s="1"/>
  <c r="AM87" i="1"/>
  <c r="AL87" i="1"/>
  <c r="AT86" i="1"/>
  <c r="AU86" i="1" s="1"/>
  <c r="AQ86" i="1"/>
  <c r="AS86" i="1" s="1"/>
  <c r="AM86" i="1"/>
  <c r="AL86" i="1"/>
  <c r="H86" i="1"/>
  <c r="I86" i="1" s="1"/>
  <c r="F86" i="1"/>
  <c r="AT85" i="1"/>
  <c r="AU85" i="1" s="1"/>
  <c r="AQ85" i="1"/>
  <c r="AS85" i="1" s="1"/>
  <c r="AM85" i="1"/>
  <c r="AL85" i="1"/>
  <c r="H85" i="1"/>
  <c r="I85" i="1" s="1"/>
  <c r="F85" i="1"/>
  <c r="AT84" i="1"/>
  <c r="AQ84" i="1"/>
  <c r="AS84" i="1" s="1"/>
  <c r="AM84" i="1"/>
  <c r="AL84" i="1"/>
  <c r="H84" i="1"/>
  <c r="I84" i="1" s="1"/>
  <c r="F84" i="1"/>
  <c r="AT83" i="1"/>
  <c r="AU83" i="1" s="1"/>
  <c r="AQ83" i="1"/>
  <c r="AR83" i="1" s="1"/>
  <c r="AM83" i="1"/>
  <c r="AL83" i="1"/>
  <c r="H83" i="1"/>
  <c r="I83" i="1" s="1"/>
  <c r="F83" i="1"/>
  <c r="AT82" i="1"/>
  <c r="AU82" i="1" s="1"/>
  <c r="AQ82" i="1"/>
  <c r="AR82" i="1" s="1"/>
  <c r="AM82" i="1"/>
  <c r="AL82" i="1"/>
  <c r="AT81" i="1"/>
  <c r="AU81" i="1" s="1"/>
  <c r="AQ81" i="1"/>
  <c r="AR81" i="1" s="1"/>
  <c r="AM81" i="1"/>
  <c r="AL81" i="1"/>
  <c r="AT80" i="1"/>
  <c r="AQ80" i="1"/>
  <c r="AR80" i="1" s="1"/>
  <c r="AM80" i="1"/>
  <c r="AL80" i="1"/>
  <c r="H80" i="1"/>
  <c r="I80" i="1" s="1"/>
  <c r="F80" i="1"/>
  <c r="AT79" i="1"/>
  <c r="AQ79" i="1"/>
  <c r="AS79" i="1" s="1"/>
  <c r="AM79" i="1"/>
  <c r="AL79" i="1"/>
  <c r="AT78" i="1"/>
  <c r="AV78" i="1" s="1"/>
  <c r="AQ78" i="1"/>
  <c r="AR78" i="1" s="1"/>
  <c r="AM78" i="1"/>
  <c r="AL78" i="1"/>
  <c r="H78" i="1"/>
  <c r="I78" i="1" s="1"/>
  <c r="F78" i="1"/>
  <c r="AT77" i="1"/>
  <c r="AU77" i="1" s="1"/>
  <c r="AQ77" i="1"/>
  <c r="AR77" i="1" s="1"/>
  <c r="AM77" i="1"/>
  <c r="AL77" i="1"/>
  <c r="H77" i="1"/>
  <c r="I77" i="1" s="1"/>
  <c r="F77" i="1"/>
  <c r="AT76" i="1"/>
  <c r="AV76" i="1" s="1"/>
  <c r="AQ76" i="1"/>
  <c r="AS76" i="1" s="1"/>
  <c r="AM76" i="1"/>
  <c r="AL76" i="1"/>
  <c r="H76" i="1"/>
  <c r="I76" i="1" s="1"/>
  <c r="F76" i="1"/>
  <c r="AT75" i="1"/>
  <c r="AV75" i="1" s="1"/>
  <c r="AQ75" i="1"/>
  <c r="AR75" i="1" s="1"/>
  <c r="AM75" i="1"/>
  <c r="AL75" i="1"/>
  <c r="AT74" i="1"/>
  <c r="AU74" i="1" s="1"/>
  <c r="AQ74" i="1"/>
  <c r="AS74" i="1" s="1"/>
  <c r="AM74" i="1"/>
  <c r="AL74" i="1"/>
  <c r="H74" i="1"/>
  <c r="I74" i="1" s="1"/>
  <c r="F74" i="1"/>
  <c r="AT73" i="1"/>
  <c r="AU73" i="1" s="1"/>
  <c r="AQ73" i="1"/>
  <c r="AM73" i="1"/>
  <c r="AL73" i="1"/>
  <c r="H73" i="1"/>
  <c r="I73" i="1" s="1"/>
  <c r="F73" i="1"/>
  <c r="AT72" i="1"/>
  <c r="AU72" i="1" s="1"/>
  <c r="AQ72" i="1"/>
  <c r="AS72" i="1" s="1"/>
  <c r="AM72" i="1"/>
  <c r="AL72" i="1"/>
  <c r="H72" i="1"/>
  <c r="I72" i="1" s="1"/>
  <c r="F72" i="1"/>
  <c r="AT71" i="1"/>
  <c r="AQ71" i="1"/>
  <c r="AR71" i="1" s="1"/>
  <c r="AM71" i="1"/>
  <c r="AL71" i="1"/>
  <c r="AT70" i="1"/>
  <c r="AU70" i="1" s="1"/>
  <c r="AQ70" i="1"/>
  <c r="AM70" i="1"/>
  <c r="AL70" i="1"/>
  <c r="H70" i="1"/>
  <c r="I70" i="1" s="1"/>
  <c r="F70" i="1"/>
  <c r="AT69" i="1"/>
  <c r="AV69" i="1" s="1"/>
  <c r="AQ69" i="1"/>
  <c r="AR69" i="1" s="1"/>
  <c r="AM69" i="1"/>
  <c r="AL69" i="1"/>
  <c r="AT68" i="1"/>
  <c r="AU68" i="1" s="1"/>
  <c r="AQ68" i="1"/>
  <c r="AS68" i="1" s="1"/>
  <c r="AM68" i="1"/>
  <c r="AL68" i="1"/>
  <c r="H68" i="1"/>
  <c r="I68" i="1" s="1"/>
  <c r="F68" i="1"/>
  <c r="AT67" i="1"/>
  <c r="AQ67" i="1"/>
  <c r="AS67" i="1" s="1"/>
  <c r="AM67" i="1"/>
  <c r="AL67" i="1"/>
  <c r="H67" i="1"/>
  <c r="I67" i="1" s="1"/>
  <c r="F67" i="1"/>
  <c r="AT66" i="1"/>
  <c r="AQ66" i="1"/>
  <c r="AS66" i="1" s="1"/>
  <c r="AM66" i="1"/>
  <c r="AL66" i="1"/>
  <c r="AT65" i="1"/>
  <c r="AV65" i="1" s="1"/>
  <c r="AQ65" i="1"/>
  <c r="AR65" i="1" s="1"/>
  <c r="AM65" i="1"/>
  <c r="AL65" i="1"/>
  <c r="AT64" i="1"/>
  <c r="AQ64" i="1"/>
  <c r="AM64" i="1"/>
  <c r="AL64" i="1"/>
  <c r="AT63" i="1"/>
  <c r="AV63" i="1" s="1"/>
  <c r="AQ63" i="1"/>
  <c r="AR63" i="1" s="1"/>
  <c r="AM63" i="1"/>
  <c r="AL63" i="1"/>
  <c r="F63" i="1"/>
  <c r="AT62" i="1"/>
  <c r="AQ62" i="1"/>
  <c r="AS62" i="1" s="1"/>
  <c r="AM62" i="1"/>
  <c r="AL62" i="1"/>
  <c r="H62" i="1"/>
  <c r="I62" i="1" s="1"/>
  <c r="F62" i="1"/>
  <c r="AT61" i="1"/>
  <c r="AV61" i="1" s="1"/>
  <c r="AQ61" i="1"/>
  <c r="AR61" i="1" s="1"/>
  <c r="AM61" i="1"/>
  <c r="AL61" i="1"/>
  <c r="F61" i="1"/>
  <c r="AT60" i="1"/>
  <c r="AV60" i="1" s="1"/>
  <c r="AQ60" i="1"/>
  <c r="AS60" i="1" s="1"/>
  <c r="AM60" i="1"/>
  <c r="AL60" i="1"/>
  <c r="H60" i="1"/>
  <c r="I60" i="1" s="1"/>
  <c r="F60" i="1"/>
  <c r="AT59" i="1"/>
  <c r="AV59" i="1" s="1"/>
  <c r="AQ59" i="1"/>
  <c r="AS59" i="1" s="1"/>
  <c r="AM59" i="1"/>
  <c r="AL59" i="1"/>
  <c r="H59" i="1"/>
  <c r="I59" i="1" s="1"/>
  <c r="F59" i="1"/>
  <c r="AT58" i="1"/>
  <c r="AV58" i="1" s="1"/>
  <c r="AQ58" i="1"/>
  <c r="AS58" i="1" s="1"/>
  <c r="AM58" i="1"/>
  <c r="AL58" i="1"/>
  <c r="H58" i="1"/>
  <c r="I58" i="1" s="1"/>
  <c r="F58" i="1"/>
  <c r="AT57" i="1"/>
  <c r="AU57" i="1" s="1"/>
  <c r="AQ57" i="1"/>
  <c r="AR57" i="1" s="1"/>
  <c r="AM57" i="1"/>
  <c r="AL57" i="1"/>
  <c r="H57" i="1"/>
  <c r="I57" i="1" s="1"/>
  <c r="F57" i="1"/>
  <c r="AT56" i="1"/>
  <c r="AQ56" i="1"/>
  <c r="AS56" i="1" s="1"/>
  <c r="AM56" i="1"/>
  <c r="AL56" i="1"/>
  <c r="H56" i="1"/>
  <c r="I56" i="1" s="1"/>
  <c r="F56" i="1"/>
  <c r="AT55" i="1"/>
  <c r="AU55" i="1" s="1"/>
  <c r="AQ55" i="1"/>
  <c r="AM55" i="1"/>
  <c r="AL55" i="1"/>
  <c r="F55" i="1"/>
  <c r="AT54" i="1"/>
  <c r="AV54" i="1" s="1"/>
  <c r="AQ54" i="1"/>
  <c r="AR54" i="1" s="1"/>
  <c r="AM54" i="1"/>
  <c r="AL54" i="1"/>
  <c r="H54" i="1"/>
  <c r="I54" i="1" s="1"/>
  <c r="F54" i="1"/>
  <c r="AT53" i="1"/>
  <c r="AU53" i="1" s="1"/>
  <c r="AQ53" i="1"/>
  <c r="AS53" i="1" s="1"/>
  <c r="AM53" i="1"/>
  <c r="AL53" i="1"/>
  <c r="F53" i="1"/>
  <c r="AT52" i="1"/>
  <c r="AV52" i="1" s="1"/>
  <c r="AQ52" i="1"/>
  <c r="AR52" i="1" s="1"/>
  <c r="AM52" i="1"/>
  <c r="AL52" i="1"/>
  <c r="F52" i="1"/>
  <c r="AT51" i="1"/>
  <c r="AU51" i="1" s="1"/>
  <c r="AQ51" i="1"/>
  <c r="AS51" i="1" s="1"/>
  <c r="AM51" i="1"/>
  <c r="AL51" i="1"/>
  <c r="F51" i="1"/>
  <c r="AT50" i="1"/>
  <c r="AV50" i="1" s="1"/>
  <c r="AQ50" i="1"/>
  <c r="AS50" i="1" s="1"/>
  <c r="AM50" i="1"/>
  <c r="AL50" i="1"/>
  <c r="H50" i="1"/>
  <c r="I50" i="1" s="1"/>
  <c r="F50" i="1"/>
  <c r="AT49" i="1"/>
  <c r="AV49" i="1" s="1"/>
  <c r="AQ49" i="1"/>
  <c r="AR49" i="1" s="1"/>
  <c r="AM49" i="1"/>
  <c r="AL49" i="1"/>
  <c r="F49" i="1"/>
  <c r="AT48" i="1"/>
  <c r="AV48" i="1" s="1"/>
  <c r="AQ48" i="1"/>
  <c r="AR48" i="1" s="1"/>
  <c r="AM48" i="1"/>
  <c r="AL48" i="1"/>
  <c r="F48" i="1"/>
  <c r="AT47" i="1"/>
  <c r="AQ47" i="1"/>
  <c r="AS47" i="1" s="1"/>
  <c r="AM47" i="1"/>
  <c r="AL47" i="1"/>
  <c r="H47" i="1"/>
  <c r="I47" i="1" s="1"/>
  <c r="F47" i="1"/>
  <c r="AT46" i="1"/>
  <c r="AU46" i="1" s="1"/>
  <c r="AQ46" i="1"/>
  <c r="AR46" i="1" s="1"/>
  <c r="AM46" i="1"/>
  <c r="AL46" i="1"/>
  <c r="H46" i="1"/>
  <c r="I46" i="1" s="1"/>
  <c r="F46" i="1"/>
  <c r="AT45" i="1"/>
  <c r="AV45" i="1" s="1"/>
  <c r="AQ45" i="1"/>
  <c r="AS45" i="1" s="1"/>
  <c r="AM45" i="1"/>
  <c r="AL45" i="1"/>
  <c r="H45" i="1"/>
  <c r="I45" i="1" s="1"/>
  <c r="F45" i="1"/>
  <c r="AT44" i="1"/>
  <c r="AV44" i="1" s="1"/>
  <c r="AQ44" i="1"/>
  <c r="AM44" i="1"/>
  <c r="AL44" i="1"/>
  <c r="H44" i="1"/>
  <c r="I44" i="1" s="1"/>
  <c r="F44" i="1"/>
  <c r="AT43" i="1"/>
  <c r="AV43" i="1" s="1"/>
  <c r="AQ43" i="1"/>
  <c r="AS43" i="1" s="1"/>
  <c r="AM43" i="1"/>
  <c r="AL43" i="1"/>
  <c r="H43" i="1"/>
  <c r="I43" i="1" s="1"/>
  <c r="F43" i="1"/>
  <c r="AT42" i="1"/>
  <c r="AV42" i="1" s="1"/>
  <c r="AQ42" i="1"/>
  <c r="AM42" i="1"/>
  <c r="AL42" i="1"/>
  <c r="H42" i="1"/>
  <c r="I42" i="1" s="1"/>
  <c r="F42" i="1"/>
  <c r="AT41" i="1"/>
  <c r="AQ41" i="1"/>
  <c r="AS41" i="1" s="1"/>
  <c r="AM41" i="1"/>
  <c r="AL41" i="1"/>
  <c r="H41" i="1"/>
  <c r="I41" i="1" s="1"/>
  <c r="F41" i="1"/>
  <c r="BE40" i="1"/>
  <c r="AT40" i="1"/>
  <c r="AV40" i="1" s="1"/>
  <c r="AQ40" i="1"/>
  <c r="AS40" i="1" s="1"/>
  <c r="AM40" i="1"/>
  <c r="AL40" i="1"/>
  <c r="F40" i="1"/>
  <c r="AT39" i="1"/>
  <c r="AU39" i="1" s="1"/>
  <c r="AQ39" i="1"/>
  <c r="AS39" i="1" s="1"/>
  <c r="AM39" i="1"/>
  <c r="AL39" i="1"/>
  <c r="H39" i="1"/>
  <c r="I39" i="1" s="1"/>
  <c r="F39" i="1"/>
  <c r="AT38" i="1"/>
  <c r="AU38" i="1" s="1"/>
  <c r="AQ38" i="1"/>
  <c r="AR38" i="1" s="1"/>
  <c r="AM38" i="1"/>
  <c r="AL38" i="1"/>
  <c r="H38" i="1"/>
  <c r="I38" i="1" s="1"/>
  <c r="F38" i="1"/>
  <c r="AT37" i="1"/>
  <c r="AU37" i="1" s="1"/>
  <c r="AQ37" i="1"/>
  <c r="AS37" i="1" s="1"/>
  <c r="AM37" i="1"/>
  <c r="AL37" i="1"/>
  <c r="H37" i="1"/>
  <c r="I37" i="1" s="1"/>
  <c r="F37" i="1"/>
  <c r="AT36" i="1"/>
  <c r="AV36" i="1" s="1"/>
  <c r="AQ36" i="1"/>
  <c r="AS36" i="1" s="1"/>
  <c r="AM36" i="1"/>
  <c r="AL36" i="1"/>
  <c r="H36" i="1"/>
  <c r="I36" i="1" s="1"/>
  <c r="F36" i="1"/>
  <c r="AT35" i="1"/>
  <c r="AQ35" i="1"/>
  <c r="AS35" i="1" s="1"/>
  <c r="AM35" i="1"/>
  <c r="AL35" i="1"/>
  <c r="H35" i="1"/>
  <c r="I35" i="1" s="1"/>
  <c r="F35" i="1"/>
  <c r="AT34" i="1"/>
  <c r="AU34" i="1" s="1"/>
  <c r="AQ34" i="1"/>
  <c r="AR34" i="1" s="1"/>
  <c r="AM34" i="1"/>
  <c r="AL34" i="1"/>
  <c r="H34" i="1"/>
  <c r="I34" i="1" s="1"/>
  <c r="F34" i="1"/>
  <c r="AT33" i="1"/>
  <c r="AQ33" i="1"/>
  <c r="AM33" i="1"/>
  <c r="AL33" i="1"/>
  <c r="H33" i="1"/>
  <c r="I33" i="1" s="1"/>
  <c r="F33" i="1"/>
  <c r="AT32" i="1"/>
  <c r="AU32" i="1" s="1"/>
  <c r="AQ32" i="1"/>
  <c r="AR32" i="1" s="1"/>
  <c r="AM32" i="1"/>
  <c r="AL32" i="1"/>
  <c r="H32" i="1"/>
  <c r="I32" i="1" s="1"/>
  <c r="F32" i="1"/>
  <c r="AT31" i="1"/>
  <c r="AV31" i="1" s="1"/>
  <c r="AQ31" i="1"/>
  <c r="AS31" i="1" s="1"/>
  <c r="AM31" i="1"/>
  <c r="AL31" i="1"/>
  <c r="H31" i="1"/>
  <c r="I31" i="1" s="1"/>
  <c r="F31" i="1"/>
  <c r="AT30" i="1"/>
  <c r="AV30" i="1" s="1"/>
  <c r="AQ30" i="1"/>
  <c r="AR30" i="1" s="1"/>
  <c r="AM30" i="1"/>
  <c r="AL30" i="1"/>
  <c r="H30" i="1"/>
  <c r="I30" i="1" s="1"/>
  <c r="F30" i="1"/>
  <c r="AT29" i="1"/>
  <c r="AQ29" i="1"/>
  <c r="AS29" i="1" s="1"/>
  <c r="AM29" i="1"/>
  <c r="AL29" i="1"/>
  <c r="H29" i="1"/>
  <c r="I29" i="1" s="1"/>
  <c r="F29" i="1"/>
  <c r="AT28" i="1"/>
  <c r="AU28" i="1" s="1"/>
  <c r="AQ28" i="1"/>
  <c r="AR28" i="1" s="1"/>
  <c r="AM28" i="1"/>
  <c r="AL28" i="1"/>
  <c r="H28" i="1"/>
  <c r="I28" i="1" s="1"/>
  <c r="F28" i="1"/>
  <c r="AT27" i="1"/>
  <c r="AV27" i="1" s="1"/>
  <c r="AQ27" i="1"/>
  <c r="AS27" i="1" s="1"/>
  <c r="AM27" i="1"/>
  <c r="AL27" i="1"/>
  <c r="H27" i="1"/>
  <c r="I27" i="1" s="1"/>
  <c r="F27" i="1"/>
  <c r="AT26" i="1"/>
  <c r="AV26" i="1" s="1"/>
  <c r="AQ26" i="1"/>
  <c r="AM26" i="1"/>
  <c r="AL26" i="1"/>
  <c r="H26" i="1"/>
  <c r="I26" i="1" s="1"/>
  <c r="F26" i="1"/>
  <c r="AT25" i="1"/>
  <c r="AV25" i="1" s="1"/>
  <c r="AQ25" i="1"/>
  <c r="AS25" i="1" s="1"/>
  <c r="AM25" i="1"/>
  <c r="AL25" i="1"/>
  <c r="H25" i="1"/>
  <c r="I25" i="1" s="1"/>
  <c r="F25" i="1"/>
  <c r="AT24" i="1"/>
  <c r="AQ24" i="1"/>
  <c r="AM24" i="1"/>
  <c r="AL24" i="1"/>
  <c r="H24" i="1"/>
  <c r="I24" i="1" s="1"/>
  <c r="F24" i="1"/>
  <c r="AT23" i="1"/>
  <c r="AQ23" i="1"/>
  <c r="AS23" i="1" s="1"/>
  <c r="AM23" i="1"/>
  <c r="AL23" i="1"/>
  <c r="H23" i="1"/>
  <c r="I23" i="1" s="1"/>
  <c r="F23" i="1"/>
  <c r="AT22" i="1"/>
  <c r="AU22" i="1" s="1"/>
  <c r="AQ22" i="1"/>
  <c r="AS22" i="1" s="1"/>
  <c r="AM22" i="1"/>
  <c r="AL22" i="1"/>
  <c r="H22" i="1"/>
  <c r="I22" i="1" s="1"/>
  <c r="F22" i="1"/>
  <c r="AT21" i="1"/>
  <c r="AV21" i="1" s="1"/>
  <c r="AQ21" i="1"/>
  <c r="AM21" i="1"/>
  <c r="AL21" i="1"/>
  <c r="H21" i="1"/>
  <c r="I21" i="1" s="1"/>
  <c r="F21" i="1"/>
  <c r="AT20" i="1"/>
  <c r="AV20" i="1" s="1"/>
  <c r="AQ20" i="1"/>
  <c r="AM20" i="1"/>
  <c r="AL20" i="1"/>
  <c r="H20" i="1"/>
  <c r="I20" i="1" s="1"/>
  <c r="F20" i="1"/>
  <c r="AT19" i="1"/>
  <c r="AV19" i="1" s="1"/>
  <c r="AQ19" i="1"/>
  <c r="AS19" i="1" s="1"/>
  <c r="AM19" i="1"/>
  <c r="AL19" i="1"/>
  <c r="H19" i="1"/>
  <c r="I19" i="1" s="1"/>
  <c r="F19" i="1"/>
  <c r="AT18" i="1"/>
  <c r="AV18" i="1" s="1"/>
  <c r="AQ18" i="1"/>
  <c r="AM18" i="1"/>
  <c r="AL18" i="1"/>
  <c r="H18" i="1"/>
  <c r="I18" i="1" s="1"/>
  <c r="F18" i="1"/>
  <c r="AT17" i="1"/>
  <c r="AQ17" i="1"/>
  <c r="AS17" i="1" s="1"/>
  <c r="AM17" i="1"/>
  <c r="AL17" i="1"/>
  <c r="H17" i="1"/>
  <c r="I17" i="1" s="1"/>
  <c r="F17" i="1"/>
  <c r="BP16" i="1"/>
  <c r="AT16" i="1"/>
  <c r="AV16" i="1" s="1"/>
  <c r="AQ16" i="1"/>
  <c r="AS16" i="1" s="1"/>
  <c r="AM16" i="1"/>
  <c r="AL16" i="1"/>
  <c r="H16" i="1"/>
  <c r="I16" i="1" s="1"/>
  <c r="F16" i="1"/>
  <c r="AT15" i="1"/>
  <c r="AU15" i="1" s="1"/>
  <c r="AQ15" i="1"/>
  <c r="AS15" i="1" s="1"/>
  <c r="AM15" i="1"/>
  <c r="AL15" i="1"/>
  <c r="H15" i="1"/>
  <c r="I15" i="1" s="1"/>
  <c r="F15" i="1"/>
  <c r="AT14" i="1"/>
  <c r="AV14" i="1" s="1"/>
  <c r="AQ14" i="1"/>
  <c r="AS14" i="1" s="1"/>
  <c r="AM14" i="1"/>
  <c r="AL14" i="1"/>
  <c r="F14" i="1"/>
  <c r="AT13" i="1"/>
  <c r="AU13" i="1" s="1"/>
  <c r="AQ13" i="1"/>
  <c r="AM13" i="1"/>
  <c r="AL13" i="1"/>
  <c r="F13" i="1"/>
  <c r="AT12" i="1"/>
  <c r="AQ12" i="1"/>
  <c r="AS12" i="1" s="1"/>
  <c r="AM12" i="1"/>
  <c r="AL12" i="1"/>
  <c r="F12" i="1"/>
  <c r="AT11" i="1"/>
  <c r="AV11" i="1" s="1"/>
  <c r="AQ11" i="1"/>
  <c r="AS11" i="1" s="1"/>
  <c r="AM11" i="1"/>
  <c r="AL11" i="1"/>
  <c r="F11" i="1"/>
  <c r="AT10" i="1"/>
  <c r="AV10" i="1" s="1"/>
  <c r="AQ10" i="1"/>
  <c r="AM10" i="1"/>
  <c r="AL10" i="1"/>
  <c r="F10" i="1"/>
  <c r="AT9" i="1"/>
  <c r="AU9" i="1" s="1"/>
  <c r="AQ9" i="1"/>
  <c r="AM9" i="1"/>
  <c r="AL9" i="1"/>
  <c r="F9" i="1"/>
  <c r="AT8" i="1"/>
  <c r="AQ8" i="1"/>
  <c r="AS8" i="1" s="1"/>
  <c r="AM8" i="1"/>
  <c r="AL8" i="1"/>
  <c r="F8" i="1"/>
  <c r="AT7" i="1"/>
  <c r="AV7" i="1" s="1"/>
  <c r="AQ7" i="1"/>
  <c r="AS7" i="1" s="1"/>
  <c r="AM7" i="1"/>
  <c r="AL7" i="1"/>
  <c r="F7" i="1"/>
  <c r="AT6" i="1"/>
  <c r="AV6" i="1" s="1"/>
  <c r="AQ6" i="1"/>
  <c r="AR6" i="1" s="1"/>
  <c r="AM6" i="1"/>
  <c r="AL6" i="1"/>
  <c r="F6" i="1"/>
  <c r="AT5" i="1"/>
  <c r="AV5" i="1" s="1"/>
  <c r="AQ5" i="1"/>
  <c r="AS5" i="1" s="1"/>
  <c r="AM5" i="1"/>
  <c r="AL5" i="1"/>
  <c r="F5" i="1"/>
  <c r="AT4" i="1"/>
  <c r="AV4" i="1" s="1"/>
  <c r="AQ4" i="1"/>
  <c r="AS4" i="1" s="1"/>
  <c r="AM4" i="1"/>
  <c r="AL4" i="1"/>
  <c r="F4" i="1"/>
  <c r="AT3" i="1"/>
  <c r="AU3" i="1" s="1"/>
  <c r="AQ3" i="1"/>
  <c r="AR3" i="1" s="1"/>
  <c r="AM3" i="1"/>
  <c r="AL3" i="1"/>
  <c r="F3" i="1"/>
  <c r="AT2" i="1"/>
  <c r="AV2" i="1" s="1"/>
  <c r="AQ2" i="1"/>
  <c r="AR2" i="1" s="1"/>
  <c r="AM2" i="1"/>
  <c r="AL2" i="1"/>
  <c r="F2" i="1"/>
  <c r="C1349" i="1"/>
  <c r="C1342" i="1"/>
  <c r="C1259" i="1"/>
  <c r="AN398" i="1" l="1"/>
  <c r="AN37" i="1"/>
  <c r="AO37" i="1" s="1"/>
  <c r="AN41" i="1"/>
  <c r="AO41" i="1" s="1"/>
  <c r="AN45" i="1"/>
  <c r="AO45" i="1" s="1"/>
  <c r="AN47" i="1"/>
  <c r="AO47" i="1" s="1"/>
  <c r="AN56" i="1"/>
  <c r="AO56" i="1" s="1"/>
  <c r="AN170" i="1"/>
  <c r="AO170" i="1" s="1"/>
  <c r="AN1336" i="1"/>
  <c r="AN1354" i="1"/>
  <c r="AP458" i="1"/>
  <c r="AN1315" i="1"/>
  <c r="AN1318" i="1"/>
  <c r="AP370" i="1"/>
  <c r="AP359" i="1"/>
  <c r="AN7" i="1"/>
  <c r="AO7" i="1" s="1"/>
  <c r="AN5" i="1"/>
  <c r="AO5" i="1" s="1"/>
  <c r="AN229" i="1"/>
  <c r="AO229" i="1" s="1"/>
  <c r="AN341" i="1"/>
  <c r="AN347" i="1"/>
  <c r="AO347" i="1" s="1"/>
  <c r="AN349" i="1"/>
  <c r="AO349" i="1" s="1"/>
  <c r="AN3" i="1"/>
  <c r="AO3" i="1" s="1"/>
  <c r="AN85" i="1"/>
  <c r="AO85" i="1" s="1"/>
  <c r="AN104" i="1"/>
  <c r="AO104" i="1" s="1"/>
  <c r="AN62" i="1"/>
  <c r="AO62" i="1" s="1"/>
  <c r="AN119" i="1"/>
  <c r="AN195" i="1"/>
  <c r="AO195" i="1" s="1"/>
  <c r="AN201" i="1"/>
  <c r="AO201" i="1" s="1"/>
  <c r="AN205" i="1"/>
  <c r="AO205" i="1" s="1"/>
  <c r="AN207" i="1"/>
  <c r="AO207" i="1" s="1"/>
  <c r="AN240" i="1"/>
  <c r="AO240" i="1" s="1"/>
  <c r="AN329" i="1"/>
  <c r="AO329" i="1" s="1"/>
  <c r="AN331" i="1"/>
  <c r="AO331" i="1" s="1"/>
  <c r="AP341" i="1"/>
  <c r="AN188" i="1"/>
  <c r="AO188" i="1" s="1"/>
  <c r="AN190" i="1"/>
  <c r="AO190" i="1" s="1"/>
  <c r="AN832" i="1"/>
  <c r="AN883" i="1"/>
  <c r="AN886" i="1"/>
  <c r="AN904" i="1"/>
  <c r="AO904" i="1" s="1"/>
  <c r="AN906" i="1"/>
  <c r="AO906" i="1" s="1"/>
  <c r="AN932" i="1"/>
  <c r="AO932" i="1" s="1"/>
  <c r="AN955" i="1"/>
  <c r="AN1188" i="1"/>
  <c r="AO1188" i="1" s="1"/>
  <c r="AN418" i="1"/>
  <c r="AO418" i="1" s="1"/>
  <c r="AN166" i="1"/>
  <c r="AO166" i="1" s="1"/>
  <c r="AN168" i="1"/>
  <c r="AO168" i="1" s="1"/>
  <c r="AN217" i="1"/>
  <c r="AO217" i="1" s="1"/>
  <c r="AN219" i="1"/>
  <c r="AO219" i="1" s="1"/>
  <c r="AN221" i="1"/>
  <c r="AO221" i="1" s="1"/>
  <c r="AN242" i="1"/>
  <c r="AO242" i="1" s="1"/>
  <c r="AN269" i="1"/>
  <c r="AO269" i="1" s="1"/>
  <c r="AN271" i="1"/>
  <c r="AO271" i="1" s="1"/>
  <c r="AN279" i="1"/>
  <c r="AO279" i="1" s="1"/>
  <c r="AN393" i="1"/>
  <c r="AO393" i="1" s="1"/>
  <c r="AN606" i="1"/>
  <c r="AN632" i="1"/>
  <c r="AN662" i="1"/>
  <c r="AO662" i="1" s="1"/>
  <c r="AN851" i="1"/>
  <c r="AN893" i="1"/>
  <c r="AN935" i="1"/>
  <c r="AN979" i="1"/>
  <c r="AN1211" i="1"/>
  <c r="AN1244" i="1"/>
  <c r="AN1253" i="1"/>
  <c r="AN1256" i="1"/>
  <c r="AN1259" i="1"/>
  <c r="AN1268" i="1"/>
  <c r="AN1277" i="1"/>
  <c r="AN1305" i="1"/>
  <c r="AP1336" i="1"/>
  <c r="AN811" i="1"/>
  <c r="AP1251" i="1"/>
  <c r="AP551" i="1"/>
  <c r="AN617" i="1"/>
  <c r="AO617" i="1" s="1"/>
  <c r="AN653" i="1"/>
  <c r="AN656" i="1"/>
  <c r="AN692" i="1"/>
  <c r="AN798" i="1"/>
  <c r="AN922" i="1"/>
  <c r="AN925" i="1"/>
  <c r="AN928" i="1"/>
  <c r="AN996" i="1"/>
  <c r="AO996" i="1" s="1"/>
  <c r="AN1010" i="1"/>
  <c r="AO1010" i="1" s="1"/>
  <c r="AN1039" i="1"/>
  <c r="AO1039" i="1" s="1"/>
  <c r="AP1062" i="1"/>
  <c r="AN1166" i="1"/>
  <c r="AO1166" i="1" s="1"/>
  <c r="AP1324" i="1"/>
  <c r="AP1327" i="1"/>
  <c r="AP1330" i="1"/>
  <c r="AP1333" i="1"/>
  <c r="AP1353" i="1"/>
  <c r="AN1322" i="1"/>
  <c r="AN1325" i="1"/>
  <c r="AN1331" i="1"/>
  <c r="AN4" i="1"/>
  <c r="AO4" i="1" s="1"/>
  <c r="AN10" i="1"/>
  <c r="AO10" i="1" s="1"/>
  <c r="AN12" i="1"/>
  <c r="AO12" i="1" s="1"/>
  <c r="AN40" i="1"/>
  <c r="AO40" i="1" s="1"/>
  <c r="AN63" i="1"/>
  <c r="AO63" i="1" s="1"/>
  <c r="AN77" i="1"/>
  <c r="AO77" i="1" s="1"/>
  <c r="AN297" i="1"/>
  <c r="AO297" i="1" s="1"/>
  <c r="AN299" i="1"/>
  <c r="AO299" i="1" s="1"/>
  <c r="AN301" i="1"/>
  <c r="AO301" i="1" s="1"/>
  <c r="AN303" i="1"/>
  <c r="AO303" i="1" s="1"/>
  <c r="AN735" i="1"/>
  <c r="AO735" i="1" s="1"/>
  <c r="AN1345" i="1"/>
  <c r="AP223" i="1"/>
  <c r="AN251" i="1"/>
  <c r="AP678" i="1"/>
  <c r="AN719" i="1"/>
  <c r="AO719" i="1" s="1"/>
  <c r="AN721" i="1"/>
  <c r="AO721" i="1" s="1"/>
  <c r="AN725" i="1"/>
  <c r="AO725" i="1" s="1"/>
  <c r="AN748" i="1"/>
  <c r="AO748" i="1" s="1"/>
  <c r="AN756" i="1"/>
  <c r="AO756" i="1" s="1"/>
  <c r="AN790" i="1"/>
  <c r="AN1053" i="1"/>
  <c r="AO1053" i="1" s="1"/>
  <c r="AN1105" i="1"/>
  <c r="AO1105" i="1" s="1"/>
  <c r="AN1144" i="1"/>
  <c r="AO1144" i="1" s="1"/>
  <c r="AN1181" i="1"/>
  <c r="AO1181" i="1" s="1"/>
  <c r="AN1185" i="1"/>
  <c r="AO1185" i="1" s="1"/>
  <c r="AN1191" i="1"/>
  <c r="AO1191" i="1" s="1"/>
  <c r="AP1277" i="1"/>
  <c r="AN1289" i="1"/>
  <c r="AN1291" i="1"/>
  <c r="AO1291" i="1" s="1"/>
  <c r="AP1305" i="1"/>
  <c r="AN1334" i="1"/>
  <c r="AO1334" i="1" s="1"/>
  <c r="AN518" i="1"/>
  <c r="AO518" i="1" s="1"/>
  <c r="AN528" i="1"/>
  <c r="AO528" i="1" s="1"/>
  <c r="AN534" i="1"/>
  <c r="AO534" i="1" s="1"/>
  <c r="AN564" i="1"/>
  <c r="AO564" i="1" s="1"/>
  <c r="AN574" i="1"/>
  <c r="AO574" i="1" s="1"/>
  <c r="AN578" i="1"/>
  <c r="AO578" i="1" s="1"/>
  <c r="AN580" i="1"/>
  <c r="AO580" i="1" s="1"/>
  <c r="AN20" i="1"/>
  <c r="AO20" i="1" s="1"/>
  <c r="AN22" i="1"/>
  <c r="AO22" i="1" s="1"/>
  <c r="AN24" i="1"/>
  <c r="AO24" i="1" s="1"/>
  <c r="AN26" i="1"/>
  <c r="AO26" i="1" s="1"/>
  <c r="AN28" i="1"/>
  <c r="AO28" i="1" s="1"/>
  <c r="AN30" i="1"/>
  <c r="AO30" i="1" s="1"/>
  <c r="AN115" i="1"/>
  <c r="AN118" i="1"/>
  <c r="AN124" i="1"/>
  <c r="AN198" i="1"/>
  <c r="AO198" i="1" s="1"/>
  <c r="AN1347" i="1"/>
  <c r="AN1350" i="1"/>
  <c r="AN114" i="1"/>
  <c r="AN130" i="1"/>
  <c r="AO130" i="1" s="1"/>
  <c r="AN132" i="1"/>
  <c r="AO132" i="1" s="1"/>
  <c r="AN232" i="1"/>
  <c r="AO232" i="1" s="1"/>
  <c r="AN1337" i="1"/>
  <c r="AN1343" i="1"/>
  <c r="AN1346" i="1"/>
  <c r="AN1355" i="1"/>
  <c r="AN260" i="1"/>
  <c r="AP1355" i="1"/>
  <c r="AP57" i="1"/>
  <c r="AN842" i="1"/>
  <c r="AN848" i="1"/>
  <c r="AN32" i="1"/>
  <c r="AO32" i="1" s="1"/>
  <c r="AN36" i="1"/>
  <c r="AO36" i="1" s="1"/>
  <c r="AN44" i="1"/>
  <c r="AO44" i="1" s="1"/>
  <c r="AN55" i="1"/>
  <c r="AO55" i="1" s="1"/>
  <c r="AN273" i="1"/>
  <c r="AO273" i="1" s="1"/>
  <c r="AN980" i="1"/>
  <c r="AN997" i="1"/>
  <c r="AO997" i="1" s="1"/>
  <c r="AN1023" i="1"/>
  <c r="AO1023" i="1" s="1"/>
  <c r="AN1116" i="1"/>
  <c r="AO1116" i="1" s="1"/>
  <c r="AN1124" i="1"/>
  <c r="AO1124" i="1" s="1"/>
  <c r="AN1128" i="1"/>
  <c r="AO1128" i="1" s="1"/>
  <c r="AN1167" i="1"/>
  <c r="AO1167" i="1" s="1"/>
  <c r="AN1171" i="1"/>
  <c r="AO1171" i="1" s="1"/>
  <c r="AN1175" i="1"/>
  <c r="AO1175" i="1" s="1"/>
  <c r="AN1179" i="1"/>
  <c r="AO1179" i="1" s="1"/>
  <c r="AN1209" i="1"/>
  <c r="AN1245" i="1"/>
  <c r="AN1300" i="1"/>
  <c r="AN1306" i="1"/>
  <c r="AN1311" i="1"/>
  <c r="AN1314" i="1"/>
  <c r="AN1283" i="1"/>
  <c r="AO1283" i="1" s="1"/>
  <c r="AN2" i="1"/>
  <c r="AO2" i="1" s="1"/>
  <c r="AN38" i="1"/>
  <c r="AO38" i="1" s="1"/>
  <c r="AN46" i="1"/>
  <c r="AO46" i="1" s="1"/>
  <c r="AP140" i="1"/>
  <c r="AP427" i="1"/>
  <c r="AN222" i="1"/>
  <c r="AO222" i="1" s="1"/>
  <c r="AN263" i="1"/>
  <c r="AN268" i="1"/>
  <c r="AO268" i="1" s="1"/>
  <c r="AN276" i="1"/>
  <c r="AO276" i="1" s="1"/>
  <c r="AN280" i="1"/>
  <c r="AO280" i="1" s="1"/>
  <c r="AN284" i="1"/>
  <c r="AO284" i="1" s="1"/>
  <c r="AP291" i="1"/>
  <c r="AN584" i="1"/>
  <c r="AN593" i="1"/>
  <c r="AR198" i="1"/>
  <c r="AV1188" i="1"/>
  <c r="AN69" i="1"/>
  <c r="AN927" i="1"/>
  <c r="AN19" i="1"/>
  <c r="AO19" i="1" s="1"/>
  <c r="AV196" i="1"/>
  <c r="AP124" i="1"/>
  <c r="AN127" i="1"/>
  <c r="AO127" i="1" s="1"/>
  <c r="AN147" i="1"/>
  <c r="AO147" i="1" s="1"/>
  <c r="AN151" i="1"/>
  <c r="AO151" i="1" s="1"/>
  <c r="AN153" i="1"/>
  <c r="AO153" i="1" s="1"/>
  <c r="AN336" i="1"/>
  <c r="AO336" i="1" s="1"/>
  <c r="AN340" i="1"/>
  <c r="AO340" i="1" s="1"/>
  <c r="AN1194" i="1"/>
  <c r="AO1194" i="1" s="1"/>
  <c r="AP1236" i="1"/>
  <c r="AN1285" i="1"/>
  <c r="AO1285" i="1" s="1"/>
  <c r="AR956" i="1"/>
  <c r="AN381" i="1"/>
  <c r="AO381" i="1" s="1"/>
  <c r="AN407" i="1"/>
  <c r="AN512" i="1"/>
  <c r="AN514" i="1"/>
  <c r="AO514" i="1" s="1"/>
  <c r="AP556" i="1"/>
  <c r="AN595" i="1"/>
  <c r="AO595" i="1" s="1"/>
  <c r="AN604" i="1"/>
  <c r="AN610" i="1"/>
  <c r="AN636" i="1"/>
  <c r="AN649" i="1"/>
  <c r="AO649" i="1" s="1"/>
  <c r="AP1220" i="1"/>
  <c r="AP1223" i="1"/>
  <c r="AP1232" i="1"/>
  <c r="AN225" i="1"/>
  <c r="AO225" i="1" s="1"/>
  <c r="AN361" i="1"/>
  <c r="AN370" i="1"/>
  <c r="AN417" i="1"/>
  <c r="AO417" i="1" s="1"/>
  <c r="AP610" i="1"/>
  <c r="AP1134" i="1"/>
  <c r="AP1165" i="1"/>
  <c r="AN326" i="1"/>
  <c r="AO326" i="1" s="1"/>
  <c r="AN400" i="1"/>
  <c r="AN492" i="1"/>
  <c r="AO492" i="1" s="1"/>
  <c r="AN500" i="1"/>
  <c r="AO500" i="1" s="1"/>
  <c r="AN502" i="1"/>
  <c r="AO502" i="1" s="1"/>
  <c r="AN506" i="1"/>
  <c r="AO506" i="1" s="1"/>
  <c r="AN539" i="1"/>
  <c r="AO539" i="1" s="1"/>
  <c r="AN545" i="1"/>
  <c r="AO545" i="1" s="1"/>
  <c r="AN724" i="1"/>
  <c r="AO724" i="1" s="1"/>
  <c r="AN751" i="1"/>
  <c r="AO751" i="1" s="1"/>
  <c r="AN753" i="1"/>
  <c r="AO753" i="1" s="1"/>
  <c r="AS125" i="1"/>
  <c r="AV139" i="1"/>
  <c r="AN172" i="1"/>
  <c r="AO172" i="1" s="1"/>
  <c r="AN231" i="1"/>
  <c r="AO231" i="1" s="1"/>
  <c r="AN247" i="1"/>
  <c r="AN256" i="1"/>
  <c r="AN261" i="1"/>
  <c r="AO261" i="1" s="1"/>
  <c r="AN264" i="1"/>
  <c r="AN302" i="1"/>
  <c r="AO302" i="1" s="1"/>
  <c r="AN310" i="1"/>
  <c r="AO310" i="1" s="1"/>
  <c r="AN316" i="1"/>
  <c r="AO316" i="1" s="1"/>
  <c r="AN320" i="1"/>
  <c r="AO320" i="1" s="1"/>
  <c r="AN324" i="1"/>
  <c r="AO324" i="1" s="1"/>
  <c r="AN424" i="1"/>
  <c r="AO424" i="1" s="1"/>
  <c r="AN426" i="1"/>
  <c r="AO426" i="1" s="1"/>
  <c r="AN438" i="1"/>
  <c r="AO438" i="1" s="1"/>
  <c r="AN450" i="1"/>
  <c r="AO450" i="1" s="1"/>
  <c r="AN456" i="1"/>
  <c r="AO456" i="1" s="1"/>
  <c r="AN462" i="1"/>
  <c r="AO462" i="1" s="1"/>
  <c r="AN466" i="1"/>
  <c r="AO466" i="1" s="1"/>
  <c r="AN472" i="1"/>
  <c r="AO472" i="1" s="1"/>
  <c r="AN474" i="1"/>
  <c r="AO474" i="1" s="1"/>
  <c r="AN960" i="1"/>
  <c r="AO960" i="1" s="1"/>
  <c r="AN966" i="1"/>
  <c r="AN972" i="1"/>
  <c r="AN1054" i="1"/>
  <c r="AO1054" i="1" s="1"/>
  <c r="AN1058" i="1"/>
  <c r="AO1058" i="1" s="1"/>
  <c r="AN1066" i="1"/>
  <c r="AO1066" i="1" s="1"/>
  <c r="AN1077" i="1"/>
  <c r="AN1083" i="1"/>
  <c r="AO1083" i="1" s="1"/>
  <c r="AN1106" i="1"/>
  <c r="AO1106" i="1" s="1"/>
  <c r="AN1141" i="1"/>
  <c r="AN1149" i="1"/>
  <c r="AO1149" i="1" s="1"/>
  <c r="AN1184" i="1"/>
  <c r="AO1184" i="1" s="1"/>
  <c r="AP1300" i="1"/>
  <c r="AP1306" i="1"/>
  <c r="AP1320" i="1"/>
  <c r="AN1069" i="1" l="1"/>
  <c r="AO1069" i="1" s="1"/>
  <c r="AS1162" i="1"/>
  <c r="AU463" i="1"/>
  <c r="AN714" i="1"/>
  <c r="AO714" i="1" s="1"/>
  <c r="AN707" i="1"/>
  <c r="AO707" i="1" s="1"/>
  <c r="AN715" i="1"/>
  <c r="AO715" i="1" s="1"/>
  <c r="AP744" i="1"/>
  <c r="AN771" i="1"/>
  <c r="AV975" i="1"/>
  <c r="AN1190" i="1"/>
  <c r="AO1190" i="1" s="1"/>
  <c r="AN1192" i="1"/>
  <c r="AO1192" i="1" s="1"/>
  <c r="AN696" i="1"/>
  <c r="AO696" i="1" s="1"/>
  <c r="AR1021" i="1"/>
  <c r="AN658" i="1"/>
  <c r="AN661" i="1"/>
  <c r="AN671" i="1"/>
  <c r="AO671" i="1" s="1"/>
  <c r="AN677" i="1"/>
  <c r="AO677" i="1" s="1"/>
  <c r="AN679" i="1"/>
  <c r="AO679" i="1" s="1"/>
  <c r="AN685" i="1"/>
  <c r="AO685" i="1" s="1"/>
  <c r="AN691" i="1"/>
  <c r="AN905" i="1"/>
  <c r="AO905" i="1" s="1"/>
  <c r="AN1213" i="1"/>
  <c r="AN1222" i="1"/>
  <c r="AN1225" i="1"/>
  <c r="AN1228" i="1"/>
  <c r="AP1254" i="1"/>
  <c r="AR829" i="1"/>
  <c r="AN94" i="1"/>
  <c r="AO94" i="1" s="1"/>
  <c r="AN100" i="1"/>
  <c r="AO100" i="1" s="1"/>
  <c r="AN109" i="1"/>
  <c r="AO109" i="1" s="1"/>
  <c r="AN233" i="1"/>
  <c r="AO233" i="1" s="1"/>
  <c r="AN235" i="1"/>
  <c r="AO235" i="1" s="1"/>
  <c r="AN237" i="1"/>
  <c r="AO237" i="1" s="1"/>
  <c r="AN287" i="1"/>
  <c r="AU303" i="1"/>
  <c r="AR305" i="1"/>
  <c r="AN342" i="1"/>
  <c r="AO342" i="1" s="1"/>
  <c r="AN385" i="1"/>
  <c r="AN404" i="1"/>
  <c r="AN549" i="1"/>
  <c r="AO549" i="1" s="1"/>
  <c r="AN551" i="1"/>
  <c r="AO551" i="1" s="1"/>
  <c r="AN565" i="1"/>
  <c r="AO565" i="1" s="1"/>
  <c r="AN569" i="1"/>
  <c r="AO569" i="1" s="1"/>
  <c r="AN571" i="1"/>
  <c r="AO571" i="1" s="1"/>
  <c r="AN596" i="1"/>
  <c r="AN605" i="1"/>
  <c r="AN611" i="1"/>
  <c r="AN614" i="1"/>
  <c r="AN631" i="1"/>
  <c r="AO631" i="1" s="1"/>
  <c r="AP711" i="1"/>
  <c r="AN810" i="1"/>
  <c r="AN822" i="1"/>
  <c r="AN825" i="1"/>
  <c r="AN828" i="1"/>
  <c r="AN959" i="1"/>
  <c r="AO959" i="1" s="1"/>
  <c r="AN1109" i="1"/>
  <c r="AO1109" i="1" s="1"/>
  <c r="AN1160" i="1"/>
  <c r="AO1160" i="1" s="1"/>
  <c r="AN1162" i="1"/>
  <c r="AO1162" i="1" s="1"/>
  <c r="AN1205" i="1"/>
  <c r="AO1205" i="1" s="1"/>
  <c r="AP1260" i="1"/>
  <c r="AS692" i="1"/>
  <c r="AR806" i="1"/>
  <c r="AV542" i="1"/>
  <c r="AR546" i="1"/>
  <c r="AS635" i="1"/>
  <c r="AN420" i="1"/>
  <c r="AN464" i="1"/>
  <c r="AO464" i="1" s="1"/>
  <c r="AR510" i="1"/>
  <c r="AP510" i="1" s="1"/>
  <c r="AN644" i="1"/>
  <c r="AR355" i="1"/>
  <c r="AV373" i="1"/>
  <c r="AS1209" i="1"/>
  <c r="AP418" i="1"/>
  <c r="AN421" i="1"/>
  <c r="AO421" i="1" s="1"/>
  <c r="AN455" i="1"/>
  <c r="AO455" i="1" s="1"/>
  <c r="AN457" i="1"/>
  <c r="AO457" i="1" s="1"/>
  <c r="AN463" i="1"/>
  <c r="AO463" i="1" s="1"/>
  <c r="AN511" i="1"/>
  <c r="AO511" i="1" s="1"/>
  <c r="AP681" i="1"/>
  <c r="AN840" i="1"/>
  <c r="AN861" i="1"/>
  <c r="AN864" i="1"/>
  <c r="AN867" i="1"/>
  <c r="AN876" i="1"/>
  <c r="AN888" i="1"/>
  <c r="AP1213" i="1"/>
  <c r="AP1216" i="1"/>
  <c r="AP1228" i="1"/>
  <c r="AP1234" i="1"/>
  <c r="AP1240" i="1"/>
  <c r="AU726" i="1"/>
  <c r="AS1040" i="1"/>
  <c r="AV1053" i="1"/>
  <c r="AN53" i="1"/>
  <c r="AO53" i="1" s="1"/>
  <c r="AS505" i="1"/>
  <c r="AR513" i="1"/>
  <c r="AP513" i="1" s="1"/>
  <c r="AU690" i="1"/>
  <c r="AV728" i="1"/>
  <c r="AU42" i="1"/>
  <c r="AU454" i="1"/>
  <c r="AU1203" i="1"/>
  <c r="AS478" i="1"/>
  <c r="AU603" i="1"/>
  <c r="AR803" i="1"/>
  <c r="AN1297" i="1"/>
  <c r="AU1131" i="1"/>
  <c r="AN1217" i="1"/>
  <c r="AS601" i="1"/>
  <c r="AN630" i="1"/>
  <c r="AO630" i="1" s="1"/>
  <c r="AN768" i="1"/>
  <c r="AP780" i="1"/>
  <c r="AR849" i="1"/>
  <c r="AN894" i="1"/>
  <c r="AN897" i="1"/>
  <c r="AN1011" i="1"/>
  <c r="AO1011" i="1" s="1"/>
  <c r="AP1311" i="1"/>
  <c r="AN583" i="1"/>
  <c r="AS613" i="1"/>
  <c r="AP700" i="1"/>
  <c r="AR728" i="1"/>
  <c r="AP728" i="1" s="1"/>
  <c r="AR988" i="1"/>
  <c r="AV1130" i="1"/>
  <c r="AV1162" i="1"/>
  <c r="AS1212" i="1"/>
  <c r="AP1239" i="1"/>
  <c r="AS633" i="1"/>
  <c r="AU1102" i="1"/>
  <c r="AN57" i="1"/>
  <c r="AO57" i="1" s="1"/>
  <c r="AS436" i="1"/>
  <c r="AN507" i="1"/>
  <c r="AO507" i="1" s="1"/>
  <c r="AV552" i="1"/>
  <c r="AS597" i="1"/>
  <c r="AR342" i="1"/>
  <c r="AN860" i="1"/>
  <c r="AP889" i="1"/>
  <c r="AR927" i="1"/>
  <c r="AV1197" i="1"/>
  <c r="AS507" i="1"/>
  <c r="AV537" i="1"/>
  <c r="AN791" i="1"/>
  <c r="AU902" i="1"/>
  <c r="AU1006" i="1"/>
  <c r="AS1113" i="1"/>
  <c r="AP1299" i="1"/>
  <c r="AR273" i="1"/>
  <c r="AP273" i="1" s="1"/>
  <c r="AR328" i="1"/>
  <c r="AR1149" i="1"/>
  <c r="AP1149" i="1" s="1"/>
  <c r="AV466" i="1"/>
  <c r="AR590" i="1"/>
  <c r="AP590" i="1" s="1"/>
  <c r="AV1028" i="1"/>
  <c r="AU265" i="1"/>
  <c r="AP265" i="1" s="1"/>
  <c r="AN52" i="1"/>
  <c r="AO52" i="1" s="1"/>
  <c r="AS394" i="1"/>
  <c r="AN469" i="1"/>
  <c r="AO469" i="1" s="1"/>
  <c r="AN471" i="1"/>
  <c r="AO471" i="1" s="1"/>
  <c r="AN481" i="1"/>
  <c r="AO481" i="1" s="1"/>
  <c r="AN489" i="1"/>
  <c r="AO489" i="1" s="1"/>
  <c r="AN676" i="1"/>
  <c r="AO676" i="1" s="1"/>
  <c r="AN678" i="1"/>
  <c r="AO678" i="1" s="1"/>
  <c r="AN682" i="1"/>
  <c r="AO682" i="1" s="1"/>
  <c r="AN704" i="1"/>
  <c r="AO704" i="1" s="1"/>
  <c r="AN708" i="1"/>
  <c r="AO708" i="1" s="1"/>
  <c r="AN740" i="1"/>
  <c r="AO740" i="1" s="1"/>
  <c r="AN742" i="1"/>
  <c r="AO742" i="1" s="1"/>
  <c r="AN844" i="1"/>
  <c r="AN938" i="1"/>
  <c r="AO938" i="1" s="1"/>
  <c r="AP940" i="1"/>
  <c r="AN961" i="1"/>
  <c r="AN970" i="1"/>
  <c r="AN986" i="1"/>
  <c r="AO986" i="1" s="1"/>
  <c r="AN988" i="1"/>
  <c r="AO988" i="1" s="1"/>
  <c r="AV1001" i="1"/>
  <c r="AN1061" i="1"/>
  <c r="AO1061" i="1" s="1"/>
  <c r="AS1198" i="1"/>
  <c r="AP1247" i="1"/>
  <c r="AV750" i="1"/>
  <c r="AS970" i="1"/>
  <c r="AS781" i="1"/>
  <c r="AN892" i="1"/>
  <c r="AU1065" i="1"/>
  <c r="AN1113" i="1"/>
  <c r="AO1113" i="1" s="1"/>
  <c r="AR114" i="1"/>
  <c r="AP114" i="1" s="1"/>
  <c r="AU422" i="1"/>
  <c r="AP422" i="1" s="1"/>
  <c r="AU503" i="1"/>
  <c r="AN910" i="1"/>
  <c r="AO910" i="1" s="1"/>
  <c r="AS918" i="1"/>
  <c r="AS951" i="1"/>
  <c r="AN1153" i="1"/>
  <c r="AO1153" i="1" s="1"/>
  <c r="AR1201" i="1"/>
  <c r="AN1286" i="1"/>
  <c r="AO1286" i="1" s="1"/>
  <c r="AV1183" i="1"/>
  <c r="AV354" i="1"/>
  <c r="AR675" i="1"/>
  <c r="AR733" i="1"/>
  <c r="AS490" i="1"/>
  <c r="AR709" i="1"/>
  <c r="AU863" i="1"/>
  <c r="AN1252" i="1"/>
  <c r="AN770" i="1"/>
  <c r="AO770" i="1" s="1"/>
  <c r="AR843" i="1"/>
  <c r="AP843" i="1" s="1"/>
  <c r="AN1323" i="1"/>
  <c r="AR1334" i="1"/>
  <c r="AP81" i="1"/>
  <c r="AP90" i="1"/>
  <c r="AP151" i="1"/>
  <c r="AN174" i="1"/>
  <c r="AO174" i="1" s="1"/>
  <c r="AN362" i="1"/>
  <c r="AN368" i="1"/>
  <c r="AN380" i="1"/>
  <c r="AO380" i="1" s="1"/>
  <c r="AN387" i="1"/>
  <c r="AN411" i="1"/>
  <c r="AN413" i="1"/>
  <c r="AO413" i="1" s="1"/>
  <c r="AV596" i="1"/>
  <c r="AN613" i="1"/>
  <c r="AN620" i="1"/>
  <c r="AO620" i="1" s="1"/>
  <c r="AN622" i="1"/>
  <c r="AO622" i="1" s="1"/>
  <c r="AN660" i="1"/>
  <c r="AP750" i="1"/>
  <c r="AN758" i="1"/>
  <c r="AO758" i="1" s="1"/>
  <c r="AN856" i="1"/>
  <c r="AN859" i="1"/>
  <c r="AN862" i="1"/>
  <c r="AP926" i="1"/>
  <c r="AS1104" i="1"/>
  <c r="AU1126" i="1"/>
  <c r="AS1130" i="1"/>
  <c r="AN1138" i="1"/>
  <c r="AO1138" i="1" s="1"/>
  <c r="AN1224" i="1"/>
  <c r="AN1227" i="1"/>
  <c r="AN1239" i="1"/>
  <c r="AN1321" i="1"/>
  <c r="AN1327" i="1"/>
  <c r="AN1333" i="1"/>
  <c r="AR1056" i="1"/>
  <c r="AR191" i="1"/>
  <c r="AR337" i="1"/>
  <c r="AP337" i="1" s="1"/>
  <c r="AS343" i="1"/>
  <c r="AU436" i="1"/>
  <c r="AP436" i="1" s="1"/>
  <c r="AU477" i="1"/>
  <c r="AU526" i="1"/>
  <c r="AP526" i="1" s="1"/>
  <c r="AN625" i="1"/>
  <c r="AO625" i="1" s="1"/>
  <c r="AU714" i="1"/>
  <c r="AS724" i="1"/>
  <c r="AV844" i="1"/>
  <c r="AS850" i="1"/>
  <c r="AR850" i="1"/>
  <c r="AS1060" i="1"/>
  <c r="AV1115" i="1"/>
  <c r="AR1125" i="1"/>
  <c r="AU1178" i="1"/>
  <c r="AP1178" i="1" s="1"/>
  <c r="AU132" i="1"/>
  <c r="AV132" i="1"/>
  <c r="AV906" i="1"/>
  <c r="AV978" i="1"/>
  <c r="AR968" i="1"/>
  <c r="AN976" i="1"/>
  <c r="AU1146" i="1"/>
  <c r="AV1146" i="1"/>
  <c r="AV369" i="1"/>
  <c r="AR475" i="1"/>
  <c r="AV1054" i="1"/>
  <c r="AN351" i="1"/>
  <c r="AO351" i="1" s="1"/>
  <c r="AS555" i="1"/>
  <c r="AR559" i="1"/>
  <c r="AP559" i="1" s="1"/>
  <c r="AS559" i="1"/>
  <c r="AN169" i="1"/>
  <c r="AO169" i="1" s="1"/>
  <c r="AN171" i="1"/>
  <c r="AO171" i="1" s="1"/>
  <c r="AP319" i="1"/>
  <c r="AS399" i="1"/>
  <c r="AU401" i="1"/>
  <c r="AU483" i="1"/>
  <c r="AV483" i="1"/>
  <c r="AN697" i="1"/>
  <c r="AO697" i="1" s="1"/>
  <c r="AN699" i="1"/>
  <c r="AO699" i="1" s="1"/>
  <c r="AR839" i="1"/>
  <c r="AS839" i="1"/>
  <c r="AN1034" i="1"/>
  <c r="AN1046" i="1"/>
  <c r="AO1046" i="1" s="1"/>
  <c r="AN1108" i="1"/>
  <c r="AN647" i="1"/>
  <c r="AO647" i="1" s="1"/>
  <c r="AS654" i="1"/>
  <c r="AV735" i="1"/>
  <c r="AV887" i="1"/>
  <c r="AN634" i="1"/>
  <c r="AU1182" i="1"/>
  <c r="AR269" i="1"/>
  <c r="AP269" i="1" s="1"/>
  <c r="AV287" i="1"/>
  <c r="AR431" i="1"/>
  <c r="AV612" i="1"/>
  <c r="AU612" i="1"/>
  <c r="AR788" i="1"/>
  <c r="AP788" i="1" s="1"/>
  <c r="AN794" i="1"/>
  <c r="AS1042" i="1"/>
  <c r="AV1155" i="1"/>
  <c r="AR1157" i="1"/>
  <c r="AN749" i="1"/>
  <c r="AO749" i="1" s="1"/>
  <c r="AN855" i="1"/>
  <c r="AR1086" i="1"/>
  <c r="AS1086" i="1"/>
  <c r="AU662" i="1"/>
  <c r="AV1082" i="1"/>
  <c r="AU1082" i="1"/>
  <c r="AP1082" i="1" s="1"/>
  <c r="AR581" i="1"/>
  <c r="AS581" i="1"/>
  <c r="AU739" i="1"/>
  <c r="AP739" i="1" s="1"/>
  <c r="AV739" i="1"/>
  <c r="AN1064" i="1"/>
  <c r="AO1064" i="1" s="1"/>
  <c r="AV147" i="1"/>
  <c r="AR149" i="1"/>
  <c r="AP161" i="1"/>
  <c r="AP271" i="1"/>
  <c r="AN288" i="1"/>
  <c r="AN515" i="1"/>
  <c r="AO515" i="1" s="1"/>
  <c r="AN589" i="1"/>
  <c r="AR594" i="1"/>
  <c r="AP594" i="1" s="1"/>
  <c r="AR765" i="1"/>
  <c r="AP797" i="1"/>
  <c r="AV1004" i="1"/>
  <c r="AN1024" i="1"/>
  <c r="AO1024" i="1" s="1"/>
  <c r="AN1026" i="1"/>
  <c r="AO1026" i="1" s="1"/>
  <c r="AV1046" i="1"/>
  <c r="AU1046" i="1"/>
  <c r="AV1110" i="1"/>
  <c r="AU1110" i="1"/>
  <c r="AP1110" i="1" s="1"/>
  <c r="AU252" i="1"/>
  <c r="AV252" i="1"/>
  <c r="AR943" i="1"/>
  <c r="AR973" i="1"/>
  <c r="AU1205" i="1"/>
  <c r="AV1205" i="1"/>
  <c r="AS747" i="1"/>
  <c r="AS852" i="1"/>
  <c r="AV881" i="1"/>
  <c r="AN193" i="1"/>
  <c r="AO193" i="1" s="1"/>
  <c r="AR29" i="1"/>
  <c r="AU538" i="1"/>
  <c r="AV538" i="1"/>
  <c r="AV292" i="1"/>
  <c r="AU292" i="1"/>
  <c r="AV1159" i="1"/>
  <c r="AU1159" i="1"/>
  <c r="AU786" i="1"/>
  <c r="AV786" i="1"/>
  <c r="AR981" i="1"/>
  <c r="AS639" i="1"/>
  <c r="AS189" i="1"/>
  <c r="AR1184" i="1"/>
  <c r="AS1184" i="1"/>
  <c r="AN89" i="1"/>
  <c r="AO89" i="1" s="1"/>
  <c r="AN93" i="1"/>
  <c r="AO93" i="1" s="1"/>
  <c r="AN108" i="1"/>
  <c r="AO108" i="1" s="1"/>
  <c r="AN136" i="1"/>
  <c r="AO136" i="1" s="1"/>
  <c r="AN144" i="1"/>
  <c r="AO144" i="1" s="1"/>
  <c r="AN363" i="1"/>
  <c r="AN369" i="1"/>
  <c r="AV387" i="1"/>
  <c r="AU387" i="1"/>
  <c r="AS511" i="1"/>
  <c r="AN670" i="1"/>
  <c r="AO670" i="1" s="1"/>
  <c r="AN743" i="1"/>
  <c r="AN745" i="1"/>
  <c r="AO745" i="1" s="1"/>
  <c r="AU765" i="1"/>
  <c r="AS768" i="1"/>
  <c r="AV777" i="1"/>
  <c r="AN852" i="1"/>
  <c r="AN957" i="1"/>
  <c r="AN962" i="1"/>
  <c r="AN965" i="1"/>
  <c r="AU985" i="1"/>
  <c r="AN989" i="1"/>
  <c r="AO989" i="1" s="1"/>
  <c r="AU1020" i="1"/>
  <c r="AN1078" i="1"/>
  <c r="AO1078" i="1" s="1"/>
  <c r="AN1082" i="1"/>
  <c r="AO1082" i="1" s="1"/>
  <c r="AN1086" i="1"/>
  <c r="AO1086" i="1" s="1"/>
  <c r="AR1100" i="1"/>
  <c r="AS1100" i="1"/>
  <c r="AN1148" i="1"/>
  <c r="AO1148" i="1" s="1"/>
  <c r="AN885" i="1"/>
  <c r="AN971" i="1"/>
  <c r="AP1060" i="1"/>
  <c r="AN1098" i="1"/>
  <c r="AO1098" i="1" s="1"/>
  <c r="AP1141" i="1"/>
  <c r="AR1173" i="1"/>
  <c r="AR1292" i="1"/>
  <c r="AN1342" i="1"/>
  <c r="AN1143" i="1"/>
  <c r="AO1143" i="1" s="1"/>
  <c r="AN209" i="1"/>
  <c r="AO209" i="1" s="1"/>
  <c r="AV227" i="1"/>
  <c r="AN289" i="1"/>
  <c r="AN291" i="1"/>
  <c r="AO291" i="1" s="1"/>
  <c r="AN344" i="1"/>
  <c r="AO344" i="1" s="1"/>
  <c r="AN348" i="1"/>
  <c r="AO348" i="1" s="1"/>
  <c r="AS379" i="1"/>
  <c r="AN383" i="1"/>
  <c r="AO383" i="1" s="1"/>
  <c r="AR385" i="1"/>
  <c r="AN403" i="1"/>
  <c r="AN439" i="1"/>
  <c r="AO439" i="1" s="1"/>
  <c r="AN443" i="1"/>
  <c r="AO443" i="1" s="1"/>
  <c r="AN447" i="1"/>
  <c r="AO447" i="1" s="1"/>
  <c r="AN453" i="1"/>
  <c r="AO453" i="1" s="1"/>
  <c r="AR485" i="1"/>
  <c r="AN491" i="1"/>
  <c r="AO491" i="1" s="1"/>
  <c r="AN495" i="1"/>
  <c r="AO495" i="1" s="1"/>
  <c r="AN497" i="1"/>
  <c r="AO497" i="1" s="1"/>
  <c r="AN499" i="1"/>
  <c r="AO499" i="1" s="1"/>
  <c r="AN508" i="1"/>
  <c r="AO508" i="1" s="1"/>
  <c r="AR522" i="1"/>
  <c r="AP522" i="1" s="1"/>
  <c r="AN531" i="1"/>
  <c r="AO531" i="1" s="1"/>
  <c r="AN537" i="1"/>
  <c r="AO537" i="1" s="1"/>
  <c r="AR602" i="1"/>
  <c r="AN608" i="1"/>
  <c r="AN635" i="1"/>
  <c r="AU682" i="1"/>
  <c r="AR684" i="1"/>
  <c r="AN690" i="1"/>
  <c r="AR703" i="1"/>
  <c r="AP703" i="1" s="1"/>
  <c r="AP705" i="1"/>
  <c r="AN736" i="1"/>
  <c r="AO736" i="1" s="1"/>
  <c r="AN738" i="1"/>
  <c r="AO738" i="1" s="1"/>
  <c r="AS753" i="1"/>
  <c r="AN801" i="1"/>
  <c r="AV822" i="1"/>
  <c r="AN831" i="1"/>
  <c r="AN834" i="1"/>
  <c r="AN923" i="1"/>
  <c r="AN926" i="1"/>
  <c r="AN944" i="1"/>
  <c r="AO944" i="1" s="1"/>
  <c r="AN950" i="1"/>
  <c r="AP997" i="1"/>
  <c r="AN1041" i="1"/>
  <c r="AO1041" i="1" s="1"/>
  <c r="AN1055" i="1"/>
  <c r="AO1055" i="1" s="1"/>
  <c r="AN1057" i="1"/>
  <c r="AO1057" i="1" s="1"/>
  <c r="AN1059" i="1"/>
  <c r="AO1059" i="1" s="1"/>
  <c r="AR1066" i="1"/>
  <c r="AS1074" i="1"/>
  <c r="AU1076" i="1"/>
  <c r="AS1092" i="1"/>
  <c r="AV1106" i="1"/>
  <c r="AR1143" i="1"/>
  <c r="AN1151" i="1"/>
  <c r="AO1151" i="1" s="1"/>
  <c r="AN1204" i="1"/>
  <c r="AO1204" i="1" s="1"/>
  <c r="AN1223" i="1"/>
  <c r="AN1226" i="1"/>
  <c r="AN1238" i="1"/>
  <c r="AP1268" i="1"/>
  <c r="AN1284" i="1"/>
  <c r="AP1298" i="1"/>
  <c r="AP1317" i="1"/>
  <c r="AN1326" i="1"/>
  <c r="AN1329" i="1"/>
  <c r="AP1342" i="1"/>
  <c r="AP1354" i="1"/>
  <c r="AN561" i="1"/>
  <c r="AO561" i="1" s="1"/>
  <c r="AS52" i="1"/>
  <c r="AV247" i="1"/>
  <c r="AR324" i="1"/>
  <c r="AS340" i="1"/>
  <c r="AN391" i="1"/>
  <c r="AS525" i="1"/>
  <c r="AS593" i="1"/>
  <c r="AS595" i="1"/>
  <c r="AS694" i="1"/>
  <c r="AR757" i="1"/>
  <c r="AR831" i="1"/>
  <c r="AN874" i="1"/>
  <c r="AN929" i="1"/>
  <c r="AN977" i="1"/>
  <c r="AU1049" i="1"/>
  <c r="AN1081" i="1"/>
  <c r="AO1081" i="1" s="1"/>
  <c r="AU1145" i="1"/>
  <c r="AN734" i="1"/>
  <c r="AO734" i="1" s="1"/>
  <c r="AU2" i="1"/>
  <c r="AP2" i="1" s="1"/>
  <c r="AN162" i="1"/>
  <c r="AO162" i="1" s="1"/>
  <c r="AU18" i="1"/>
  <c r="AR158" i="1"/>
  <c r="AU180" i="1"/>
  <c r="AR150" i="1"/>
  <c r="AR245" i="1"/>
  <c r="AP245" i="1" s="1"/>
  <c r="AP340" i="1"/>
  <c r="AR388" i="1"/>
  <c r="AN409" i="1"/>
  <c r="AO409" i="1" s="1"/>
  <c r="AN432" i="1"/>
  <c r="AO432" i="1" s="1"/>
  <c r="AN434" i="1"/>
  <c r="AO434" i="1" s="1"/>
  <c r="AR499" i="1"/>
  <c r="AN505" i="1"/>
  <c r="AO505" i="1" s="1"/>
  <c r="AN541" i="1"/>
  <c r="AO541" i="1" s="1"/>
  <c r="AN582" i="1"/>
  <c r="AS608" i="1"/>
  <c r="AU661" i="1"/>
  <c r="AP661" i="1" s="1"/>
  <c r="AN664" i="1"/>
  <c r="AP694" i="1"/>
  <c r="AR696" i="1"/>
  <c r="AN702" i="1"/>
  <c r="AO702" i="1" s="1"/>
  <c r="AV721" i="1"/>
  <c r="AV736" i="1"/>
  <c r="AN752" i="1"/>
  <c r="AO752" i="1" s="1"/>
  <c r="AN774" i="1"/>
  <c r="AO774" i="1" s="1"/>
  <c r="AN779" i="1"/>
  <c r="AP790" i="1"/>
  <c r="AN793" i="1"/>
  <c r="AN809" i="1"/>
  <c r="AU817" i="1"/>
  <c r="AP817" i="1" s="1"/>
  <c r="AN849" i="1"/>
  <c r="AN854" i="1"/>
  <c r="AN857" i="1"/>
  <c r="AN889" i="1"/>
  <c r="AN915" i="1"/>
  <c r="AN918" i="1"/>
  <c r="AS992" i="1"/>
  <c r="AN998" i="1"/>
  <c r="AO998" i="1" s="1"/>
  <c r="AN1063" i="1"/>
  <c r="AO1063" i="1" s="1"/>
  <c r="AN1089" i="1"/>
  <c r="AO1089" i="1" s="1"/>
  <c r="AN1107" i="1"/>
  <c r="AO1107" i="1" s="1"/>
  <c r="AN1111" i="1"/>
  <c r="AO1111" i="1" s="1"/>
  <c r="AN1115" i="1"/>
  <c r="AO1115" i="1" s="1"/>
  <c r="AR1153" i="1"/>
  <c r="AN1170" i="1"/>
  <c r="AO1170" i="1" s="1"/>
  <c r="AN1201" i="1"/>
  <c r="AO1201" i="1" s="1"/>
  <c r="AN1250" i="1"/>
  <c r="AP1263" i="1"/>
  <c r="AP1266" i="1"/>
  <c r="AP1293" i="1"/>
  <c r="AU121" i="1"/>
  <c r="AV199" i="1"/>
  <c r="AP46" i="1"/>
  <c r="AN82" i="1"/>
  <c r="AV116" i="1"/>
  <c r="AV162" i="1"/>
  <c r="AR164" i="1"/>
  <c r="AP164" i="1" s="1"/>
  <c r="AN204" i="1"/>
  <c r="AO204" i="1" s="1"/>
  <c r="AN206" i="1"/>
  <c r="AO206" i="1" s="1"/>
  <c r="AN212" i="1"/>
  <c r="AO212" i="1" s="1"/>
  <c r="AN214" i="1"/>
  <c r="AO214" i="1" s="1"/>
  <c r="AN216" i="1"/>
  <c r="AO216" i="1" s="1"/>
  <c r="AV291" i="1"/>
  <c r="AP1275" i="1"/>
  <c r="AN182" i="1"/>
  <c r="AO182" i="1" s="1"/>
  <c r="AN282" i="1"/>
  <c r="AO282" i="1" s="1"/>
  <c r="AV359" i="1"/>
  <c r="AN71" i="1"/>
  <c r="AN117" i="1"/>
  <c r="AN175" i="1"/>
  <c r="AO175" i="1" s="1"/>
  <c r="AN189" i="1"/>
  <c r="AO189" i="1" s="1"/>
  <c r="AN246" i="1"/>
  <c r="AN265" i="1"/>
  <c r="AN313" i="1"/>
  <c r="AO313" i="1" s="1"/>
  <c r="AN317" i="1"/>
  <c r="AO317" i="1" s="1"/>
  <c r="AN323" i="1"/>
  <c r="AO323" i="1" s="1"/>
  <c r="AV362" i="1"/>
  <c r="AN376" i="1"/>
  <c r="AN378" i="1"/>
  <c r="AO378" i="1" s="1"/>
  <c r="AN389" i="1"/>
  <c r="AN394" i="1"/>
  <c r="AO394" i="1" s="1"/>
  <c r="AN414" i="1"/>
  <c r="AO414" i="1" s="1"/>
  <c r="AS484" i="1"/>
  <c r="AN486" i="1"/>
  <c r="AO486" i="1" s="1"/>
  <c r="AN488" i="1"/>
  <c r="AO488" i="1" s="1"/>
  <c r="AN490" i="1"/>
  <c r="AO490" i="1" s="1"/>
  <c r="AS516" i="1"/>
  <c r="AN521" i="1"/>
  <c r="AN576" i="1"/>
  <c r="AO576" i="1" s="1"/>
  <c r="AN609" i="1"/>
  <c r="AP613" i="1"/>
  <c r="AR624" i="1"/>
  <c r="AN693" i="1"/>
  <c r="AO693" i="1" s="1"/>
  <c r="AR725" i="1"/>
  <c r="AN727" i="1"/>
  <c r="AO727" i="1" s="1"/>
  <c r="AV790" i="1"/>
  <c r="AN805" i="1"/>
  <c r="AN807" i="1"/>
  <c r="AO807" i="1" s="1"/>
  <c r="AN827" i="1"/>
  <c r="AN841" i="1"/>
  <c r="AN869" i="1"/>
  <c r="AN875" i="1"/>
  <c r="AN943" i="1"/>
  <c r="AO943" i="1" s="1"/>
  <c r="AN954" i="1"/>
  <c r="AS996" i="1"/>
  <c r="AS1033" i="1"/>
  <c r="AN1036" i="1"/>
  <c r="AO1036" i="1" s="1"/>
  <c r="AN1117" i="1"/>
  <c r="AO1117" i="1" s="1"/>
  <c r="AN1119" i="1"/>
  <c r="AO1119" i="1" s="1"/>
  <c r="AP1130" i="1"/>
  <c r="AS1142" i="1"/>
  <c r="AR1155" i="1"/>
  <c r="AP1155" i="1" s="1"/>
  <c r="AV1166" i="1"/>
  <c r="AN1176" i="1"/>
  <c r="AO1176" i="1" s="1"/>
  <c r="AN1180" i="1"/>
  <c r="AN1207" i="1"/>
  <c r="AN1215" i="1"/>
  <c r="AN1233" i="1"/>
  <c r="AN1313" i="1"/>
  <c r="AU949" i="1"/>
  <c r="AV951" i="1"/>
  <c r="AV966" i="1"/>
  <c r="AS991" i="1"/>
  <c r="AN1014" i="1"/>
  <c r="AO1014" i="1" s="1"/>
  <c r="AN1018" i="1"/>
  <c r="AO1018" i="1" s="1"/>
  <c r="AS1073" i="1"/>
  <c r="AR1073" i="1"/>
  <c r="AU1079" i="1"/>
  <c r="AP1079" i="1" s="1"/>
  <c r="AV1092" i="1"/>
  <c r="AR1094" i="1"/>
  <c r="AP1094" i="1" s="1"/>
  <c r="AV1191" i="1"/>
  <c r="AU1191" i="1"/>
  <c r="AN1199" i="1"/>
  <c r="AU1206" i="1"/>
  <c r="AV1206" i="1"/>
  <c r="AS80" i="1"/>
  <c r="AR99" i="1"/>
  <c r="AS99" i="1"/>
  <c r="AR119" i="1"/>
  <c r="AN129" i="1"/>
  <c r="AO129" i="1" s="1"/>
  <c r="AU136" i="1"/>
  <c r="AP136" i="1" s="1"/>
  <c r="AN140" i="1"/>
  <c r="AO140" i="1" s="1"/>
  <c r="AP145" i="1"/>
  <c r="AN155" i="1"/>
  <c r="AO155" i="1" s="1"/>
  <c r="AN159" i="1"/>
  <c r="AO159" i="1" s="1"/>
  <c r="AR220" i="1"/>
  <c r="AN226" i="1"/>
  <c r="AO226" i="1" s="1"/>
  <c r="AN230" i="1"/>
  <c r="AO230" i="1" s="1"/>
  <c r="AN234" i="1"/>
  <c r="AO234" i="1" s="1"/>
  <c r="AN238" i="1"/>
  <c r="AO238" i="1" s="1"/>
  <c r="AV245" i="1"/>
  <c r="AV255" i="1"/>
  <c r="AU267" i="1"/>
  <c r="AR333" i="1"/>
  <c r="AN430" i="1"/>
  <c r="AO430" i="1" s="1"/>
  <c r="AS470" i="1"/>
  <c r="AV482" i="1"/>
  <c r="AR509" i="1"/>
  <c r="AR514" i="1"/>
  <c r="AP514" i="1" s="1"/>
  <c r="AV529" i="1"/>
  <c r="AU529" i="1"/>
  <c r="AN550" i="1"/>
  <c r="AO550" i="1" s="1"/>
  <c r="AV568" i="1"/>
  <c r="AR570" i="1"/>
  <c r="AS625" i="1"/>
  <c r="AR629" i="1"/>
  <c r="AP629" i="1" s="1"/>
  <c r="AR653" i="1"/>
  <c r="AU663" i="1"/>
  <c r="AP663" i="1" s="1"/>
  <c r="AN689" i="1"/>
  <c r="AN695" i="1"/>
  <c r="AO695" i="1" s="1"/>
  <c r="AR702" i="1"/>
  <c r="AP702" i="1" s="1"/>
  <c r="AN713" i="1"/>
  <c r="AO713" i="1" s="1"/>
  <c r="AV716" i="1"/>
  <c r="AU731" i="1"/>
  <c r="AV731" i="1"/>
  <c r="AR786" i="1"/>
  <c r="AN800" i="1"/>
  <c r="AS890" i="1"/>
  <c r="AR890" i="1"/>
  <c r="AN899" i="1"/>
  <c r="AO899" i="1" s="1"/>
  <c r="AN901" i="1"/>
  <c r="AO901" i="1" s="1"/>
  <c r="AU915" i="1"/>
  <c r="AP915" i="1" s="1"/>
  <c r="AV915" i="1"/>
  <c r="AN947" i="1"/>
  <c r="AN952" i="1"/>
  <c r="AR954" i="1"/>
  <c r="AN967" i="1"/>
  <c r="AR969" i="1"/>
  <c r="AR984" i="1"/>
  <c r="AN1177" i="1"/>
  <c r="AO1177" i="1" s="1"/>
  <c r="AN1186" i="1"/>
  <c r="AO1186" i="1" s="1"/>
  <c r="AP1199" i="1"/>
  <c r="AN1293" i="1"/>
  <c r="AN1296" i="1"/>
  <c r="AR4" i="1"/>
  <c r="AN333" i="1"/>
  <c r="AO333" i="1" s="1"/>
  <c r="AN570" i="1"/>
  <c r="AO570" i="1" s="1"/>
  <c r="AR577" i="1"/>
  <c r="AV703" i="1"/>
  <c r="AR771" i="1"/>
  <c r="AS771" i="1"/>
  <c r="AU998" i="1"/>
  <c r="AS1002" i="1"/>
  <c r="AR1002" i="1"/>
  <c r="AR1031" i="1"/>
  <c r="AS1031" i="1"/>
  <c r="AN78" i="1"/>
  <c r="AO78" i="1" s="1"/>
  <c r="AU143" i="1"/>
  <c r="AP143" i="1" s="1"/>
  <c r="AS145" i="1"/>
  <c r="AV160" i="1"/>
  <c r="AS265" i="1"/>
  <c r="AN274" i="1"/>
  <c r="AO274" i="1" s="1"/>
  <c r="AR285" i="1"/>
  <c r="AS323" i="1"/>
  <c r="AN346" i="1"/>
  <c r="AO346" i="1" s="1"/>
  <c r="AV349" i="1"/>
  <c r="AS422" i="1"/>
  <c r="AU446" i="1"/>
  <c r="AV446" i="1"/>
  <c r="AV468" i="1"/>
  <c r="AS557" i="1"/>
  <c r="AR557" i="1"/>
  <c r="AR627" i="1"/>
  <c r="AS705" i="1"/>
  <c r="AV733" i="1"/>
  <c r="AU733" i="1"/>
  <c r="AR748" i="1"/>
  <c r="AU766" i="1"/>
  <c r="AP766" i="1" s="1"/>
  <c r="AR834" i="1"/>
  <c r="AP834" i="1" s="1"/>
  <c r="AV1062" i="1"/>
  <c r="AU1140" i="1"/>
  <c r="AV1140" i="1"/>
  <c r="AU1177" i="1"/>
  <c r="AV1207" i="1"/>
  <c r="AV32" i="1"/>
  <c r="AR36" i="1"/>
  <c r="AV68" i="1"/>
  <c r="AV215" i="1"/>
  <c r="AS242" i="1"/>
  <c r="AR361" i="1"/>
  <c r="AS366" i="1"/>
  <c r="AV386" i="1"/>
  <c r="AR406" i="1"/>
  <c r="AS406" i="1"/>
  <c r="AR534" i="1"/>
  <c r="AS534" i="1"/>
  <c r="AV600" i="1"/>
  <c r="AR687" i="1"/>
  <c r="AN914" i="1"/>
  <c r="AS1283" i="1"/>
  <c r="AR1283" i="1"/>
  <c r="AN210" i="1"/>
  <c r="AO210" i="1" s="1"/>
  <c r="AV343" i="1"/>
  <c r="AV462" i="1"/>
  <c r="AS524" i="1"/>
  <c r="AU654" i="1"/>
  <c r="AP654" i="1" s="1"/>
  <c r="AV654" i="1"/>
  <c r="AV681" i="1"/>
  <c r="AU846" i="1"/>
  <c r="AV864" i="1"/>
  <c r="AU864" i="1"/>
  <c r="AU909" i="1"/>
  <c r="AR1146" i="1"/>
  <c r="AN1165" i="1"/>
  <c r="AS1174" i="1"/>
  <c r="AR1174" i="1"/>
  <c r="AR648" i="1"/>
  <c r="AS648" i="1"/>
  <c r="AU676" i="1"/>
  <c r="AV676" i="1"/>
  <c r="AV641" i="1"/>
  <c r="AU641" i="1"/>
  <c r="AR1044" i="1"/>
  <c r="AP1044" i="1" s="1"/>
  <c r="AS1044" i="1"/>
  <c r="AS49" i="1"/>
  <c r="AR108" i="1"/>
  <c r="AP108" i="1" s="1"/>
  <c r="AV119" i="1"/>
  <c r="AS140" i="1"/>
  <c r="AR211" i="1"/>
  <c r="AR236" i="1"/>
  <c r="AN258" i="1"/>
  <c r="AV276" i="1"/>
  <c r="AS474" i="1"/>
  <c r="AU609" i="1"/>
  <c r="AP609" i="1" s="1"/>
  <c r="AU611" i="1"/>
  <c r="AR634" i="1"/>
  <c r="AP634" i="1" s="1"/>
  <c r="AV882" i="1"/>
  <c r="AV936" i="1"/>
  <c r="AS952" i="1"/>
  <c r="AU959" i="1"/>
  <c r="AU967" i="1"/>
  <c r="AV967" i="1"/>
  <c r="AS1170" i="1"/>
  <c r="AV3" i="1"/>
  <c r="AV51" i="1"/>
  <c r="AV85" i="1"/>
  <c r="AN88" i="1"/>
  <c r="AR135" i="1"/>
  <c r="AR217" i="1"/>
  <c r="AP217" i="1" s="1"/>
  <c r="AV224" i="1"/>
  <c r="AV238" i="1"/>
  <c r="AR244" i="1"/>
  <c r="AR251" i="1"/>
  <c r="AR280" i="1"/>
  <c r="AS280" i="1"/>
  <c r="AN384" i="1"/>
  <c r="AO384" i="1" s="1"/>
  <c r="AN451" i="1"/>
  <c r="AO451" i="1" s="1"/>
  <c r="AR476" i="1"/>
  <c r="AU539" i="1"/>
  <c r="AR541" i="1"/>
  <c r="AV554" i="1"/>
  <c r="AR588" i="1"/>
  <c r="AV618" i="1"/>
  <c r="AR620" i="1"/>
  <c r="AN645" i="1"/>
  <c r="AS649" i="1"/>
  <c r="AU651" i="1"/>
  <c r="AP651" i="1" s="1"/>
  <c r="AU789" i="1"/>
  <c r="AV838" i="1"/>
  <c r="AU838" i="1"/>
  <c r="AP838" i="1" s="1"/>
  <c r="AU880" i="1"/>
  <c r="AP880" i="1" s="1"/>
  <c r="AS916" i="1"/>
  <c r="AS1064" i="1"/>
  <c r="AR1114" i="1"/>
  <c r="AR1190" i="1"/>
  <c r="AR1194" i="1"/>
  <c r="AP1194" i="1" s="1"/>
  <c r="AV57" i="1"/>
  <c r="AS219" i="1"/>
  <c r="AV1064" i="1"/>
  <c r="AU1064" i="1"/>
  <c r="AP1064" i="1" s="1"/>
  <c r="AV1129" i="1"/>
  <c r="AU1129" i="1"/>
  <c r="AN42" i="1"/>
  <c r="AO42" i="1" s="1"/>
  <c r="AN107" i="1"/>
  <c r="AO107" i="1" s="1"/>
  <c r="AS115" i="1"/>
  <c r="AV357" i="1"/>
  <c r="AR369" i="1"/>
  <c r="AU447" i="1"/>
  <c r="AN547" i="1"/>
  <c r="AO547" i="1" s="1"/>
  <c r="AV624" i="1"/>
  <c r="AU624" i="1"/>
  <c r="AU723" i="1"/>
  <c r="AN730" i="1"/>
  <c r="AO730" i="1" s="1"/>
  <c r="AN1122" i="1"/>
  <c r="AO1122" i="1" s="1"/>
  <c r="AS38" i="1"/>
  <c r="AS73" i="1"/>
  <c r="AR73" i="1"/>
  <c r="AP73" i="1" s="1"/>
  <c r="AV115" i="1"/>
  <c r="AU115" i="1"/>
  <c r="AP115" i="1" s="1"/>
  <c r="AN143" i="1"/>
  <c r="AO143" i="1" s="1"/>
  <c r="AN154" i="1"/>
  <c r="AO154" i="1" s="1"/>
  <c r="AS181" i="1"/>
  <c r="AU187" i="1"/>
  <c r="AV187" i="1"/>
  <c r="AP200" i="1"/>
  <c r="AR208" i="1"/>
  <c r="AS293" i="1"/>
  <c r="AU326" i="1"/>
  <c r="AV345" i="1"/>
  <c r="AR349" i="1"/>
  <c r="AP349" i="1" s="1"/>
  <c r="AU352" i="1"/>
  <c r="AS389" i="1"/>
  <c r="AR389" i="1"/>
  <c r="AN397" i="1"/>
  <c r="AS404" i="1"/>
  <c r="AR404" i="1"/>
  <c r="AU413" i="1"/>
  <c r="AV425" i="1"/>
  <c r="AU425" i="1"/>
  <c r="AN442" i="1"/>
  <c r="AO442" i="1" s="1"/>
  <c r="AU453" i="1"/>
  <c r="AN540" i="1"/>
  <c r="AO540" i="1" s="1"/>
  <c r="AR549" i="1"/>
  <c r="AP549" i="1" s="1"/>
  <c r="AS549" i="1"/>
  <c r="AU640" i="1"/>
  <c r="AN705" i="1"/>
  <c r="AO705" i="1" s="1"/>
  <c r="AV708" i="1"/>
  <c r="AN716" i="1"/>
  <c r="AO716" i="1" s="1"/>
  <c r="AN718" i="1"/>
  <c r="AN733" i="1"/>
  <c r="AO733" i="1" s="1"/>
  <c r="AP753" i="1"/>
  <c r="AR785" i="1"/>
  <c r="AN1101" i="1"/>
  <c r="AO1101" i="1" s="1"/>
  <c r="AS1124" i="1"/>
  <c r="AR1124" i="1"/>
  <c r="AP1124" i="1" s="1"/>
  <c r="AU1157" i="1"/>
  <c r="AV1157" i="1"/>
  <c r="AP1233" i="1"/>
  <c r="AP1337" i="1"/>
  <c r="AV193" i="1"/>
  <c r="AU193" i="1"/>
  <c r="AS847" i="1"/>
  <c r="AR847" i="1"/>
  <c r="AP1225" i="1"/>
  <c r="AR33" i="1"/>
  <c r="AS33" i="1"/>
  <c r="AN91" i="1"/>
  <c r="AO91" i="1" s="1"/>
  <c r="AU141" i="1"/>
  <c r="AP141" i="1" s="1"/>
  <c r="AN178" i="1"/>
  <c r="AO178" i="1" s="1"/>
  <c r="AU270" i="1"/>
  <c r="AU279" i="1"/>
  <c r="AR309" i="1"/>
  <c r="AS309" i="1"/>
  <c r="AR435" i="1"/>
  <c r="AU438" i="1"/>
  <c r="AN448" i="1"/>
  <c r="AO448" i="1" s="1"/>
  <c r="AS482" i="1"/>
  <c r="AR487" i="1"/>
  <c r="AS496" i="1"/>
  <c r="AV589" i="1"/>
  <c r="AV646" i="1"/>
  <c r="AU646" i="1"/>
  <c r="AR716" i="1"/>
  <c r="AP716" i="1" s="1"/>
  <c r="AV725" i="1"/>
  <c r="AU725" i="1"/>
  <c r="AU1097" i="1"/>
  <c r="AP1303" i="1"/>
  <c r="AN138" i="1"/>
  <c r="AO138" i="1" s="1"/>
  <c r="AR176" i="1"/>
  <c r="AS250" i="1"/>
  <c r="AS257" i="1"/>
  <c r="AU356" i="1"/>
  <c r="AV356" i="1"/>
  <c r="AU407" i="1"/>
  <c r="AU420" i="1"/>
  <c r="AP420" i="1" s="1"/>
  <c r="AV444" i="1"/>
  <c r="AR477" i="1"/>
  <c r="AS531" i="1"/>
  <c r="AR531" i="1"/>
  <c r="AP531" i="1" s="1"/>
  <c r="AR587" i="1"/>
  <c r="AS587" i="1"/>
  <c r="AV688" i="1"/>
  <c r="AS764" i="1"/>
  <c r="AS915" i="1"/>
  <c r="AR26" i="1"/>
  <c r="AS26" i="1"/>
  <c r="AU80" i="1"/>
  <c r="AP80" i="1" s="1"/>
  <c r="AV80" i="1"/>
  <c r="AV205" i="1"/>
  <c r="AU205" i="1"/>
  <c r="AS523" i="1"/>
  <c r="AR523" i="1"/>
  <c r="AP523" i="1" s="1"/>
  <c r="AS986" i="1"/>
  <c r="AR986" i="1"/>
  <c r="AU1081" i="1"/>
  <c r="AV1081" i="1"/>
  <c r="AV24" i="1"/>
  <c r="AU24" i="1"/>
  <c r="AS127" i="1"/>
  <c r="AN142" i="1"/>
  <c r="AO142" i="1" s="1"/>
  <c r="AS155" i="1"/>
  <c r="AR155" i="1"/>
  <c r="AN215" i="1"/>
  <c r="AO215" i="1" s="1"/>
  <c r="AS232" i="1"/>
  <c r="AR278" i="1"/>
  <c r="AN286" i="1"/>
  <c r="AR479" i="1"/>
  <c r="AP479" i="1" s="1"/>
  <c r="AU491" i="1"/>
  <c r="AP491" i="1" s="1"/>
  <c r="AS504" i="1"/>
  <c r="AU546" i="1"/>
  <c r="AV546" i="1"/>
  <c r="AS574" i="1"/>
  <c r="AV702" i="1"/>
  <c r="AS762" i="1"/>
  <c r="AR762" i="1"/>
  <c r="AS800" i="1"/>
  <c r="AR800" i="1"/>
  <c r="AP800" i="1" s="1"/>
  <c r="AR848" i="1"/>
  <c r="AV858" i="1"/>
  <c r="AR869" i="1"/>
  <c r="AV877" i="1"/>
  <c r="AS880" i="1"/>
  <c r="AV938" i="1"/>
  <c r="AR957" i="1"/>
  <c r="AV982" i="1"/>
  <c r="AU982" i="1"/>
  <c r="AU1042" i="1"/>
  <c r="AP1042" i="1" s="1"/>
  <c r="AV1042" i="1"/>
  <c r="AV1071" i="1"/>
  <c r="AU1071" i="1"/>
  <c r="AV1121" i="1"/>
  <c r="AU1121" i="1"/>
  <c r="AS1132" i="1"/>
  <c r="AN1136" i="1"/>
  <c r="AO1136" i="1" s="1"/>
  <c r="AU1184" i="1"/>
  <c r="AV1184" i="1"/>
  <c r="AN34" i="1"/>
  <c r="AO34" i="1" s="1"/>
  <c r="AS57" i="1"/>
  <c r="AN59" i="1"/>
  <c r="AO59" i="1" s="1"/>
  <c r="AR142" i="1"/>
  <c r="AP142" i="1" s="1"/>
  <c r="AS142" i="1"/>
  <c r="AR196" i="1"/>
  <c r="AP196" i="1" s="1"/>
  <c r="AV278" i="1"/>
  <c r="AU278" i="1"/>
  <c r="AN322" i="1"/>
  <c r="AO322" i="1" s="1"/>
  <c r="AR408" i="1"/>
  <c r="AR456" i="1"/>
  <c r="AS467" i="1"/>
  <c r="AS493" i="1"/>
  <c r="AR567" i="1"/>
  <c r="AP567" i="1" s="1"/>
  <c r="AR607" i="1"/>
  <c r="AU684" i="1"/>
  <c r="AN687" i="1"/>
  <c r="AR689" i="1"/>
  <c r="AV695" i="1"/>
  <c r="AU695" i="1"/>
  <c r="AS739" i="1"/>
  <c r="AV784" i="1"/>
  <c r="AU784" i="1"/>
  <c r="AV861" i="1"/>
  <c r="AS872" i="1"/>
  <c r="AS1134" i="1"/>
  <c r="AU1175" i="1"/>
  <c r="AV1212" i="1"/>
  <c r="AU1212" i="1"/>
  <c r="AP1212" i="1" s="1"/>
  <c r="AV70" i="1"/>
  <c r="AN102" i="1"/>
  <c r="AO102" i="1" s="1"/>
  <c r="AN123" i="1"/>
  <c r="AV320" i="1"/>
  <c r="AU320" i="1"/>
  <c r="AV458" i="1"/>
  <c r="AS556" i="1"/>
  <c r="AS628" i="1"/>
  <c r="AR628" i="1"/>
  <c r="AS734" i="1"/>
  <c r="AS774" i="1"/>
  <c r="AS867" i="1"/>
  <c r="AR867" i="1"/>
  <c r="AV1127" i="1"/>
  <c r="AU1170" i="1"/>
  <c r="AP1170" i="1" s="1"/>
  <c r="AS94" i="1"/>
  <c r="AN113" i="1"/>
  <c r="AO113" i="1" s="1"/>
  <c r="AN223" i="1"/>
  <c r="AO223" i="1" s="1"/>
  <c r="AN33" i="1"/>
  <c r="AO33" i="1" s="1"/>
  <c r="AN35" i="1"/>
  <c r="AO35" i="1" s="1"/>
  <c r="AU71" i="1"/>
  <c r="AP71" i="1" s="1"/>
  <c r="AV71" i="1"/>
  <c r="AU113" i="1"/>
  <c r="AV113" i="1"/>
  <c r="AN176" i="1"/>
  <c r="AO176" i="1" s="1"/>
  <c r="AN283" i="1"/>
  <c r="AO283" i="1" s="1"/>
  <c r="AN290" i="1"/>
  <c r="AO290" i="1" s="1"/>
  <c r="AN311" i="1"/>
  <c r="AO311" i="1" s="1"/>
  <c r="AN321" i="1"/>
  <c r="AO321" i="1" s="1"/>
  <c r="AN525" i="1"/>
  <c r="AN579" i="1"/>
  <c r="AO579" i="1" s="1"/>
  <c r="AN592" i="1"/>
  <c r="AV652" i="1"/>
  <c r="AU652" i="1"/>
  <c r="AN698" i="1"/>
  <c r="AO698" i="1" s="1"/>
  <c r="AN722" i="1"/>
  <c r="AO722" i="1" s="1"/>
  <c r="AN1002" i="1"/>
  <c r="AO1002" i="1" s="1"/>
  <c r="AN1004" i="1"/>
  <c r="AO1004" i="1" s="1"/>
  <c r="AN1029" i="1"/>
  <c r="AO1029" i="1" s="1"/>
  <c r="AN1031" i="1"/>
  <c r="AO1031" i="1" s="1"/>
  <c r="AN1050" i="1"/>
  <c r="AP1092" i="1"/>
  <c r="AN1094" i="1"/>
  <c r="AO1094" i="1" s="1"/>
  <c r="AU1095" i="1"/>
  <c r="AR1097" i="1"/>
  <c r="AV1161" i="1"/>
  <c r="AU1161" i="1"/>
  <c r="AN1231" i="1"/>
  <c r="AN1324" i="1"/>
  <c r="AN1163" i="1"/>
  <c r="AO1163" i="1" s="1"/>
  <c r="AN1269" i="1"/>
  <c r="AN1317" i="1"/>
  <c r="AS44" i="1"/>
  <c r="AR44" i="1"/>
  <c r="AP88" i="1"/>
  <c r="AN186" i="1"/>
  <c r="AO186" i="1" s="1"/>
  <c r="AN197" i="1"/>
  <c r="AO197" i="1" s="1"/>
  <c r="AR233" i="1"/>
  <c r="AS233" i="1"/>
  <c r="AP399" i="1"/>
  <c r="AN483" i="1"/>
  <c r="AO483" i="1" s="1"/>
  <c r="AN542" i="1"/>
  <c r="AO542" i="1" s="1"/>
  <c r="AN560" i="1"/>
  <c r="AO560" i="1" s="1"/>
  <c r="AU601" i="1"/>
  <c r="AP601" i="1" s="1"/>
  <c r="AV601" i="1"/>
  <c r="AN824" i="1"/>
  <c r="AS932" i="1"/>
  <c r="AR932" i="1"/>
  <c r="AN1087" i="1"/>
  <c r="AO1087" i="1" s="1"/>
  <c r="AN1091" i="1"/>
  <c r="AO1091" i="1" s="1"/>
  <c r="AN1096" i="1"/>
  <c r="AO1096" i="1" s="1"/>
  <c r="AV1099" i="1"/>
  <c r="AV1101" i="1"/>
  <c r="AU1142" i="1"/>
  <c r="AP1142" i="1" s="1"/>
  <c r="AR1167" i="1"/>
  <c r="AP1167" i="1" s="1"/>
  <c r="AU1210" i="1"/>
  <c r="AU11" i="1"/>
  <c r="AR103" i="1"/>
  <c r="AN161" i="1"/>
  <c r="AO161" i="1" s="1"/>
  <c r="AU1116" i="1"/>
  <c r="AV1116" i="1"/>
  <c r="AN15" i="1"/>
  <c r="AO15" i="1" s="1"/>
  <c r="AN90" i="1"/>
  <c r="AO90" i="1" s="1"/>
  <c r="AN390" i="1"/>
  <c r="AR296" i="1"/>
  <c r="AR322" i="1"/>
  <c r="AV337" i="1"/>
  <c r="AV397" i="1"/>
  <c r="AS464" i="1"/>
  <c r="AN555" i="1"/>
  <c r="AO555" i="1" s="1"/>
  <c r="AR582" i="1"/>
  <c r="AR660" i="1"/>
  <c r="AP660" i="1" s="1"/>
  <c r="AR669" i="1"/>
  <c r="AP669" i="1" s="1"/>
  <c r="AN767" i="1"/>
  <c r="AV780" i="1"/>
  <c r="AU829" i="1"/>
  <c r="AR1046" i="1"/>
  <c r="AU1052" i="1"/>
  <c r="AN1076" i="1"/>
  <c r="AO1076" i="1" s="1"/>
  <c r="AN1137" i="1"/>
  <c r="AO1137" i="1" s="1"/>
  <c r="AS1307" i="1"/>
  <c r="AP1338" i="1"/>
  <c r="AV77" i="1"/>
  <c r="AV118" i="1"/>
  <c r="AU123" i="1"/>
  <c r="AR188" i="1"/>
  <c r="AS291" i="1"/>
  <c r="AR434" i="1"/>
  <c r="AP434" i="1" s="1"/>
  <c r="AR564" i="1"/>
  <c r="AS580" i="1"/>
  <c r="AN640" i="1"/>
  <c r="AN642" i="1"/>
  <c r="AU644" i="1"/>
  <c r="AU664" i="1"/>
  <c r="AP671" i="1"/>
  <c r="AS678" i="1"/>
  <c r="AU687" i="1"/>
  <c r="AP687" i="1" s="1"/>
  <c r="AN728" i="1"/>
  <c r="AO728" i="1" s="1"/>
  <c r="AS751" i="1"/>
  <c r="AN765" i="1"/>
  <c r="AV769" i="1"/>
  <c r="AS783" i="1"/>
  <c r="AS790" i="1"/>
  <c r="AR801" i="1"/>
  <c r="AN806" i="1"/>
  <c r="AO806" i="1" s="1"/>
  <c r="AN816" i="1"/>
  <c r="AV834" i="1"/>
  <c r="AS840" i="1"/>
  <c r="AR840" i="1"/>
  <c r="AV889" i="1"/>
  <c r="AN920" i="1"/>
  <c r="AV925" i="1"/>
  <c r="AR928" i="1"/>
  <c r="AP928" i="1" s="1"/>
  <c r="AS928" i="1"/>
  <c r="AS1007" i="1"/>
  <c r="AR1007" i="1"/>
  <c r="AS1048" i="1"/>
  <c r="AV1050" i="1"/>
  <c r="AR1128" i="1"/>
  <c r="AS1147" i="1"/>
  <c r="AN1232" i="1"/>
  <c r="AN1235" i="1"/>
  <c r="AN1320" i="1"/>
  <c r="AN1341" i="1"/>
  <c r="AN1312" i="1"/>
  <c r="AU33" i="1"/>
  <c r="AV33" i="1"/>
  <c r="AN92" i="1"/>
  <c r="AO92" i="1" s="1"/>
  <c r="AN184" i="1"/>
  <c r="AO184" i="1" s="1"/>
  <c r="AN199" i="1"/>
  <c r="AO199" i="1" s="1"/>
  <c r="AU294" i="1"/>
  <c r="AN535" i="1"/>
  <c r="AO535" i="1" s="1"/>
  <c r="AR632" i="1"/>
  <c r="AP632" i="1" s="1"/>
  <c r="AV657" i="1"/>
  <c r="AU683" i="1"/>
  <c r="AP683" i="1" s="1"/>
  <c r="AS744" i="1"/>
  <c r="AV756" i="1"/>
  <c r="AV785" i="1"/>
  <c r="AU785" i="1"/>
  <c r="AS798" i="1"/>
  <c r="AN887" i="1"/>
  <c r="AU930" i="1"/>
  <c r="AV930" i="1"/>
  <c r="AU1057" i="1"/>
  <c r="AV1094" i="1"/>
  <c r="AV1169" i="1"/>
  <c r="AU1169" i="1"/>
  <c r="AV13" i="1"/>
  <c r="AS90" i="1"/>
  <c r="AR101" i="1"/>
  <c r="AN121" i="1"/>
  <c r="AS214" i="1"/>
  <c r="AR214" i="1"/>
  <c r="AU282" i="1"/>
  <c r="AU339" i="1"/>
  <c r="AS373" i="1"/>
  <c r="AN395" i="1"/>
  <c r="AU411" i="1"/>
  <c r="AV448" i="1"/>
  <c r="AN23" i="1"/>
  <c r="AO23" i="1" s="1"/>
  <c r="AN43" i="1"/>
  <c r="AO43" i="1" s="1"/>
  <c r="AN70" i="1"/>
  <c r="AO70" i="1" s="1"/>
  <c r="AN80" i="1"/>
  <c r="AO80" i="1" s="1"/>
  <c r="AN86" i="1"/>
  <c r="AO86" i="1" s="1"/>
  <c r="AS92" i="1"/>
  <c r="AN98" i="1"/>
  <c r="AO98" i="1" s="1"/>
  <c r="AN110" i="1"/>
  <c r="AO110" i="1" s="1"/>
  <c r="AN112" i="1"/>
  <c r="AO112" i="1" s="1"/>
  <c r="AN173" i="1"/>
  <c r="AO173" i="1" s="1"/>
  <c r="AN179" i="1"/>
  <c r="AO179" i="1" s="1"/>
  <c r="AN181" i="1"/>
  <c r="AO181" i="1" s="1"/>
  <c r="AN192" i="1"/>
  <c r="AO192" i="1" s="1"/>
  <c r="AN194" i="1"/>
  <c r="AO194" i="1" s="1"/>
  <c r="AN196" i="1"/>
  <c r="AO196" i="1" s="1"/>
  <c r="AN203" i="1"/>
  <c r="AO203" i="1" s="1"/>
  <c r="AS239" i="1"/>
  <c r="AN243" i="1"/>
  <c r="AO243" i="1" s="1"/>
  <c r="AU259" i="1"/>
  <c r="AN267" i="1"/>
  <c r="AO267" i="1" s="1"/>
  <c r="AN272" i="1"/>
  <c r="AO272" i="1" s="1"/>
  <c r="AU300" i="1"/>
  <c r="AN308" i="1"/>
  <c r="AO308" i="1" s="1"/>
  <c r="AV313" i="1"/>
  <c r="AS317" i="1"/>
  <c r="AS332" i="1"/>
  <c r="AR332" i="1"/>
  <c r="AN345" i="1"/>
  <c r="AO345" i="1" s="1"/>
  <c r="AN366" i="1"/>
  <c r="AN405" i="1"/>
  <c r="AN415" i="1"/>
  <c r="AO415" i="1" s="1"/>
  <c r="AN425" i="1"/>
  <c r="AO425" i="1" s="1"/>
  <c r="AN427" i="1"/>
  <c r="AO427" i="1" s="1"/>
  <c r="AN436" i="1"/>
  <c r="AO436" i="1" s="1"/>
  <c r="AV450" i="1"/>
  <c r="AS452" i="1"/>
  <c r="AN454" i="1"/>
  <c r="AO454" i="1" s="1"/>
  <c r="AR459" i="1"/>
  <c r="AP459" i="1" s="1"/>
  <c r="AN482" i="1"/>
  <c r="AO482" i="1" s="1"/>
  <c r="AN494" i="1"/>
  <c r="AO494" i="1" s="1"/>
  <c r="AN496" i="1"/>
  <c r="AO496" i="1" s="1"/>
  <c r="AV513" i="1"/>
  <c r="AN522" i="1"/>
  <c r="AN524" i="1"/>
  <c r="AN530" i="1"/>
  <c r="AO530" i="1" s="1"/>
  <c r="AV531" i="1"/>
  <c r="AN548" i="1"/>
  <c r="AO548" i="1" s="1"/>
  <c r="AN557" i="1"/>
  <c r="AO557" i="1" s="1"/>
  <c r="AN573" i="1"/>
  <c r="AO573" i="1" s="1"/>
  <c r="AV604" i="1"/>
  <c r="AS609" i="1"/>
  <c r="AU619" i="1"/>
  <c r="AP619" i="1" s="1"/>
  <c r="AV637" i="1"/>
  <c r="AN651" i="1"/>
  <c r="AN665" i="1"/>
  <c r="AU667" i="1"/>
  <c r="AV671" i="1"/>
  <c r="AR673" i="1"/>
  <c r="AN710" i="1"/>
  <c r="AO710" i="1" s="1"/>
  <c r="AN739" i="1"/>
  <c r="AO739" i="1" s="1"/>
  <c r="AV744" i="1"/>
  <c r="AS746" i="1"/>
  <c r="AU762" i="1"/>
  <c r="AN808" i="1"/>
  <c r="AO808" i="1" s="1"/>
  <c r="AR813" i="1"/>
  <c r="AN872" i="1"/>
  <c r="AN890" i="1"/>
  <c r="AN991" i="1"/>
  <c r="AO991" i="1" s="1"/>
  <c r="AN1000" i="1"/>
  <c r="AO1000" i="1" s="1"/>
  <c r="AN1033" i="1"/>
  <c r="AS1041" i="1"/>
  <c r="AN1043" i="1"/>
  <c r="AO1043" i="1" s="1"/>
  <c r="AU1066" i="1"/>
  <c r="AU1072" i="1"/>
  <c r="AN1121" i="1"/>
  <c r="AO1121" i="1" s="1"/>
  <c r="AN1123" i="1"/>
  <c r="AO1123" i="1" s="1"/>
  <c r="AN1132" i="1"/>
  <c r="AO1132" i="1" s="1"/>
  <c r="AV1135" i="1"/>
  <c r="AR1139" i="1"/>
  <c r="AV1144" i="1"/>
  <c r="AV1147" i="1"/>
  <c r="AU1147" i="1"/>
  <c r="AP1147" i="1" s="1"/>
  <c r="AV1198" i="1"/>
  <c r="AN1303" i="1"/>
  <c r="AN422" i="1"/>
  <c r="AO422" i="1" s="1"/>
  <c r="AN433" i="1"/>
  <c r="AO433" i="1" s="1"/>
  <c r="AP488" i="1"/>
  <c r="AN513" i="1"/>
  <c r="AO513" i="1" s="1"/>
  <c r="AN529" i="1"/>
  <c r="AO529" i="1" s="1"/>
  <c r="AN538" i="1"/>
  <c r="AO538" i="1" s="1"/>
  <c r="AN654" i="1"/>
  <c r="AN668" i="1"/>
  <c r="AO668" i="1" s="1"/>
  <c r="AR752" i="1"/>
  <c r="AS752" i="1"/>
  <c r="AN780" i="1"/>
  <c r="AN838" i="1"/>
  <c r="AN843" i="1"/>
  <c r="AN871" i="1"/>
  <c r="AN884" i="1"/>
  <c r="AS886" i="1"/>
  <c r="AR897" i="1"/>
  <c r="AN924" i="1"/>
  <c r="AN939" i="1"/>
  <c r="AO939" i="1" s="1"/>
  <c r="AN994" i="1"/>
  <c r="AO994" i="1" s="1"/>
  <c r="AV997" i="1"/>
  <c r="AN1003" i="1"/>
  <c r="AO1003" i="1" s="1"/>
  <c r="AV1010" i="1"/>
  <c r="AS1018" i="1"/>
  <c r="AS1038" i="1"/>
  <c r="AR1038" i="1"/>
  <c r="AP1038" i="1" s="1"/>
  <c r="AN1097" i="1"/>
  <c r="AO1097" i="1" s="1"/>
  <c r="AS1110" i="1"/>
  <c r="AV1113" i="1"/>
  <c r="AR1115" i="1"/>
  <c r="AP1115" i="1" s="1"/>
  <c r="AR1136" i="1"/>
  <c r="AN1157" i="1"/>
  <c r="AO1157" i="1" s="1"/>
  <c r="AS1171" i="1"/>
  <c r="AR1171" i="1"/>
  <c r="AN1249" i="1"/>
  <c r="AP1269" i="1"/>
  <c r="AN1299" i="1"/>
  <c r="AP1323" i="1"/>
  <c r="AN945" i="1"/>
  <c r="AV1043" i="1"/>
  <c r="AU1043" i="1"/>
  <c r="AS1176" i="1"/>
  <c r="AR1176" i="1"/>
  <c r="AP1176" i="1" s="1"/>
  <c r="AN1203" i="1"/>
  <c r="AO1203" i="1" s="1"/>
  <c r="AU1211" i="1"/>
  <c r="AV1211" i="1"/>
  <c r="AN1254" i="1"/>
  <c r="AP1344" i="1"/>
  <c r="AP32" i="1"/>
  <c r="AN48" i="1"/>
  <c r="AO48" i="1" s="1"/>
  <c r="AN83" i="1"/>
  <c r="AO83" i="1" s="1"/>
  <c r="AN191" i="1"/>
  <c r="AO191" i="1" s="1"/>
  <c r="AN355" i="1"/>
  <c r="AO355" i="1" s="1"/>
  <c r="AN365" i="1"/>
  <c r="AS6" i="1"/>
  <c r="AN16" i="1"/>
  <c r="AO16" i="1" s="1"/>
  <c r="AN27" i="1"/>
  <c r="AO27" i="1" s="1"/>
  <c r="AU30" i="1"/>
  <c r="AP30" i="1" s="1"/>
  <c r="AS32" i="1"/>
  <c r="AN58" i="1"/>
  <c r="AO58" i="1" s="1"/>
  <c r="AN60" i="1"/>
  <c r="AO60" i="1" s="1"/>
  <c r="AS71" i="1"/>
  <c r="AN81" i="1"/>
  <c r="AN95" i="1"/>
  <c r="AO95" i="1" s="1"/>
  <c r="AN97" i="1"/>
  <c r="AO97" i="1" s="1"/>
  <c r="AN99" i="1"/>
  <c r="AO99" i="1" s="1"/>
  <c r="AV100" i="1"/>
  <c r="AN150" i="1"/>
  <c r="AO150" i="1" s="1"/>
  <c r="AN156" i="1"/>
  <c r="AO156" i="1" s="1"/>
  <c r="AN158" i="1"/>
  <c r="AO158" i="1" s="1"/>
  <c r="AV164" i="1"/>
  <c r="AS170" i="1"/>
  <c r="AR178" i="1"/>
  <c r="AN220" i="1"/>
  <c r="AO220" i="1" s="1"/>
  <c r="AR249" i="1"/>
  <c r="AN252" i="1"/>
  <c r="AN259" i="1"/>
  <c r="AN275" i="1"/>
  <c r="AO275" i="1" s="1"/>
  <c r="AU290" i="1"/>
  <c r="AS297" i="1"/>
  <c r="AN305" i="1"/>
  <c r="AO305" i="1" s="1"/>
  <c r="AN314" i="1"/>
  <c r="AO314" i="1" s="1"/>
  <c r="AN318" i="1"/>
  <c r="AO318" i="1" s="1"/>
  <c r="AN338" i="1"/>
  <c r="AO338" i="1" s="1"/>
  <c r="AN350" i="1"/>
  <c r="AO350" i="1" s="1"/>
  <c r="AU358" i="1"/>
  <c r="AU367" i="1"/>
  <c r="AN373" i="1"/>
  <c r="AV396" i="1"/>
  <c r="AS420" i="1"/>
  <c r="AN449" i="1"/>
  <c r="AO449" i="1" s="1"/>
  <c r="AR461" i="1"/>
  <c r="AR497" i="1"/>
  <c r="AN503" i="1"/>
  <c r="AO503" i="1" s="1"/>
  <c r="AN563" i="1"/>
  <c r="AO563" i="1" s="1"/>
  <c r="AR573" i="1"/>
  <c r="AP573" i="1" s="1"/>
  <c r="AN575" i="1"/>
  <c r="AO575" i="1" s="1"/>
  <c r="AN581" i="1"/>
  <c r="AS585" i="1"/>
  <c r="AN619" i="1"/>
  <c r="AO619" i="1" s="1"/>
  <c r="AN641" i="1"/>
  <c r="AO641" i="1" s="1"/>
  <c r="AU656" i="1"/>
  <c r="AP656" i="1" s="1"/>
  <c r="AS663" i="1"/>
  <c r="AN672" i="1"/>
  <c r="AO672" i="1" s="1"/>
  <c r="AN684" i="1"/>
  <c r="AO684" i="1" s="1"/>
  <c r="AN686" i="1"/>
  <c r="AN717" i="1"/>
  <c r="AO717" i="1" s="1"/>
  <c r="AS808" i="1"/>
  <c r="AR819" i="1"/>
  <c r="AN830" i="1"/>
  <c r="AN833" i="1"/>
  <c r="AN895" i="1"/>
  <c r="AN916" i="1"/>
  <c r="AV948" i="1"/>
  <c r="AU948" i="1"/>
  <c r="AN987" i="1"/>
  <c r="AO987" i="1" s="1"/>
  <c r="AN1071" i="1"/>
  <c r="AO1071" i="1" s="1"/>
  <c r="AN1114" i="1"/>
  <c r="AR1131" i="1"/>
  <c r="AR1152" i="1"/>
  <c r="AN1159" i="1"/>
  <c r="AO1159" i="1" s="1"/>
  <c r="AS1178" i="1"/>
  <c r="AN1182" i="1"/>
  <c r="AO1182" i="1" s="1"/>
  <c r="AR1185" i="1"/>
  <c r="AV1194" i="1"/>
  <c r="AU1201" i="1"/>
  <c r="AN1230" i="1"/>
  <c r="AP1238" i="1"/>
  <c r="AP1264" i="1"/>
  <c r="AU1283" i="1"/>
  <c r="AN1319" i="1"/>
  <c r="AN747" i="1"/>
  <c r="AO747" i="1" s="1"/>
  <c r="AN761" i="1"/>
  <c r="AO761" i="1" s="1"/>
  <c r="AN776" i="1"/>
  <c r="AN803" i="1"/>
  <c r="AN812" i="1"/>
  <c r="AN823" i="1"/>
  <c r="AN836" i="1"/>
  <c r="AN850" i="1"/>
  <c r="AP854" i="1"/>
  <c r="AN873" i="1"/>
  <c r="AN896" i="1"/>
  <c r="AN908" i="1"/>
  <c r="AO908" i="1" s="1"/>
  <c r="AN931" i="1"/>
  <c r="AO931" i="1" s="1"/>
  <c r="AN951" i="1"/>
  <c r="AN968" i="1"/>
  <c r="AN990" i="1"/>
  <c r="AO990" i="1" s="1"/>
  <c r="AN1006" i="1"/>
  <c r="AO1006" i="1" s="1"/>
  <c r="AN1015" i="1"/>
  <c r="AO1015" i="1" s="1"/>
  <c r="AN1049" i="1"/>
  <c r="AN1075" i="1"/>
  <c r="AN1133" i="1"/>
  <c r="AO1133" i="1" s="1"/>
  <c r="AN1145" i="1"/>
  <c r="AO1145" i="1" s="1"/>
  <c r="AN1156" i="1"/>
  <c r="AO1156" i="1" s="1"/>
  <c r="AN1168" i="1"/>
  <c r="AO1168" i="1" s="1"/>
  <c r="AN1178" i="1"/>
  <c r="AO1178" i="1" s="1"/>
  <c r="AN1216" i="1"/>
  <c r="AP1226" i="1"/>
  <c r="AP1231" i="1"/>
  <c r="AP1257" i="1"/>
  <c r="AN1260" i="1"/>
  <c r="AN1265" i="1"/>
  <c r="AP1270" i="1"/>
  <c r="AN1280" i="1"/>
  <c r="AO1280" i="1" s="1"/>
  <c r="AN1288" i="1"/>
  <c r="AN1290" i="1"/>
  <c r="AO1290" i="1" s="1"/>
  <c r="AN1335" i="1"/>
  <c r="AP925" i="1"/>
  <c r="AP1198" i="1"/>
  <c r="AP736" i="1"/>
  <c r="AN744" i="1"/>
  <c r="AO744" i="1" s="1"/>
  <c r="AN766" i="1"/>
  <c r="AN815" i="1"/>
  <c r="AP826" i="1"/>
  <c r="AN846" i="1"/>
  <c r="AR883" i="1"/>
  <c r="AU904" i="1"/>
  <c r="AN917" i="1"/>
  <c r="AS925" i="1"/>
  <c r="AU929" i="1"/>
  <c r="AN933" i="1"/>
  <c r="AO933" i="1" s="1"/>
  <c r="AN942" i="1"/>
  <c r="AO942" i="1" s="1"/>
  <c r="AN983" i="1"/>
  <c r="AN992" i="1"/>
  <c r="AO992" i="1" s="1"/>
  <c r="AS997" i="1"/>
  <c r="AN999" i="1"/>
  <c r="AO999" i="1" s="1"/>
  <c r="AN1001" i="1"/>
  <c r="AO1001" i="1" s="1"/>
  <c r="AU1007" i="1"/>
  <c r="AN1030" i="1"/>
  <c r="AO1030" i="1" s="1"/>
  <c r="AN1032" i="1"/>
  <c r="AO1032" i="1" s="1"/>
  <c r="AS1075" i="1"/>
  <c r="AS1077" i="1"/>
  <c r="AS1082" i="1"/>
  <c r="AN1084" i="1"/>
  <c r="AO1084" i="1" s="1"/>
  <c r="AN1090" i="1"/>
  <c r="AO1090" i="1" s="1"/>
  <c r="AN1092" i="1"/>
  <c r="AO1092" i="1" s="1"/>
  <c r="AN1102" i="1"/>
  <c r="AO1102" i="1" s="1"/>
  <c r="AR1111" i="1"/>
  <c r="AN1120" i="1"/>
  <c r="AO1120" i="1" s="1"/>
  <c r="AN1135" i="1"/>
  <c r="AO1135" i="1" s="1"/>
  <c r="AV1138" i="1"/>
  <c r="AR1145" i="1"/>
  <c r="AU1164" i="1"/>
  <c r="AV1179" i="1"/>
  <c r="AP1183" i="1"/>
  <c r="AU1186" i="1"/>
  <c r="AP1219" i="1"/>
  <c r="AP1224" i="1"/>
  <c r="AN1248" i="1"/>
  <c r="AP1250" i="1"/>
  <c r="AN1263" i="1"/>
  <c r="AN1271" i="1"/>
  <c r="AN1276" i="1"/>
  <c r="AN1292" i="1"/>
  <c r="AO1292" i="1" s="1"/>
  <c r="AP1294" i="1"/>
  <c r="AN1302" i="1"/>
  <c r="AN1340" i="1"/>
  <c r="AN1348" i="1"/>
  <c r="AU62" i="1"/>
  <c r="AV62" i="1"/>
  <c r="AS392" i="1"/>
  <c r="AR392" i="1"/>
  <c r="AV465" i="1"/>
  <c r="AU465" i="1"/>
  <c r="AV587" i="1"/>
  <c r="AU587" i="1"/>
  <c r="AS631" i="1"/>
  <c r="AR631" i="1"/>
  <c r="AU643" i="1"/>
  <c r="AV643" i="1"/>
  <c r="AS778" i="1"/>
  <c r="AR778" i="1"/>
  <c r="AP778" i="1" s="1"/>
  <c r="AS913" i="1"/>
  <c r="AR913" i="1"/>
  <c r="AN67" i="1"/>
  <c r="AO67" i="1" s="1"/>
  <c r="AS133" i="1"/>
  <c r="AV138" i="1"/>
  <c r="AU138" i="1"/>
  <c r="AR186" i="1"/>
  <c r="AP186" i="1" s="1"/>
  <c r="AU244" i="1"/>
  <c r="AR246" i="1"/>
  <c r="AS248" i="1"/>
  <c r="AR255" i="1"/>
  <c r="AP255" i="1" s="1"/>
  <c r="AS262" i="1"/>
  <c r="AR262" i="1"/>
  <c r="AU304" i="1"/>
  <c r="AU309" i="1"/>
  <c r="AU314" i="1"/>
  <c r="AS381" i="1"/>
  <c r="AR698" i="1"/>
  <c r="AS698" i="1"/>
  <c r="AV905" i="1"/>
  <c r="AU905" i="1"/>
  <c r="AR10" i="1"/>
  <c r="AS10" i="1"/>
  <c r="AU31" i="1"/>
  <c r="AS267" i="1"/>
  <c r="AR267" i="1"/>
  <c r="AR356" i="1"/>
  <c r="AV385" i="1"/>
  <c r="AU385" i="1"/>
  <c r="AN25" i="1"/>
  <c r="AO25" i="1" s="1"/>
  <c r="AS506" i="1"/>
  <c r="AR506" i="1"/>
  <c r="AV520" i="1"/>
  <c r="AU520" i="1"/>
  <c r="AS693" i="1"/>
  <c r="AR693" i="1"/>
  <c r="AS28" i="1"/>
  <c r="AR241" i="1"/>
  <c r="AP241" i="1" s="1"/>
  <c r="AU457" i="1"/>
  <c r="AP457" i="1" s="1"/>
  <c r="AV457" i="1"/>
  <c r="AS501" i="1"/>
  <c r="AS572" i="1"/>
  <c r="AR572" i="1"/>
  <c r="AU668" i="1"/>
  <c r="AV668" i="1"/>
  <c r="AR14" i="1"/>
  <c r="AR59" i="1"/>
  <c r="AU65" i="1"/>
  <c r="AP65" i="1" s="1"/>
  <c r="AV130" i="1"/>
  <c r="AU130" i="1"/>
  <c r="AP130" i="1" s="1"/>
  <c r="AV166" i="1"/>
  <c r="AR433" i="1"/>
  <c r="AS433" i="1"/>
  <c r="AS657" i="1"/>
  <c r="AR657" i="1"/>
  <c r="AP657" i="1" s="1"/>
  <c r="AU757" i="1"/>
  <c r="AV757" i="1"/>
  <c r="AN11" i="1"/>
  <c r="AO11" i="1" s="1"/>
  <c r="AN18" i="1"/>
  <c r="AO18" i="1" s="1"/>
  <c r="AU40" i="1"/>
  <c r="AR85" i="1"/>
  <c r="AP85" i="1" s="1"/>
  <c r="AR117" i="1"/>
  <c r="AU204" i="1"/>
  <c r="AV221" i="1"/>
  <c r="AR228" i="1"/>
  <c r="AP228" i="1" s="1"/>
  <c r="AS289" i="1"/>
  <c r="AR289" i="1"/>
  <c r="AP289" i="1" s="1"/>
  <c r="AS345" i="1"/>
  <c r="AR345" i="1"/>
  <c r="AP345" i="1" s="1"/>
  <c r="AV431" i="1"/>
  <c r="AU431" i="1"/>
  <c r="AU487" i="1"/>
  <c r="AS489" i="1"/>
  <c r="AS616" i="1"/>
  <c r="AR616" i="1"/>
  <c r="AS677" i="1"/>
  <c r="AS754" i="1"/>
  <c r="AR754" i="1"/>
  <c r="AP754" i="1" s="1"/>
  <c r="AR919" i="1"/>
  <c r="AS919" i="1"/>
  <c r="AS929" i="1"/>
  <c r="AR929" i="1"/>
  <c r="AV1067" i="1"/>
  <c r="AU1067" i="1"/>
  <c r="AU7" i="1"/>
  <c r="AU122" i="1"/>
  <c r="AP122" i="1" s="1"/>
  <c r="AV122" i="1"/>
  <c r="AS134" i="1"/>
  <c r="AR134" i="1"/>
  <c r="AU176" i="1"/>
  <c r="AV176" i="1"/>
  <c r="AR206" i="1"/>
  <c r="AS206" i="1"/>
  <c r="AR372" i="1"/>
  <c r="AR674" i="1"/>
  <c r="AV732" i="1"/>
  <c r="AV831" i="1"/>
  <c r="AU831" i="1"/>
  <c r="AV841" i="1"/>
  <c r="AU841" i="1"/>
  <c r="AV852" i="1"/>
  <c r="AU852" i="1"/>
  <c r="AP852" i="1" s="1"/>
  <c r="AS962" i="1"/>
  <c r="AR962" i="1"/>
  <c r="AS54" i="1"/>
  <c r="AV573" i="1"/>
  <c r="AV580" i="1"/>
  <c r="AN781" i="1"/>
  <c r="AN128" i="1"/>
  <c r="AO128" i="1" s="1"/>
  <c r="AU318" i="1"/>
  <c r="AP318" i="1" s="1"/>
  <c r="AV318" i="1"/>
  <c r="AS346" i="1"/>
  <c r="AS351" i="1"/>
  <c r="AS641" i="1"/>
  <c r="AR641" i="1"/>
  <c r="AN772" i="1"/>
  <c r="AO772" i="1" s="1"/>
  <c r="AS21" i="1"/>
  <c r="AR21" i="1"/>
  <c r="AS65" i="1"/>
  <c r="AV126" i="1"/>
  <c r="AS253" i="1"/>
  <c r="AR253" i="1"/>
  <c r="AP253" i="1" s="1"/>
  <c r="AU288" i="1"/>
  <c r="AU351" i="1"/>
  <c r="AP351" i="1" s="1"/>
  <c r="AV351" i="1"/>
  <c r="AN572" i="1"/>
  <c r="AO572" i="1" s="1"/>
  <c r="AS1192" i="1"/>
  <c r="AR1192" i="1"/>
  <c r="AR96" i="1"/>
  <c r="AR292" i="1"/>
  <c r="AV691" i="1"/>
  <c r="AU691" i="1"/>
  <c r="AS1078" i="1"/>
  <c r="AR1078" i="1"/>
  <c r="AU96" i="1"/>
  <c r="AV96" i="1"/>
  <c r="AN122" i="1"/>
  <c r="AU214" i="1"/>
  <c r="AV214" i="1"/>
  <c r="AR503" i="1"/>
  <c r="AV553" i="1"/>
  <c r="AU628" i="1"/>
  <c r="AV675" i="1"/>
  <c r="AV678" i="1"/>
  <c r="AV720" i="1"/>
  <c r="AU720" i="1"/>
  <c r="AS223" i="1"/>
  <c r="AV376" i="1"/>
  <c r="AU376" i="1"/>
  <c r="AU52" i="1"/>
  <c r="AP52" i="1" s="1"/>
  <c r="AN148" i="1"/>
  <c r="AO148" i="1" s="1"/>
  <c r="AU211" i="1"/>
  <c r="AV211" i="1"/>
  <c r="AV317" i="1"/>
  <c r="AU317" i="1"/>
  <c r="AP317" i="1" s="1"/>
  <c r="AN473" i="1"/>
  <c r="AO473" i="1" s="1"/>
  <c r="AS543" i="1"/>
  <c r="AR550" i="1"/>
  <c r="AV595" i="1"/>
  <c r="AV608" i="1"/>
  <c r="AS610" i="1"/>
  <c r="AR612" i="1"/>
  <c r="AU740" i="1"/>
  <c r="AV965" i="1"/>
  <c r="AU965" i="1"/>
  <c r="AU4" i="1"/>
  <c r="AV9" i="1"/>
  <c r="AS20" i="1"/>
  <c r="AR20" i="1"/>
  <c r="AR24" i="1"/>
  <c r="AS24" i="1"/>
  <c r="AU49" i="1"/>
  <c r="AP49" i="1" s="1"/>
  <c r="AR51" i="1"/>
  <c r="AP51" i="1" s="1"/>
  <c r="AU66" i="1"/>
  <c r="AV66" i="1"/>
  <c r="AS95" i="1"/>
  <c r="AR95" i="1"/>
  <c r="AU146" i="1"/>
  <c r="AS153" i="1"/>
  <c r="AV223" i="1"/>
  <c r="AS319" i="1"/>
  <c r="AR409" i="1"/>
  <c r="AR444" i="1"/>
  <c r="AP444" i="1" s="1"/>
  <c r="AS444" i="1"/>
  <c r="AR468" i="1"/>
  <c r="AP468" i="1" s="1"/>
  <c r="AN475" i="1"/>
  <c r="AO475" i="1" s="1"/>
  <c r="AU476" i="1"/>
  <c r="AV479" i="1"/>
  <c r="AV481" i="1"/>
  <c r="AU481" i="1"/>
  <c r="AU533" i="1"/>
  <c r="AS545" i="1"/>
  <c r="AR545" i="1"/>
  <c r="AN594" i="1"/>
  <c r="AV597" i="1"/>
  <c r="AR600" i="1"/>
  <c r="AP600" i="1" s="1"/>
  <c r="AR604" i="1"/>
  <c r="AP604" i="1" s="1"/>
  <c r="AV917" i="1"/>
  <c r="AU917" i="1"/>
  <c r="AS980" i="1"/>
  <c r="AR980" i="1"/>
  <c r="AN8" i="1"/>
  <c r="AO8" i="1" s="1"/>
  <c r="AN31" i="1"/>
  <c r="AO31" i="1" s="1"/>
  <c r="AS64" i="1"/>
  <c r="AR64" i="1"/>
  <c r="AN74" i="1"/>
  <c r="AO74" i="1" s="1"/>
  <c r="AN103" i="1"/>
  <c r="AO103" i="1" s="1"/>
  <c r="AV108" i="1"/>
  <c r="AR110" i="1"/>
  <c r="AP110" i="1" s="1"/>
  <c r="AN248" i="1"/>
  <c r="AP250" i="1"/>
  <c r="AV312" i="1"/>
  <c r="AS363" i="1"/>
  <c r="AR363" i="1"/>
  <c r="AS368" i="1"/>
  <c r="AR368" i="1"/>
  <c r="AN401" i="1"/>
  <c r="AO401" i="1" s="1"/>
  <c r="AU442" i="1"/>
  <c r="AN470" i="1"/>
  <c r="AO470" i="1" s="1"/>
  <c r="AU473" i="1"/>
  <c r="AV473" i="1"/>
  <c r="AP580" i="1"/>
  <c r="AU591" i="1"/>
  <c r="AP591" i="1" s="1"/>
  <c r="AV647" i="1"/>
  <c r="AU647" i="1"/>
  <c r="AR799" i="1"/>
  <c r="AS799" i="1"/>
  <c r="AV927" i="1"/>
  <c r="AU927" i="1"/>
  <c r="AR958" i="1"/>
  <c r="AU794" i="1"/>
  <c r="AP794" i="1" s="1"/>
  <c r="AV794" i="1"/>
  <c r="AN253" i="1"/>
  <c r="AN306" i="1"/>
  <c r="AO306" i="1" s="1"/>
  <c r="AV257" i="1"/>
  <c r="AU257" i="1"/>
  <c r="AP257" i="1" s="1"/>
  <c r="AS763" i="1"/>
  <c r="AR763" i="1"/>
  <c r="AV892" i="1"/>
  <c r="AU892" i="1"/>
  <c r="AP892" i="1" s="1"/>
  <c r="AP94" i="1"/>
  <c r="AS98" i="1"/>
  <c r="AR98" i="1"/>
  <c r="AV427" i="1"/>
  <c r="AS565" i="1"/>
  <c r="AR565" i="1"/>
  <c r="AS898" i="1"/>
  <c r="AR898" i="1"/>
  <c r="AR1014" i="1"/>
  <c r="AS1014" i="1"/>
  <c r="AS1076" i="1"/>
  <c r="AR1076" i="1"/>
  <c r="AV154" i="1"/>
  <c r="AU156" i="1"/>
  <c r="AU226" i="1"/>
  <c r="AS279" i="1"/>
  <c r="AR279" i="1"/>
  <c r="AS18" i="1"/>
  <c r="AR18" i="1"/>
  <c r="AN266" i="1"/>
  <c r="AN374" i="1"/>
  <c r="AO374" i="1" s="1"/>
  <c r="AS411" i="1"/>
  <c r="AR411" i="1"/>
  <c r="AR730" i="1"/>
  <c r="AN6" i="1"/>
  <c r="AO6" i="1" s="1"/>
  <c r="AN13" i="1"/>
  <c r="AO13" i="1" s="1"/>
  <c r="AS42" i="1"/>
  <c r="AR42" i="1"/>
  <c r="AV236" i="1"/>
  <c r="AU236" i="1"/>
  <c r="AU274" i="1"/>
  <c r="AN101" i="1"/>
  <c r="AO101" i="1" s="1"/>
  <c r="AN135" i="1"/>
  <c r="AO135" i="1" s="1"/>
  <c r="AV155" i="1"/>
  <c r="AU155" i="1"/>
  <c r="AN262" i="1"/>
  <c r="AV268" i="1"/>
  <c r="AU268" i="1"/>
  <c r="AS339" i="1"/>
  <c r="AR339" i="1"/>
  <c r="AN399" i="1"/>
  <c r="AO399" i="1" s="1"/>
  <c r="AN532" i="1"/>
  <c r="AO532" i="1" s="1"/>
  <c r="AN585" i="1"/>
  <c r="AV633" i="1"/>
  <c r="AU633" i="1"/>
  <c r="AP633" i="1" s="1"/>
  <c r="AU645" i="1"/>
  <c r="AV645" i="1"/>
  <c r="AN907" i="1"/>
  <c r="AO907" i="1" s="1"/>
  <c r="AS386" i="1"/>
  <c r="AR386" i="1"/>
  <c r="AP386" i="1" s="1"/>
  <c r="AU390" i="1"/>
  <c r="AP390" i="1" s="1"/>
  <c r="AV390" i="1"/>
  <c r="AS413" i="1"/>
  <c r="AR413" i="1"/>
  <c r="AS483" i="1"/>
  <c r="AR483" i="1"/>
  <c r="AV550" i="1"/>
  <c r="AU550" i="1"/>
  <c r="AV696" i="1"/>
  <c r="AU696" i="1"/>
  <c r="AR708" i="1"/>
  <c r="AP708" i="1" s="1"/>
  <c r="AS708" i="1"/>
  <c r="AU759" i="1"/>
  <c r="AV759" i="1"/>
  <c r="AS770" i="1"/>
  <c r="AR770" i="1"/>
  <c r="AV850" i="1"/>
  <c r="AU850" i="1"/>
  <c r="AS1009" i="1"/>
  <c r="AR1009" i="1"/>
  <c r="AU1048" i="1"/>
  <c r="AP1048" i="1" s="1"/>
  <c r="AV1048" i="1"/>
  <c r="AS1069" i="1"/>
  <c r="AR1069" i="1"/>
  <c r="AV1074" i="1"/>
  <c r="AU1074" i="1"/>
  <c r="AP1074" i="1" s="1"/>
  <c r="AP28" i="1"/>
  <c r="AN125" i="1"/>
  <c r="AN145" i="1"/>
  <c r="AO145" i="1" s="1"/>
  <c r="AV153" i="1"/>
  <c r="AU153" i="1"/>
  <c r="AP153" i="1" s="1"/>
  <c r="AV225" i="1"/>
  <c r="AU225" i="1"/>
  <c r="AN245" i="1"/>
  <c r="AN249" i="1"/>
  <c r="AS281" i="1"/>
  <c r="AN285" i="1"/>
  <c r="AO285" i="1" s="1"/>
  <c r="AR303" i="1"/>
  <c r="AS336" i="1"/>
  <c r="AU342" i="1"/>
  <c r="AS353" i="1"/>
  <c r="AR353" i="1"/>
  <c r="AP353" i="1" s="1"/>
  <c r="AS362" i="1"/>
  <c r="AR362" i="1"/>
  <c r="AU364" i="1"/>
  <c r="AV372" i="1"/>
  <c r="AR378" i="1"/>
  <c r="AV388" i="1"/>
  <c r="AU388" i="1"/>
  <c r="AS403" i="1"/>
  <c r="AR443" i="1"/>
  <c r="AS443" i="1"/>
  <c r="AU451" i="1"/>
  <c r="AP451" i="1" s="1"/>
  <c r="AU475" i="1"/>
  <c r="AV475" i="1"/>
  <c r="AV511" i="1"/>
  <c r="AU516" i="1"/>
  <c r="AP516" i="1" s="1"/>
  <c r="AV516" i="1"/>
  <c r="AV532" i="1"/>
  <c r="AU532" i="1"/>
  <c r="AP532" i="1" s="1"/>
  <c r="AR542" i="1"/>
  <c r="AP542" i="1" s="1"/>
  <c r="AV567" i="1"/>
  <c r="AP585" i="1"/>
  <c r="AU639" i="1"/>
  <c r="AP639" i="1" s="1"/>
  <c r="AU653" i="1"/>
  <c r="AV653" i="1"/>
  <c r="AU674" i="1"/>
  <c r="AR756" i="1"/>
  <c r="AP756" i="1" s="1"/>
  <c r="AP798" i="1"/>
  <c r="AP805" i="1"/>
  <c r="AN819" i="1"/>
  <c r="AR837" i="1"/>
  <c r="AS837" i="1"/>
  <c r="AV860" i="1"/>
  <c r="AU860" i="1"/>
  <c r="AP860" i="1" s="1"/>
  <c r="AN863" i="1"/>
  <c r="AU870" i="1"/>
  <c r="AU1117" i="1"/>
  <c r="AV1117" i="1"/>
  <c r="AU1119" i="1"/>
  <c r="AV1119" i="1"/>
  <c r="AN17" i="1"/>
  <c r="AO17" i="1" s="1"/>
  <c r="AS30" i="1"/>
  <c r="AN79" i="1"/>
  <c r="AU103" i="1"/>
  <c r="AV103" i="1"/>
  <c r="AN139" i="1"/>
  <c r="AO139" i="1" s="1"/>
  <c r="AN157" i="1"/>
  <c r="AO157" i="1" s="1"/>
  <c r="AV200" i="1"/>
  <c r="AP202" i="1"/>
  <c r="AN213" i="1"/>
  <c r="AO213" i="1" s="1"/>
  <c r="AN254" i="1"/>
  <c r="AN315" i="1"/>
  <c r="AO315" i="1" s="1"/>
  <c r="AS321" i="1"/>
  <c r="AV366" i="1"/>
  <c r="AU417" i="1"/>
  <c r="AV426" i="1"/>
  <c r="AR430" i="1"/>
  <c r="AS430" i="1"/>
  <c r="AN487" i="1"/>
  <c r="AO487" i="1" s="1"/>
  <c r="AN509" i="1"/>
  <c r="AN517" i="1"/>
  <c r="AN519" i="1"/>
  <c r="AO519" i="1" s="1"/>
  <c r="AU525" i="1"/>
  <c r="AP525" i="1" s="1"/>
  <c r="AR529" i="1"/>
  <c r="AN544" i="1"/>
  <c r="AO544" i="1" s="1"/>
  <c r="AN559" i="1"/>
  <c r="AO559" i="1" s="1"/>
  <c r="AN566" i="1"/>
  <c r="AO566" i="1" s="1"/>
  <c r="AR579" i="1"/>
  <c r="AV585" i="1"/>
  <c r="AS611" i="1"/>
  <c r="AR611" i="1"/>
  <c r="AN615" i="1"/>
  <c r="AU625" i="1"/>
  <c r="AP625" i="1" s="1"/>
  <c r="AN663" i="1"/>
  <c r="AS700" i="1"/>
  <c r="AR710" i="1"/>
  <c r="AS710" i="1"/>
  <c r="AU751" i="1"/>
  <c r="AP751" i="1" s="1"/>
  <c r="AU768" i="1"/>
  <c r="AP768" i="1" s="1"/>
  <c r="AS805" i="1"/>
  <c r="AR811" i="1"/>
  <c r="AP811" i="1" s="1"/>
  <c r="AU837" i="1"/>
  <c r="AV837" i="1"/>
  <c r="AR858" i="1"/>
  <c r="AP858" i="1" s="1"/>
  <c r="AU898" i="1"/>
  <c r="AV900" i="1"/>
  <c r="AU900" i="1"/>
  <c r="AR1030" i="1"/>
  <c r="AS1030" i="1"/>
  <c r="AR1045" i="1"/>
  <c r="AS1138" i="1"/>
  <c r="AR1138" i="1"/>
  <c r="AP1138" i="1" s="1"/>
  <c r="AS100" i="1"/>
  <c r="AR100" i="1"/>
  <c r="AP100" i="1" s="1"/>
  <c r="AN167" i="1"/>
  <c r="AO167" i="1" s="1"/>
  <c r="AP199" i="1"/>
  <c r="AN300" i="1"/>
  <c r="AO300" i="1" s="1"/>
  <c r="AR393" i="1"/>
  <c r="AR395" i="1"/>
  <c r="AR438" i="1"/>
  <c r="AU445" i="1"/>
  <c r="AR450" i="1"/>
  <c r="AP450" i="1" s="1"/>
  <c r="AV456" i="1"/>
  <c r="AU456" i="1"/>
  <c r="AR495" i="1"/>
  <c r="AV510" i="1"/>
  <c r="AS519" i="1"/>
  <c r="AR519" i="1"/>
  <c r="AR603" i="1"/>
  <c r="AR617" i="1"/>
  <c r="AV622" i="1"/>
  <c r="AS661" i="1"/>
  <c r="AS726" i="1"/>
  <c r="AR726" i="1"/>
  <c r="AS750" i="1"/>
  <c r="AV798" i="1"/>
  <c r="AV811" i="1"/>
  <c r="AU36" i="1"/>
  <c r="AR68" i="1"/>
  <c r="AP68" i="1" s="1"/>
  <c r="AV90" i="1"/>
  <c r="AN131" i="1"/>
  <c r="AO131" i="1" s="1"/>
  <c r="AR139" i="1"/>
  <c r="AP139" i="1" s="1"/>
  <c r="AS139" i="1"/>
  <c r="AV140" i="1"/>
  <c r="AV145" i="1"/>
  <c r="AR147" i="1"/>
  <c r="AP147" i="1" s="1"/>
  <c r="AS147" i="1"/>
  <c r="AN164" i="1"/>
  <c r="AO164" i="1" s="1"/>
  <c r="AS175" i="1"/>
  <c r="AR175" i="1"/>
  <c r="AR204" i="1"/>
  <c r="AR207" i="1"/>
  <c r="AP207" i="1" s="1"/>
  <c r="AR210" i="1"/>
  <c r="AS213" i="1"/>
  <c r="AR240" i="1"/>
  <c r="AS258" i="1"/>
  <c r="AR258" i="1"/>
  <c r="AS315" i="1"/>
  <c r="AU333" i="1"/>
  <c r="AS367" i="1"/>
  <c r="AR367" i="1"/>
  <c r="AU423" i="1"/>
  <c r="AV423" i="1"/>
  <c r="AS458" i="1"/>
  <c r="AU461" i="1"/>
  <c r="AU464" i="1"/>
  <c r="AP464" i="1" s="1"/>
  <c r="AS466" i="1"/>
  <c r="AR466" i="1"/>
  <c r="AP466" i="1" s="1"/>
  <c r="AV485" i="1"/>
  <c r="AU485" i="1"/>
  <c r="AN556" i="1"/>
  <c r="AO556" i="1" s="1"/>
  <c r="AU557" i="1"/>
  <c r="AV617" i="1"/>
  <c r="AU617" i="1"/>
  <c r="AS738" i="1"/>
  <c r="AR738" i="1"/>
  <c r="AP738" i="1" s="1"/>
  <c r="AS755" i="1"/>
  <c r="AR755" i="1"/>
  <c r="AU796" i="1"/>
  <c r="AV796" i="1"/>
  <c r="AR979" i="1"/>
  <c r="AS979" i="1"/>
  <c r="AS1003" i="1"/>
  <c r="AR1003" i="1"/>
  <c r="AU724" i="1"/>
  <c r="AP724" i="1" s="1"/>
  <c r="AV724" i="1"/>
  <c r="AS793" i="1"/>
  <c r="AR793" i="1"/>
  <c r="AU883" i="1"/>
  <c r="AV883" i="1"/>
  <c r="AS976" i="1"/>
  <c r="AR976" i="1"/>
  <c r="AS999" i="1"/>
  <c r="AR999" i="1"/>
  <c r="AU1045" i="1"/>
  <c r="AV1045" i="1"/>
  <c r="AN50" i="1"/>
  <c r="AO50" i="1" s="1"/>
  <c r="AR55" i="1"/>
  <c r="AP55" i="1" s="1"/>
  <c r="AS55" i="1"/>
  <c r="AP77" i="1"/>
  <c r="AV125" i="1"/>
  <c r="AU125" i="1"/>
  <c r="AN335" i="1"/>
  <c r="AO335" i="1" s="1"/>
  <c r="AN9" i="1"/>
  <c r="AO9" i="1" s="1"/>
  <c r="AN21" i="1"/>
  <c r="AO21" i="1" s="1"/>
  <c r="AN49" i="1"/>
  <c r="AO49" i="1" s="1"/>
  <c r="AN61" i="1"/>
  <c r="AO61" i="1" s="1"/>
  <c r="AN65" i="1"/>
  <c r="AN72" i="1"/>
  <c r="AO72" i="1" s="1"/>
  <c r="AN76" i="1"/>
  <c r="AO76" i="1" s="1"/>
  <c r="AP83" i="1"/>
  <c r="AN87" i="1"/>
  <c r="AR121" i="1"/>
  <c r="AS167" i="1"/>
  <c r="AN177" i="1"/>
  <c r="AO177" i="1" s="1"/>
  <c r="AR216" i="1"/>
  <c r="AN228" i="1"/>
  <c r="AO228" i="1" s="1"/>
  <c r="AS263" i="1"/>
  <c r="AR263" i="1"/>
  <c r="AV298" i="1"/>
  <c r="AU298" i="1"/>
  <c r="AP298" i="1" s="1"/>
  <c r="AP312" i="1"/>
  <c r="AN325" i="1"/>
  <c r="AO325" i="1" s="1"/>
  <c r="AN327" i="1"/>
  <c r="AO327" i="1" s="1"/>
  <c r="AS330" i="1"/>
  <c r="AS335" i="1"/>
  <c r="AN337" i="1"/>
  <c r="AO337" i="1" s="1"/>
  <c r="AU338" i="1"/>
  <c r="AP338" i="1" s="1"/>
  <c r="AN359" i="1"/>
  <c r="AO359" i="1" s="1"/>
  <c r="AN392" i="1"/>
  <c r="AU432" i="1"/>
  <c r="AN460" i="1"/>
  <c r="AO460" i="1" s="1"/>
  <c r="AU490" i="1"/>
  <c r="AP490" i="1" s="1"/>
  <c r="AU541" i="1"/>
  <c r="AV541" i="1"/>
  <c r="AS551" i="1"/>
  <c r="AN553" i="1"/>
  <c r="AO553" i="1" s="1"/>
  <c r="AR561" i="1"/>
  <c r="AS561" i="1"/>
  <c r="AS568" i="1"/>
  <c r="AR568" i="1"/>
  <c r="AP568" i="1" s="1"/>
  <c r="AV571" i="1"/>
  <c r="AP597" i="1"/>
  <c r="AN600" i="1"/>
  <c r="AP608" i="1"/>
  <c r="AN612" i="1"/>
  <c r="AN616" i="1"/>
  <c r="AV626" i="1"/>
  <c r="AU626" i="1"/>
  <c r="AU635" i="1"/>
  <c r="AP635" i="1" s="1"/>
  <c r="AV635" i="1"/>
  <c r="AR670" i="1"/>
  <c r="AS670" i="1"/>
  <c r="AN683" i="1"/>
  <c r="AO683" i="1" s="1"/>
  <c r="AU686" i="1"/>
  <c r="AV753" i="1"/>
  <c r="AV969" i="1"/>
  <c r="AU969" i="1"/>
  <c r="AN105" i="1"/>
  <c r="AN133" i="1"/>
  <c r="AO133" i="1" s="1"/>
  <c r="AN165" i="1"/>
  <c r="AO165" i="1" s="1"/>
  <c r="AP170" i="1"/>
  <c r="AN185" i="1"/>
  <c r="AO185" i="1" s="1"/>
  <c r="AN250" i="1"/>
  <c r="AN255" i="1"/>
  <c r="AN277" i="1"/>
  <c r="AO277" i="1" s="1"/>
  <c r="AV285" i="1"/>
  <c r="AU285" i="1"/>
  <c r="AN293" i="1"/>
  <c r="AO293" i="1" s="1"/>
  <c r="AN298" i="1"/>
  <c r="AO298" i="1" s="1"/>
  <c r="AN354" i="1"/>
  <c r="AO354" i="1" s="1"/>
  <c r="AN367" i="1"/>
  <c r="AN437" i="1"/>
  <c r="AO437" i="1" s="1"/>
  <c r="AN444" i="1"/>
  <c r="AO444" i="1" s="1"/>
  <c r="AN467" i="1"/>
  <c r="AO467" i="1" s="1"/>
  <c r="AN478" i="1"/>
  <c r="AO478" i="1" s="1"/>
  <c r="AS672" i="1"/>
  <c r="AR672" i="1"/>
  <c r="AP672" i="1" s="1"/>
  <c r="AP675" i="1"/>
  <c r="AN688" i="1"/>
  <c r="AS712" i="1"/>
  <c r="AR712" i="1"/>
  <c r="AV719" i="1"/>
  <c r="AU719" i="1"/>
  <c r="AU727" i="1"/>
  <c r="AV727" i="1"/>
  <c r="AN729" i="1"/>
  <c r="AO729" i="1" s="1"/>
  <c r="AN787" i="1"/>
  <c r="AN974" i="1"/>
  <c r="AV992" i="1"/>
  <c r="AU992" i="1"/>
  <c r="AP992" i="1" s="1"/>
  <c r="AU1128" i="1"/>
  <c r="AV1128" i="1"/>
  <c r="AN292" i="1"/>
  <c r="AO292" i="1" s="1"/>
  <c r="AN372" i="1"/>
  <c r="AN423" i="1"/>
  <c r="AO423" i="1" s="1"/>
  <c r="AN428" i="1"/>
  <c r="AO428" i="1" s="1"/>
  <c r="AU521" i="1"/>
  <c r="AV521" i="1"/>
  <c r="AV588" i="1"/>
  <c r="AU588" i="1"/>
  <c r="AN646" i="1"/>
  <c r="AN673" i="1"/>
  <c r="AO673" i="1" s="1"/>
  <c r="AN680" i="1"/>
  <c r="AO680" i="1" s="1"/>
  <c r="AN706" i="1"/>
  <c r="AO706" i="1" s="1"/>
  <c r="AV741" i="1"/>
  <c r="AU741" i="1"/>
  <c r="AP741" i="1" s="1"/>
  <c r="AV984" i="1"/>
  <c r="AU984" i="1"/>
  <c r="AN29" i="1"/>
  <c r="AO29" i="1" s="1"/>
  <c r="AP34" i="1"/>
  <c r="AN39" i="1"/>
  <c r="AO39" i="1" s="1"/>
  <c r="AP82" i="1"/>
  <c r="AN84" i="1"/>
  <c r="AO84" i="1" s="1"/>
  <c r="AN106" i="1"/>
  <c r="AP112" i="1"/>
  <c r="AN116" i="1"/>
  <c r="AN141" i="1"/>
  <c r="AO141" i="1" s="1"/>
  <c r="AN149" i="1"/>
  <c r="AO149" i="1" s="1"/>
  <c r="AN152" i="1"/>
  <c r="AO152" i="1" s="1"/>
  <c r="AN160" i="1"/>
  <c r="AO160" i="1" s="1"/>
  <c r="AN180" i="1"/>
  <c r="AO180" i="1" s="1"/>
  <c r="AN200" i="1"/>
  <c r="AO200" i="1" s="1"/>
  <c r="AN227" i="1"/>
  <c r="AO227" i="1" s="1"/>
  <c r="AN236" i="1"/>
  <c r="AO236" i="1" s="1"/>
  <c r="AN244" i="1"/>
  <c r="AN257" i="1"/>
  <c r="AO257" i="1" s="1"/>
  <c r="AN270" i="1"/>
  <c r="AO270" i="1" s="1"/>
  <c r="AN278" i="1"/>
  <c r="AO278" i="1" s="1"/>
  <c r="AN294" i="1"/>
  <c r="AO294" i="1" s="1"/>
  <c r="AN328" i="1"/>
  <c r="AO328" i="1" s="1"/>
  <c r="AN334" i="1"/>
  <c r="AO334" i="1" s="1"/>
  <c r="AN343" i="1"/>
  <c r="AO343" i="1" s="1"/>
  <c r="AN352" i="1"/>
  <c r="AO352" i="1" s="1"/>
  <c r="AN396" i="1"/>
  <c r="AN441" i="1"/>
  <c r="AO441" i="1" s="1"/>
  <c r="AN459" i="1"/>
  <c r="AO459" i="1" s="1"/>
  <c r="AN476" i="1"/>
  <c r="AO476" i="1" s="1"/>
  <c r="AR566" i="1"/>
  <c r="AN586" i="1"/>
  <c r="AR621" i="1"/>
  <c r="AS638" i="1"/>
  <c r="AR638" i="1"/>
  <c r="AR658" i="1"/>
  <c r="AR664" i="1"/>
  <c r="AV699" i="1"/>
  <c r="AU699" i="1"/>
  <c r="AV705" i="1"/>
  <c r="AU713" i="1"/>
  <c r="AV713" i="1"/>
  <c r="AN732" i="1"/>
  <c r="AU734" i="1"/>
  <c r="AP734" i="1" s="1"/>
  <c r="AU737" i="1"/>
  <c r="AS792" i="1"/>
  <c r="AR792" i="1"/>
  <c r="AU849" i="1"/>
  <c r="AV849" i="1"/>
  <c r="AV879" i="1"/>
  <c r="AS891" i="1"/>
  <c r="AR891" i="1"/>
  <c r="AS947" i="1"/>
  <c r="AR947" i="1"/>
  <c r="AU960" i="1"/>
  <c r="AS978" i="1"/>
  <c r="AR978" i="1"/>
  <c r="AP978" i="1" s="1"/>
  <c r="AN1009" i="1"/>
  <c r="AO1009" i="1" s="1"/>
  <c r="AN1020" i="1"/>
  <c r="AO1020" i="1" s="1"/>
  <c r="AV1021" i="1"/>
  <c r="AU1021" i="1"/>
  <c r="AS1108" i="1"/>
  <c r="AR1108" i="1"/>
  <c r="AS1127" i="1"/>
  <c r="AR1127" i="1"/>
  <c r="AP1127" i="1" s="1"/>
  <c r="AV572" i="1"/>
  <c r="AU572" i="1"/>
  <c r="AN588" i="1"/>
  <c r="AS699" i="1"/>
  <c r="AR699" i="1"/>
  <c r="AV742" i="1"/>
  <c r="AU742" i="1"/>
  <c r="AP742" i="1" s="1"/>
  <c r="AU772" i="1"/>
  <c r="AV772" i="1"/>
  <c r="AU856" i="1"/>
  <c r="AP856" i="1" s="1"/>
  <c r="AV856" i="1"/>
  <c r="AN911" i="1"/>
  <c r="AO911" i="1" s="1"/>
  <c r="AU913" i="1"/>
  <c r="AV913" i="1"/>
  <c r="AS944" i="1"/>
  <c r="AR944" i="1"/>
  <c r="AU1093" i="1"/>
  <c r="AV1093" i="1"/>
  <c r="AR1133" i="1"/>
  <c r="AS1133" i="1"/>
  <c r="AV1291" i="1"/>
  <c r="AU1291" i="1"/>
  <c r="AU592" i="1"/>
  <c r="AV592" i="1"/>
  <c r="AV642" i="1"/>
  <c r="AU642" i="1"/>
  <c r="AU833" i="1"/>
  <c r="AV833" i="1"/>
  <c r="AV840" i="1"/>
  <c r="AU840" i="1"/>
  <c r="AV986" i="1"/>
  <c r="AU986" i="1"/>
  <c r="AV1084" i="1"/>
  <c r="AU1084" i="1"/>
  <c r="AP1084" i="1" s="1"/>
  <c r="AN590" i="1"/>
  <c r="AS662" i="1"/>
  <c r="AR662" i="1"/>
  <c r="AV34" i="1"/>
  <c r="AN51" i="1"/>
  <c r="AO51" i="1" s="1"/>
  <c r="AN54" i="1"/>
  <c r="AO54" i="1" s="1"/>
  <c r="AN64" i="1"/>
  <c r="AN66" i="1"/>
  <c r="AN68" i="1"/>
  <c r="AO68" i="1" s="1"/>
  <c r="AN73" i="1"/>
  <c r="AO73" i="1" s="1"/>
  <c r="AN75" i="1"/>
  <c r="AN96" i="1"/>
  <c r="AO96" i="1" s="1"/>
  <c r="AP106" i="1"/>
  <c r="AN111" i="1"/>
  <c r="AO111" i="1" s="1"/>
  <c r="AN120" i="1"/>
  <c r="AN126" i="1"/>
  <c r="AN134" i="1"/>
  <c r="AO134" i="1" s="1"/>
  <c r="AN137" i="1"/>
  <c r="AO137" i="1" s="1"/>
  <c r="AN146" i="1"/>
  <c r="AO146" i="1" s="1"/>
  <c r="AS166" i="1"/>
  <c r="AN187" i="1"/>
  <c r="AO187" i="1" s="1"/>
  <c r="AN211" i="1"/>
  <c r="AO211" i="1" s="1"/>
  <c r="AU216" i="1"/>
  <c r="AN218" i="1"/>
  <c r="AO218" i="1" s="1"/>
  <c r="AN224" i="1"/>
  <c r="AO224" i="1" s="1"/>
  <c r="AV228" i="1"/>
  <c r="AV237" i="1"/>
  <c r="AN281" i="1"/>
  <c r="AO281" i="1" s="1"/>
  <c r="AN296" i="1"/>
  <c r="AO296" i="1" s="1"/>
  <c r="AN307" i="1"/>
  <c r="AO307" i="1" s="1"/>
  <c r="AN309" i="1"/>
  <c r="AO309" i="1" s="1"/>
  <c r="AS316" i="1"/>
  <c r="AN339" i="1"/>
  <c r="AO339" i="1" s="1"/>
  <c r="AV344" i="1"/>
  <c r="AR352" i="1"/>
  <c r="AV353" i="1"/>
  <c r="AN360" i="1"/>
  <c r="AU363" i="1"/>
  <c r="AU382" i="1"/>
  <c r="AU392" i="1"/>
  <c r="AV392" i="1"/>
  <c r="AV402" i="1"/>
  <c r="AV410" i="1"/>
  <c r="AN412" i="1"/>
  <c r="AO412" i="1" s="1"/>
  <c r="AV418" i="1"/>
  <c r="AN446" i="1"/>
  <c r="AO446" i="1" s="1"/>
  <c r="AN452" i="1"/>
  <c r="AO452" i="1" s="1"/>
  <c r="AN479" i="1"/>
  <c r="AO479" i="1" s="1"/>
  <c r="AN485" i="1"/>
  <c r="AO485" i="1" s="1"/>
  <c r="AN520" i="1"/>
  <c r="AO520" i="1" s="1"/>
  <c r="AP524" i="1"/>
  <c r="AS532" i="1"/>
  <c r="AS558" i="1"/>
  <c r="AN568" i="1"/>
  <c r="AO568" i="1" s="1"/>
  <c r="AR584" i="1"/>
  <c r="AS586" i="1"/>
  <c r="AU630" i="1"/>
  <c r="AN659" i="1"/>
  <c r="AU670" i="1"/>
  <c r="AN681" i="1"/>
  <c r="AO681" i="1" s="1"/>
  <c r="AS685" i="1"/>
  <c r="AR691" i="1"/>
  <c r="AR701" i="1"/>
  <c r="AR707" i="1"/>
  <c r="AV715" i="1"/>
  <c r="AU715" i="1"/>
  <c r="AN759" i="1"/>
  <c r="AO759" i="1" s="1"/>
  <c r="AN821" i="1"/>
  <c r="AS826" i="1"/>
  <c r="AV894" i="1"/>
  <c r="AN937" i="1"/>
  <c r="AN1013" i="1"/>
  <c r="AO1013" i="1" s="1"/>
  <c r="AN1074" i="1"/>
  <c r="AO1074" i="1" s="1"/>
  <c r="AV1118" i="1"/>
  <c r="AU1118" i="1"/>
  <c r="AR1122" i="1"/>
  <c r="AP1122" i="1" s="1"/>
  <c r="AS1122" i="1"/>
  <c r="AN755" i="1"/>
  <c r="AO755" i="1" s="1"/>
  <c r="AN763" i="1"/>
  <c r="AR767" i="1"/>
  <c r="AS767" i="1"/>
  <c r="AS776" i="1"/>
  <c r="AR776" i="1"/>
  <c r="AP776" i="1" s="1"/>
  <c r="AU787" i="1"/>
  <c r="AV787" i="1"/>
  <c r="AV803" i="1"/>
  <c r="AU803" i="1"/>
  <c r="AU868" i="1"/>
  <c r="AV868" i="1"/>
  <c r="AS939" i="1"/>
  <c r="AR939" i="1"/>
  <c r="AP939" i="1" s="1"/>
  <c r="AS1102" i="1"/>
  <c r="AR1102" i="1"/>
  <c r="AS1118" i="1"/>
  <c r="AR1118" i="1"/>
  <c r="AV774" i="1"/>
  <c r="AU774" i="1"/>
  <c r="AP774" i="1" s="1"/>
  <c r="AS784" i="1"/>
  <c r="AR784" i="1"/>
  <c r="AS810" i="1"/>
  <c r="AR810" i="1"/>
  <c r="AS933" i="1"/>
  <c r="AR933" i="1"/>
  <c r="AN946" i="1"/>
  <c r="AN995" i="1"/>
  <c r="AO995" i="1" s="1"/>
  <c r="AV1033" i="1"/>
  <c r="AU1033" i="1"/>
  <c r="AP1033" i="1" s="1"/>
  <c r="AS1058" i="1"/>
  <c r="AR1058" i="1"/>
  <c r="AV1069" i="1"/>
  <c r="AU1069" i="1"/>
  <c r="AS1087" i="1"/>
  <c r="AR1087" i="1"/>
  <c r="AR1089" i="1"/>
  <c r="AS1089" i="1"/>
  <c r="AN353" i="1"/>
  <c r="AO353" i="1" s="1"/>
  <c r="AN357" i="1"/>
  <c r="AO357" i="1" s="1"/>
  <c r="AN371" i="1"/>
  <c r="AN402" i="1"/>
  <c r="AN416" i="1"/>
  <c r="AN465" i="1"/>
  <c r="AO465" i="1" s="1"/>
  <c r="AP472" i="1"/>
  <c r="AN552" i="1"/>
  <c r="AO552" i="1" s="1"/>
  <c r="AN597" i="1"/>
  <c r="AN599" i="1"/>
  <c r="AN607" i="1"/>
  <c r="AU620" i="1"/>
  <c r="AV620" i="1"/>
  <c r="AN628" i="1"/>
  <c r="AO628" i="1" s="1"/>
  <c r="AN655" i="1"/>
  <c r="AN675" i="1"/>
  <c r="AO675" i="1" s="1"/>
  <c r="AR714" i="1"/>
  <c r="AR731" i="1"/>
  <c r="AS731" i="1"/>
  <c r="AU746" i="1"/>
  <c r="AP746" i="1" s="1"/>
  <c r="AU749" i="1"/>
  <c r="AR773" i="1"/>
  <c r="AN782" i="1"/>
  <c r="AV792" i="1"/>
  <c r="AU792" i="1"/>
  <c r="AP792" i="1" s="1"/>
  <c r="AN839" i="1"/>
  <c r="AS854" i="1"/>
  <c r="AN881" i="1"/>
  <c r="AU918" i="1"/>
  <c r="AP918" i="1" s="1"/>
  <c r="AU952" i="1"/>
  <c r="AP952" i="1" s="1"/>
  <c r="AU954" i="1"/>
  <c r="AS963" i="1"/>
  <c r="AR963" i="1"/>
  <c r="AR977" i="1"/>
  <c r="AV979" i="1"/>
  <c r="AU979" i="1"/>
  <c r="AR985" i="1"/>
  <c r="AU1031" i="1"/>
  <c r="AV1061" i="1"/>
  <c r="AS1063" i="1"/>
  <c r="AR1063" i="1"/>
  <c r="AR1091" i="1"/>
  <c r="AR1099" i="1"/>
  <c r="AP1099" i="1" s="1"/>
  <c r="AV1153" i="1"/>
  <c r="AU1153" i="1"/>
  <c r="AS1195" i="1"/>
  <c r="AR1195" i="1"/>
  <c r="AR387" i="1"/>
  <c r="AU400" i="1"/>
  <c r="AN435" i="1"/>
  <c r="AO435" i="1" s="1"/>
  <c r="AU437" i="1"/>
  <c r="AP437" i="1" s="1"/>
  <c r="AN445" i="1"/>
  <c r="AO445" i="1" s="1"/>
  <c r="AN458" i="1"/>
  <c r="AO458" i="1" s="1"/>
  <c r="AN461" i="1"/>
  <c r="AO461" i="1" s="1"/>
  <c r="AN477" i="1"/>
  <c r="AO477" i="1" s="1"/>
  <c r="AN493" i="1"/>
  <c r="AO493" i="1" s="1"/>
  <c r="AN527" i="1"/>
  <c r="AO527" i="1" s="1"/>
  <c r="AN546" i="1"/>
  <c r="AO546" i="1" s="1"/>
  <c r="AN554" i="1"/>
  <c r="AO554" i="1" s="1"/>
  <c r="AR571" i="1"/>
  <c r="AP571" i="1" s="1"/>
  <c r="AR575" i="1"/>
  <c r="AU579" i="1"/>
  <c r="AN591" i="1"/>
  <c r="AS644" i="1"/>
  <c r="AR644" i="1"/>
  <c r="AR777" i="1"/>
  <c r="AP777" i="1" s="1"/>
  <c r="AV815" i="1"/>
  <c r="AU820" i="1"/>
  <c r="AP820" i="1" s="1"/>
  <c r="AV825" i="1"/>
  <c r="AR877" i="1"/>
  <c r="AP877" i="1" s="1"/>
  <c r="AR879" i="1"/>
  <c r="AP879" i="1" s="1"/>
  <c r="AU916" i="1"/>
  <c r="AP916" i="1" s="1"/>
  <c r="AR921" i="1"/>
  <c r="AR942" i="1"/>
  <c r="AN984" i="1"/>
  <c r="AO984" i="1" s="1"/>
  <c r="AV993" i="1"/>
  <c r="AU993" i="1"/>
  <c r="AV1017" i="1"/>
  <c r="AU1024" i="1"/>
  <c r="AR1052" i="1"/>
  <c r="AS1055" i="1"/>
  <c r="AS1144" i="1"/>
  <c r="AS1148" i="1"/>
  <c r="AR1148" i="1"/>
  <c r="AS1163" i="1"/>
  <c r="AR1163" i="1"/>
  <c r="AV1195" i="1"/>
  <c r="AU1195" i="1"/>
  <c r="AP1258" i="1"/>
  <c r="AN356" i="1"/>
  <c r="AO356" i="1" s="1"/>
  <c r="AN364" i="1"/>
  <c r="AR371" i="1"/>
  <c r="AN377" i="1"/>
  <c r="AO377" i="1" s="1"/>
  <c r="AN379" i="1"/>
  <c r="AN382" i="1"/>
  <c r="AO382" i="1" s="1"/>
  <c r="AN386" i="1"/>
  <c r="AR402" i="1"/>
  <c r="AP402" i="1" s="1"/>
  <c r="AN408" i="1"/>
  <c r="AN410" i="1"/>
  <c r="AN429" i="1"/>
  <c r="AO429" i="1" s="1"/>
  <c r="AP474" i="1"/>
  <c r="AN480" i="1"/>
  <c r="AO480" i="1" s="1"/>
  <c r="AN501" i="1"/>
  <c r="AO501" i="1" s="1"/>
  <c r="AP511" i="1"/>
  <c r="AN516" i="1"/>
  <c r="AO516" i="1" s="1"/>
  <c r="AN558" i="1"/>
  <c r="AO558" i="1" s="1"/>
  <c r="AN577" i="1"/>
  <c r="AO577" i="1" s="1"/>
  <c r="AU578" i="1"/>
  <c r="AR599" i="1"/>
  <c r="AN603" i="1"/>
  <c r="AU616" i="1"/>
  <c r="AV616" i="1"/>
  <c r="AN624" i="1"/>
  <c r="AO624" i="1" s="1"/>
  <c r="AR636" i="1"/>
  <c r="AN648" i="1"/>
  <c r="AO648" i="1" s="1"/>
  <c r="AR697" i="1"/>
  <c r="AN711" i="1"/>
  <c r="AO711" i="1" s="1"/>
  <c r="AS766" i="1"/>
  <c r="AN775" i="1"/>
  <c r="AO775" i="1" s="1"/>
  <c r="AS818" i="1"/>
  <c r="AR818" i="1"/>
  <c r="AP818" i="1" s="1"/>
  <c r="AN826" i="1"/>
  <c r="AS828" i="1"/>
  <c r="AR910" i="1"/>
  <c r="AP910" i="1" s="1"/>
  <c r="AS910" i="1"/>
  <c r="AU968" i="1"/>
  <c r="AN1042" i="1"/>
  <c r="AO1042" i="1" s="1"/>
  <c r="AN1045" i="1"/>
  <c r="AO1045" i="1" s="1"/>
  <c r="AU1063" i="1"/>
  <c r="AR1096" i="1"/>
  <c r="AV1139" i="1"/>
  <c r="AU1139" i="1"/>
  <c r="AP1180" i="1"/>
  <c r="AR1182" i="1"/>
  <c r="AP1217" i="1"/>
  <c r="AN1246" i="1"/>
  <c r="AN1316" i="1"/>
  <c r="AN1332" i="1"/>
  <c r="AR1105" i="1"/>
  <c r="AS1105" i="1"/>
  <c r="AN1206" i="1"/>
  <c r="AO1206" i="1" s="1"/>
  <c r="AN731" i="1"/>
  <c r="AN741" i="1"/>
  <c r="AO741" i="1" s="1"/>
  <c r="AS833" i="1"/>
  <c r="AR833" i="1"/>
  <c r="AU839" i="1"/>
  <c r="AV839" i="1"/>
  <c r="AS906" i="1"/>
  <c r="AR906" i="1"/>
  <c r="AP906" i="1" s="1"/>
  <c r="AS953" i="1"/>
  <c r="AR953" i="1"/>
  <c r="AU995" i="1"/>
  <c r="AV995" i="1"/>
  <c r="AS1020" i="1"/>
  <c r="AR1020" i="1"/>
  <c r="AR1034" i="1"/>
  <c r="AV1039" i="1"/>
  <c r="AS1059" i="1"/>
  <c r="AV1060" i="1"/>
  <c r="AN1062" i="1"/>
  <c r="AO1062" i="1" s="1"/>
  <c r="AV1088" i="1"/>
  <c r="AV1090" i="1"/>
  <c r="AU1090" i="1"/>
  <c r="AN1095" i="1"/>
  <c r="AO1095" i="1" s="1"/>
  <c r="AN1198" i="1"/>
  <c r="AO1198" i="1" s="1"/>
  <c r="AN1237" i="1"/>
  <c r="AP1279" i="1"/>
  <c r="AU886" i="1"/>
  <c r="AP886" i="1" s="1"/>
  <c r="AU890" i="1"/>
  <c r="AR895" i="1"/>
  <c r="AV935" i="1"/>
  <c r="AV955" i="1"/>
  <c r="AU957" i="1"/>
  <c r="AS961" i="1"/>
  <c r="AR961" i="1"/>
  <c r="AS974" i="1"/>
  <c r="AN1008" i="1"/>
  <c r="AO1008" i="1" s="1"/>
  <c r="AN1017" i="1"/>
  <c r="AO1017" i="1" s="1"/>
  <c r="AU1018" i="1"/>
  <c r="AP1018" i="1" s="1"/>
  <c r="AU1032" i="1"/>
  <c r="AR1036" i="1"/>
  <c r="AU1059" i="1"/>
  <c r="AP1059" i="1" s="1"/>
  <c r="AV1059" i="1"/>
  <c r="AR1070" i="1"/>
  <c r="AU1073" i="1"/>
  <c r="AV1103" i="1"/>
  <c r="AU1103" i="1"/>
  <c r="AU1107" i="1"/>
  <c r="AV1107" i="1"/>
  <c r="AS1112" i="1"/>
  <c r="AV1171" i="1"/>
  <c r="AU1171" i="1"/>
  <c r="AS1208" i="1"/>
  <c r="AR1208" i="1"/>
  <c r="AS1281" i="1"/>
  <c r="AR1281" i="1"/>
  <c r="AP1281" i="1" s="1"/>
  <c r="AN598" i="1"/>
  <c r="AN639" i="1"/>
  <c r="AN674" i="1"/>
  <c r="AO674" i="1" s="1"/>
  <c r="AN754" i="1"/>
  <c r="AO754" i="1" s="1"/>
  <c r="AN789" i="1"/>
  <c r="AN820" i="1"/>
  <c r="AR876" i="1"/>
  <c r="AU884" i="1"/>
  <c r="AU901" i="1"/>
  <c r="AV901" i="1"/>
  <c r="AR908" i="1"/>
  <c r="AP908" i="1" s="1"/>
  <c r="AV924" i="1"/>
  <c r="AU933" i="1"/>
  <c r="AN964" i="1"/>
  <c r="AR966" i="1"/>
  <c r="AP966" i="1" s="1"/>
  <c r="AS972" i="1"/>
  <c r="AS983" i="1"/>
  <c r="AR983" i="1"/>
  <c r="AV1003" i="1"/>
  <c r="AU1003" i="1"/>
  <c r="AU1034" i="1"/>
  <c r="AS1072" i="1"/>
  <c r="AR1072" i="1"/>
  <c r="AR1080" i="1"/>
  <c r="AS1080" i="1"/>
  <c r="AV1085" i="1"/>
  <c r="AR1095" i="1"/>
  <c r="AU1109" i="1"/>
  <c r="AN1155" i="1"/>
  <c r="AO1155" i="1" s="1"/>
  <c r="AS1156" i="1"/>
  <c r="AR1156" i="1"/>
  <c r="AV1168" i="1"/>
  <c r="AU1168" i="1"/>
  <c r="AV1208" i="1"/>
  <c r="AU1208" i="1"/>
  <c r="AP1215" i="1"/>
  <c r="AU614" i="1"/>
  <c r="AN618" i="1"/>
  <c r="AO618" i="1" s="1"/>
  <c r="AS619" i="1"/>
  <c r="AU623" i="1"/>
  <c r="AR626" i="1"/>
  <c r="AN629" i="1"/>
  <c r="AO629" i="1" s="1"/>
  <c r="AS651" i="1"/>
  <c r="AN657" i="1"/>
  <c r="AR718" i="1"/>
  <c r="AN720" i="1"/>
  <c r="AO720" i="1" s="1"/>
  <c r="AN746" i="1"/>
  <c r="AO746" i="1" s="1"/>
  <c r="AN750" i="1"/>
  <c r="AO750" i="1" s="1"/>
  <c r="AN813" i="1"/>
  <c r="AS889" i="1"/>
  <c r="AV893" i="1"/>
  <c r="AU893" i="1"/>
  <c r="AS922" i="1"/>
  <c r="AU945" i="1"/>
  <c r="AN948" i="1"/>
  <c r="AS1000" i="1"/>
  <c r="AR1017" i="1"/>
  <c r="AP1017" i="1" s="1"/>
  <c r="AS1017" i="1"/>
  <c r="AU1036" i="1"/>
  <c r="AN1052" i="1"/>
  <c r="AO1052" i="1" s="1"/>
  <c r="AV1070" i="1"/>
  <c r="AU1070" i="1"/>
  <c r="AS1121" i="1"/>
  <c r="AR1121" i="1"/>
  <c r="AS1137" i="1"/>
  <c r="AR1137" i="1"/>
  <c r="AN1195" i="1"/>
  <c r="AO1195" i="1" s="1"/>
  <c r="AS1203" i="1"/>
  <c r="AR1203" i="1"/>
  <c r="AP1243" i="1"/>
  <c r="AN1273" i="1"/>
  <c r="AN795" i="1"/>
  <c r="AN797" i="1"/>
  <c r="AN799" i="1"/>
  <c r="AN818" i="1"/>
  <c r="AN835" i="1"/>
  <c r="AN845" i="1"/>
  <c r="AN853" i="1"/>
  <c r="AN900" i="1"/>
  <c r="AO900" i="1" s="1"/>
  <c r="AN919" i="1"/>
  <c r="AN921" i="1"/>
  <c r="AN941" i="1"/>
  <c r="AO941" i="1" s="1"/>
  <c r="AN953" i="1"/>
  <c r="AN963" i="1"/>
  <c r="AN978" i="1"/>
  <c r="AN1016" i="1"/>
  <c r="AO1016" i="1" s="1"/>
  <c r="AN1027" i="1"/>
  <c r="AO1027" i="1" s="1"/>
  <c r="AN1038" i="1"/>
  <c r="AO1038" i="1" s="1"/>
  <c r="AU1056" i="1"/>
  <c r="AV1056" i="1"/>
  <c r="AV1148" i="1"/>
  <c r="AU1148" i="1"/>
  <c r="AP1227" i="1"/>
  <c r="AP1295" i="1"/>
  <c r="AP1339" i="1"/>
  <c r="AN880" i="1"/>
  <c r="AN882" i="1"/>
  <c r="AN1079" i="1"/>
  <c r="AO1079" i="1" s="1"/>
  <c r="AV1086" i="1"/>
  <c r="AU1086" i="1"/>
  <c r="AP1113" i="1"/>
  <c r="AR1126" i="1"/>
  <c r="AS1126" i="1"/>
  <c r="AR1179" i="1"/>
  <c r="AP1179" i="1" s="1"/>
  <c r="AS1179" i="1"/>
  <c r="AN762" i="1"/>
  <c r="AS780" i="1"/>
  <c r="AS782" i="1"/>
  <c r="AU791" i="1"/>
  <c r="AU795" i="1"/>
  <c r="AU801" i="1"/>
  <c r="AU808" i="1"/>
  <c r="AP808" i="1" s="1"/>
  <c r="AS814" i="1"/>
  <c r="AP822" i="1"/>
  <c r="AR830" i="1"/>
  <c r="AV843" i="1"/>
  <c r="AU853" i="1"/>
  <c r="AR855" i="1"/>
  <c r="AR863" i="1"/>
  <c r="AU869" i="1"/>
  <c r="AV878" i="1"/>
  <c r="AU897" i="1"/>
  <c r="AR909" i="1"/>
  <c r="AV912" i="1"/>
  <c r="AS914" i="1"/>
  <c r="AR923" i="1"/>
  <c r="AN936" i="1"/>
  <c r="AU941" i="1"/>
  <c r="AR948" i="1"/>
  <c r="AU970" i="1"/>
  <c r="AU974" i="1"/>
  <c r="AR990" i="1"/>
  <c r="AU991" i="1"/>
  <c r="AP991" i="1" s="1"/>
  <c r="AR998" i="1"/>
  <c r="AU1005" i="1"/>
  <c r="AP1005" i="1" s="1"/>
  <c r="AU1011" i="1"/>
  <c r="AS1013" i="1"/>
  <c r="AU1016" i="1"/>
  <c r="AR1019" i="1"/>
  <c r="AP1019" i="1" s="1"/>
  <c r="AS1019" i="1"/>
  <c r="AU1035" i="1"/>
  <c r="AR1054" i="1"/>
  <c r="AP1054" i="1" s="1"/>
  <c r="AU1091" i="1"/>
  <c r="AR1135" i="1"/>
  <c r="AP1135" i="1" s="1"/>
  <c r="AV1143" i="1"/>
  <c r="AU1143" i="1"/>
  <c r="AU1189" i="1"/>
  <c r="AV1192" i="1"/>
  <c r="AU1192" i="1"/>
  <c r="AS1202" i="1"/>
  <c r="AR1202" i="1"/>
  <c r="AN1212" i="1"/>
  <c r="AP1259" i="1"/>
  <c r="AV1282" i="1"/>
  <c r="AP1312" i="1"/>
  <c r="AN760" i="1"/>
  <c r="AO760" i="1" s="1"/>
  <c r="AU767" i="1"/>
  <c r="AR772" i="1"/>
  <c r="AN786" i="1"/>
  <c r="AN788" i="1"/>
  <c r="AU807" i="1"/>
  <c r="AU810" i="1"/>
  <c r="AU816" i="1"/>
  <c r="AU857" i="1"/>
  <c r="AN870" i="1"/>
  <c r="AV874" i="1"/>
  <c r="AN879" i="1"/>
  <c r="AR882" i="1"/>
  <c r="AP882" i="1" s="1"/>
  <c r="AR905" i="1"/>
  <c r="AV910" i="1"/>
  <c r="AP914" i="1"/>
  <c r="AU919" i="1"/>
  <c r="AU921" i="1"/>
  <c r="AV926" i="1"/>
  <c r="AR931" i="1"/>
  <c r="AV939" i="1"/>
  <c r="AV946" i="1"/>
  <c r="AU953" i="1"/>
  <c r="AU958" i="1"/>
  <c r="AU963" i="1"/>
  <c r="AV981" i="1"/>
  <c r="AR994" i="1"/>
  <c r="AU1008" i="1"/>
  <c r="AU1022" i="1"/>
  <c r="AN1040" i="1"/>
  <c r="AO1040" i="1" s="1"/>
  <c r="AR1049" i="1"/>
  <c r="AV1083" i="1"/>
  <c r="AU1083" i="1"/>
  <c r="AR1088" i="1"/>
  <c r="AP1088" i="1" s="1"/>
  <c r="AU1105" i="1"/>
  <c r="AR1116" i="1"/>
  <c r="AS1123" i="1"/>
  <c r="AR1123" i="1"/>
  <c r="AR1140" i="1"/>
  <c r="AS1140" i="1"/>
  <c r="AR1154" i="1"/>
  <c r="AS1154" i="1"/>
  <c r="AU1160" i="1"/>
  <c r="AR1172" i="1"/>
  <c r="AV1176" i="1"/>
  <c r="AR1191" i="1"/>
  <c r="AS1191" i="1"/>
  <c r="AV1202" i="1"/>
  <c r="AU1202" i="1"/>
  <c r="AP1308" i="1"/>
  <c r="AR769" i="1"/>
  <c r="AP769" i="1" s="1"/>
  <c r="AN783" i="1"/>
  <c r="AN802" i="1"/>
  <c r="AV818" i="1"/>
  <c r="AS820" i="1"/>
  <c r="AV859" i="1"/>
  <c r="AN898" i="1"/>
  <c r="AN913" i="1"/>
  <c r="AV914" i="1"/>
  <c r="AN975" i="1"/>
  <c r="AN982" i="1"/>
  <c r="AN985" i="1"/>
  <c r="AO985" i="1" s="1"/>
  <c r="AU987" i="1"/>
  <c r="AV1019" i="1"/>
  <c r="AR1024" i="1"/>
  <c r="AN1028" i="1"/>
  <c r="AO1028" i="1" s="1"/>
  <c r="AR1032" i="1"/>
  <c r="AN1037" i="1"/>
  <c r="AO1037" i="1" s="1"/>
  <c r="AU1058" i="1"/>
  <c r="AU1068" i="1"/>
  <c r="AV1068" i="1"/>
  <c r="AS1079" i="1"/>
  <c r="AR1085" i="1"/>
  <c r="AP1085" i="1" s="1"/>
  <c r="AS1093" i="1"/>
  <c r="AR1093" i="1"/>
  <c r="AU1100" i="1"/>
  <c r="AS1107" i="1"/>
  <c r="AR1107" i="1"/>
  <c r="AN1118" i="1"/>
  <c r="AO1118" i="1" s="1"/>
  <c r="AN1131" i="1"/>
  <c r="AO1131" i="1" s="1"/>
  <c r="AR1159" i="1"/>
  <c r="AS1159" i="1"/>
  <c r="AN1174" i="1"/>
  <c r="AO1174" i="1" s="1"/>
  <c r="AR1175" i="1"/>
  <c r="AS1183" i="1"/>
  <c r="AN1210" i="1"/>
  <c r="AN1241" i="1"/>
  <c r="AN1281" i="1"/>
  <c r="AO1281" i="1" s="1"/>
  <c r="AP1315" i="1"/>
  <c r="AN1338" i="1"/>
  <c r="AP1340" i="1"/>
  <c r="AN1060" i="1"/>
  <c r="AO1060" i="1" s="1"/>
  <c r="AN1068" i="1"/>
  <c r="AO1068" i="1" s="1"/>
  <c r="AN1085" i="1"/>
  <c r="AO1085" i="1" s="1"/>
  <c r="AN1093" i="1"/>
  <c r="AO1093" i="1" s="1"/>
  <c r="AN1126" i="1"/>
  <c r="AO1126" i="1" s="1"/>
  <c r="AN1140" i="1"/>
  <c r="AO1140" i="1" s="1"/>
  <c r="AP1144" i="1"/>
  <c r="AN1147" i="1"/>
  <c r="AO1147" i="1" s="1"/>
  <c r="AN1218" i="1"/>
  <c r="AP1222" i="1"/>
  <c r="AP1288" i="1"/>
  <c r="AN1298" i="1"/>
  <c r="AN1328" i="1"/>
  <c r="AN1352" i="1"/>
  <c r="AP1162" i="1"/>
  <c r="AN1197" i="1"/>
  <c r="AO1197" i="1" s="1"/>
  <c r="AN1214" i="1"/>
  <c r="AP1256" i="1"/>
  <c r="AN1267" i="1"/>
  <c r="AP1271" i="1"/>
  <c r="AP1273" i="1"/>
  <c r="AN1278" i="1"/>
  <c r="AP1284" i="1"/>
  <c r="AN1294" i="1"/>
  <c r="AP1347" i="1"/>
  <c r="AN1142" i="1"/>
  <c r="AO1142" i="1" s="1"/>
  <c r="AN1173" i="1"/>
  <c r="AO1173" i="1" s="1"/>
  <c r="AN1193" i="1"/>
  <c r="AN1229" i="1"/>
  <c r="AP1267" i="1"/>
  <c r="AP1278" i="1"/>
  <c r="AN1012" i="1"/>
  <c r="AO1012" i="1" s="1"/>
  <c r="AN1100" i="1"/>
  <c r="AN1103" i="1"/>
  <c r="AN1125" i="1"/>
  <c r="AO1125" i="1" s="1"/>
  <c r="AV1134" i="1"/>
  <c r="AV1149" i="1"/>
  <c r="AN1161" i="1"/>
  <c r="AO1161" i="1" s="1"/>
  <c r="AN1164" i="1"/>
  <c r="AO1164" i="1" s="1"/>
  <c r="AV1167" i="1"/>
  <c r="AN1169" i="1"/>
  <c r="AO1169" i="1" s="1"/>
  <c r="AU1185" i="1"/>
  <c r="AS1200" i="1"/>
  <c r="AP1229" i="1"/>
  <c r="AN1257" i="1"/>
  <c r="AP1265" i="1"/>
  <c r="AN1272" i="1"/>
  <c r="AN1274" i="1"/>
  <c r="AN1301" i="1"/>
  <c r="AN1307" i="1"/>
  <c r="AO1307" i="1" s="1"/>
  <c r="AN1309" i="1"/>
  <c r="AN1353" i="1"/>
  <c r="AP1309" i="1"/>
  <c r="AP1319" i="1"/>
  <c r="AP1075" i="1"/>
  <c r="AN1080" i="1"/>
  <c r="AO1080" i="1" s="1"/>
  <c r="AN1112" i="1"/>
  <c r="AO1112" i="1" s="1"/>
  <c r="AN1150" i="1"/>
  <c r="AU1158" i="1"/>
  <c r="AR1166" i="1"/>
  <c r="AP1166" i="1" s="1"/>
  <c r="AR1169" i="1"/>
  <c r="AN1172" i="1"/>
  <c r="AO1172" i="1" s="1"/>
  <c r="AR1177" i="1"/>
  <c r="AN1183" i="1"/>
  <c r="AO1183" i="1" s="1"/>
  <c r="AS1187" i="1"/>
  <c r="AU1200" i="1"/>
  <c r="AP1200" i="1" s="1"/>
  <c r="AR1211" i="1"/>
  <c r="AN1219" i="1"/>
  <c r="AN1221" i="1"/>
  <c r="AN1236" i="1"/>
  <c r="AN1247" i="1"/>
  <c r="AN1261" i="1"/>
  <c r="AN1279" i="1"/>
  <c r="AU1280" i="1"/>
  <c r="AN1287" i="1"/>
  <c r="AO1287" i="1" s="1"/>
  <c r="AP1289" i="1"/>
  <c r="AN1152" i="1"/>
  <c r="AO1152" i="1" s="1"/>
  <c r="AN1196" i="1"/>
  <c r="AO1196" i="1" s="1"/>
  <c r="AP1209" i="1"/>
  <c r="AN1234" i="1"/>
  <c r="AN1251" i="1"/>
  <c r="AN1266" i="1"/>
  <c r="AN1270" i="1"/>
  <c r="AP1272" i="1"/>
  <c r="AP1301" i="1"/>
  <c r="AP1313" i="1"/>
  <c r="AU95" i="1"/>
  <c r="AV95" i="1"/>
  <c r="AV212" i="1"/>
  <c r="AU212" i="1"/>
  <c r="AV258" i="1"/>
  <c r="AU258" i="1"/>
  <c r="AS304" i="1"/>
  <c r="AR304" i="1"/>
  <c r="AV368" i="1"/>
  <c r="AU368" i="1"/>
  <c r="AS398" i="1"/>
  <c r="AR398" i="1"/>
  <c r="AV498" i="1"/>
  <c r="AU498" i="1"/>
  <c r="AS596" i="1"/>
  <c r="AR596" i="1"/>
  <c r="AP596" i="1" s="1"/>
  <c r="AS857" i="1"/>
  <c r="AR857" i="1"/>
  <c r="AR885" i="1"/>
  <c r="AP885" i="1" s="1"/>
  <c r="AS885" i="1"/>
  <c r="AS995" i="1"/>
  <c r="AR995" i="1"/>
  <c r="AS1119" i="1"/>
  <c r="AR1119" i="1"/>
  <c r="AR15" i="1"/>
  <c r="AP15" i="1" s="1"/>
  <c r="AR22" i="1"/>
  <c r="AP22" i="1" s="1"/>
  <c r="AR23" i="1"/>
  <c r="AU25" i="1"/>
  <c r="AU26" i="1"/>
  <c r="AS48" i="1"/>
  <c r="AU50" i="1"/>
  <c r="AR111" i="1"/>
  <c r="AP111" i="1" s="1"/>
  <c r="AR152" i="1"/>
  <c r="AS173" i="1"/>
  <c r="AR173" i="1"/>
  <c r="AR179" i="1"/>
  <c r="AP179" i="1" s="1"/>
  <c r="AU181" i="1"/>
  <c r="AP181" i="1" s="1"/>
  <c r="AV183" i="1"/>
  <c r="AP189" i="1"/>
  <c r="AR190" i="1"/>
  <c r="AP190" i="1" s="1"/>
  <c r="AR193" i="1"/>
  <c r="AS205" i="1"/>
  <c r="AR205" i="1"/>
  <c r="AU208" i="1"/>
  <c r="AU209" i="1"/>
  <c r="AR218" i="1"/>
  <c r="AR221" i="1"/>
  <c r="AP221" i="1" s="1"/>
  <c r="AV234" i="1"/>
  <c r="AR288" i="1"/>
  <c r="AU296" i="1"/>
  <c r="AU306" i="1"/>
  <c r="AU406" i="1"/>
  <c r="AR419" i="1"/>
  <c r="AU509" i="1"/>
  <c r="AU515" i="1"/>
  <c r="AV518" i="1"/>
  <c r="AU518" i="1"/>
  <c r="AP518" i="1" s="1"/>
  <c r="AR548" i="1"/>
  <c r="AV558" i="1"/>
  <c r="AU558" i="1"/>
  <c r="AP558" i="1" s="1"/>
  <c r="AU570" i="1"/>
  <c r="AV570" i="1"/>
  <c r="AU607" i="1"/>
  <c r="AS622" i="1"/>
  <c r="AR622" i="1"/>
  <c r="AP622" i="1" s="1"/>
  <c r="AV672" i="1"/>
  <c r="AU680" i="1"/>
  <c r="AR706" i="1"/>
  <c r="AP706" i="1" s="1"/>
  <c r="AS735" i="1"/>
  <c r="AR735" i="1"/>
  <c r="AP735" i="1" s="1"/>
  <c r="AV788" i="1"/>
  <c r="AV793" i="1"/>
  <c r="AU793" i="1"/>
  <c r="AS797" i="1"/>
  <c r="AR888" i="1"/>
  <c r="AS938" i="1"/>
  <c r="AR938" i="1"/>
  <c r="AP938" i="1" s="1"/>
  <c r="AU1087" i="1"/>
  <c r="AU1111" i="1"/>
  <c r="AV1111" i="1"/>
  <c r="AR16" i="1"/>
  <c r="AV86" i="1"/>
  <c r="AR89" i="1"/>
  <c r="AV93" i="1"/>
  <c r="AS124" i="1"/>
  <c r="AR132" i="1"/>
  <c r="AS132" i="1"/>
  <c r="AU134" i="1"/>
  <c r="AS136" i="1"/>
  <c r="AS137" i="1"/>
  <c r="AS151" i="1"/>
  <c r="AV173" i="1"/>
  <c r="AU173" i="1"/>
  <c r="AS192" i="1"/>
  <c r="AU206" i="1"/>
  <c r="AR230" i="1"/>
  <c r="AP230" i="1" s="1"/>
  <c r="AR231" i="1"/>
  <c r="AP231" i="1" s="1"/>
  <c r="AU232" i="1"/>
  <c r="AP232" i="1" s="1"/>
  <c r="AV250" i="1"/>
  <c r="AU262" i="1"/>
  <c r="AV289" i="1"/>
  <c r="AU305" i="1"/>
  <c r="AR311" i="1"/>
  <c r="AS312" i="1"/>
  <c r="AV324" i="1"/>
  <c r="AU324" i="1"/>
  <c r="AR350" i="1"/>
  <c r="AS377" i="1"/>
  <c r="AV428" i="1"/>
  <c r="AU428" i="1"/>
  <c r="AU433" i="1"/>
  <c r="AU449" i="1"/>
  <c r="AR471" i="1"/>
  <c r="AS472" i="1"/>
  <c r="AU496" i="1"/>
  <c r="AP496" i="1" s="1"/>
  <c r="AU504" i="1"/>
  <c r="AP504" i="1" s="1"/>
  <c r="AR521" i="1"/>
  <c r="AV530" i="1"/>
  <c r="AU530" i="1"/>
  <c r="AP530" i="1" s="1"/>
  <c r="AV549" i="1"/>
  <c r="AR554" i="1"/>
  <c r="AP554" i="1" s="1"/>
  <c r="AR576" i="1"/>
  <c r="AU577" i="1"/>
  <c r="AV577" i="1"/>
  <c r="AV593" i="1"/>
  <c r="AU631" i="1"/>
  <c r="AR652" i="1"/>
  <c r="AR723" i="1"/>
  <c r="AV764" i="1"/>
  <c r="AU764" i="1"/>
  <c r="AP764" i="1" s="1"/>
  <c r="AU770" i="1"/>
  <c r="AR809" i="1"/>
  <c r="AU814" i="1"/>
  <c r="AP814" i="1" s="1"/>
  <c r="AR875" i="1"/>
  <c r="AS875" i="1"/>
  <c r="AR9" i="1"/>
  <c r="AP9" i="1" s="1"/>
  <c r="AS9" i="1"/>
  <c r="AR13" i="1"/>
  <c r="AP13" i="1" s="1"/>
  <c r="AS13" i="1"/>
  <c r="AR17" i="1"/>
  <c r="AU19" i="1"/>
  <c r="AU20" i="1"/>
  <c r="AU21" i="1"/>
  <c r="AR45" i="1"/>
  <c r="AR60" i="1"/>
  <c r="AS61" i="1"/>
  <c r="AR62" i="1"/>
  <c r="AS75" i="1"/>
  <c r="AR76" i="1"/>
  <c r="AS83" i="1"/>
  <c r="AU84" i="1"/>
  <c r="AV84" i="1"/>
  <c r="AU89" i="1"/>
  <c r="AV89" i="1"/>
  <c r="AS112" i="1"/>
  <c r="AS128" i="1"/>
  <c r="AR129" i="1"/>
  <c r="AU133" i="1"/>
  <c r="AP133" i="1" s="1"/>
  <c r="AU135" i="1"/>
  <c r="AU149" i="1"/>
  <c r="AU150" i="1"/>
  <c r="AR159" i="1"/>
  <c r="AR160" i="1"/>
  <c r="AP160" i="1" s="1"/>
  <c r="AR162" i="1"/>
  <c r="AP162" i="1" s="1"/>
  <c r="AR163" i="1"/>
  <c r="AS187" i="1"/>
  <c r="AR187" i="1"/>
  <c r="AU191" i="1"/>
  <c r="AV192" i="1"/>
  <c r="AU192" i="1"/>
  <c r="AP192" i="1" s="1"/>
  <c r="AV207" i="1"/>
  <c r="AU218" i="1"/>
  <c r="AU219" i="1"/>
  <c r="AP219" i="1" s="1"/>
  <c r="AU220" i="1"/>
  <c r="AU242" i="1"/>
  <c r="AP242" i="1" s="1"/>
  <c r="AR252" i="1"/>
  <c r="AV253" i="1"/>
  <c r="AR256" i="1"/>
  <c r="AS261" i="1"/>
  <c r="AR274" i="1"/>
  <c r="AV295" i="1"/>
  <c r="AU321" i="1"/>
  <c r="AP321" i="1" s="1"/>
  <c r="AU322" i="1"/>
  <c r="AU323" i="1"/>
  <c r="AP323" i="1" s="1"/>
  <c r="AU329" i="1"/>
  <c r="AU361" i="1"/>
  <c r="AR376" i="1"/>
  <c r="AU378" i="1"/>
  <c r="AR391" i="1"/>
  <c r="AS401" i="1"/>
  <c r="AR401" i="1"/>
  <c r="AU419" i="1"/>
  <c r="AV434" i="1"/>
  <c r="AR441" i="1"/>
  <c r="AR442" i="1"/>
  <c r="AS457" i="1"/>
  <c r="AS502" i="1"/>
  <c r="AV522" i="1"/>
  <c r="AR527" i="1"/>
  <c r="AU548" i="1"/>
  <c r="AR553" i="1"/>
  <c r="AP553" i="1" s="1"/>
  <c r="AR563" i="1"/>
  <c r="AU564" i="1"/>
  <c r="AV564" i="1"/>
  <c r="AS569" i="1"/>
  <c r="AU582" i="1"/>
  <c r="AV660" i="1"/>
  <c r="AR348" i="1"/>
  <c r="AU350" i="1"/>
  <c r="AV370" i="1"/>
  <c r="AU377" i="1"/>
  <c r="AP377" i="1" s="1"/>
  <c r="AU395" i="1"/>
  <c r="AS414" i="1"/>
  <c r="AR414" i="1"/>
  <c r="AR417" i="1"/>
  <c r="AR423" i="1"/>
  <c r="AR426" i="1"/>
  <c r="AP426" i="1" s="1"/>
  <c r="AR440" i="1"/>
  <c r="AR454" i="1"/>
  <c r="AS462" i="1"/>
  <c r="AR462" i="1"/>
  <c r="AP462" i="1" s="1"/>
  <c r="AR469" i="1"/>
  <c r="AV471" i="1"/>
  <c r="AU471" i="1"/>
  <c r="AS486" i="1"/>
  <c r="AR494" i="1"/>
  <c r="AP494" i="1" s="1"/>
  <c r="AU495" i="1"/>
  <c r="AR508" i="1"/>
  <c r="AV514" i="1"/>
  <c r="AR517" i="1"/>
  <c r="AS517" i="1"/>
  <c r="AU528" i="1"/>
  <c r="AR537" i="1"/>
  <c r="AP537" i="1" s="1"/>
  <c r="AR538" i="1"/>
  <c r="AS538" i="1"/>
  <c r="AR547" i="1"/>
  <c r="AV576" i="1"/>
  <c r="AU576" i="1"/>
  <c r="AV590" i="1"/>
  <c r="AR592" i="1"/>
  <c r="AR606" i="1"/>
  <c r="AV610" i="1"/>
  <c r="AS640" i="1"/>
  <c r="AR640" i="1"/>
  <c r="AU649" i="1"/>
  <c r="AP649" i="1" s="1"/>
  <c r="AV666" i="1"/>
  <c r="AV669" i="1"/>
  <c r="AR676" i="1"/>
  <c r="AU685" i="1"/>
  <c r="AP685" i="1" s="1"/>
  <c r="AV694" i="1"/>
  <c r="AS704" i="1"/>
  <c r="AS711" i="1"/>
  <c r="AR715" i="1"/>
  <c r="AS715" i="1"/>
  <c r="AV743" i="1"/>
  <c r="AR779" i="1"/>
  <c r="AS779" i="1"/>
  <c r="AU782" i="1"/>
  <c r="AP782" i="1" s="1"/>
  <c r="AS789" i="1"/>
  <c r="AR789" i="1"/>
  <c r="AR825" i="1"/>
  <c r="AP825" i="1" s="1"/>
  <c r="AV826" i="1"/>
  <c r="AR836" i="1"/>
  <c r="AU866" i="1"/>
  <c r="AU888" i="1"/>
  <c r="AU944" i="1"/>
  <c r="AR989" i="1"/>
  <c r="AU1026" i="1"/>
  <c r="AS1039" i="1"/>
  <c r="AR1039" i="1"/>
  <c r="AP1039" i="1" s="1"/>
  <c r="AS1084" i="1"/>
  <c r="AR1186" i="1"/>
  <c r="AS1186" i="1"/>
  <c r="AR1291" i="1"/>
  <c r="AS2" i="1"/>
  <c r="AR7" i="1"/>
  <c r="AR11" i="1"/>
  <c r="AU14" i="1"/>
  <c r="AV15" i="1"/>
  <c r="AU16" i="1"/>
  <c r="AR40" i="1"/>
  <c r="AS46" i="1"/>
  <c r="AU47" i="1"/>
  <c r="AV47" i="1"/>
  <c r="AU61" i="1"/>
  <c r="AP61" i="1" s="1"/>
  <c r="AR66" i="1"/>
  <c r="AR67" i="1"/>
  <c r="AU75" i="1"/>
  <c r="AP75" i="1" s="1"/>
  <c r="AS77" i="1"/>
  <c r="AS78" i="1"/>
  <c r="AV83" i="1"/>
  <c r="AS102" i="1"/>
  <c r="AV104" i="1"/>
  <c r="AR107" i="1"/>
  <c r="AV109" i="1"/>
  <c r="AV110" i="1"/>
  <c r="AV111" i="1"/>
  <c r="AV112" i="1"/>
  <c r="AR116" i="1"/>
  <c r="AP116" i="1" s="1"/>
  <c r="AV117" i="1"/>
  <c r="AU120" i="1"/>
  <c r="AV120" i="1"/>
  <c r="AR123" i="1"/>
  <c r="AV124" i="1"/>
  <c r="AR126" i="1"/>
  <c r="AS126" i="1"/>
  <c r="AU128" i="1"/>
  <c r="AP128" i="1" s="1"/>
  <c r="AS130" i="1"/>
  <c r="AS131" i="1"/>
  <c r="AV148" i="1"/>
  <c r="AS161" i="1"/>
  <c r="AU172" i="1"/>
  <c r="AV172" i="1"/>
  <c r="AU188" i="1"/>
  <c r="AV189" i="1"/>
  <c r="AV190" i="1"/>
  <c r="AS199" i="1"/>
  <c r="AS200" i="1"/>
  <c r="AS201" i="1"/>
  <c r="AS202" i="1"/>
  <c r="AV203" i="1"/>
  <c r="AU203" i="1"/>
  <c r="AS229" i="1"/>
  <c r="AV230" i="1"/>
  <c r="AV231" i="1"/>
  <c r="AU239" i="1"/>
  <c r="AP239" i="1" s="1"/>
  <c r="AU240" i="1"/>
  <c r="AV241" i="1"/>
  <c r="AR259" i="1"/>
  <c r="AV260" i="1"/>
  <c r="AU261" i="1"/>
  <c r="AP261" i="1" s="1"/>
  <c r="AR270" i="1"/>
  <c r="AS271" i="1"/>
  <c r="AR287" i="1"/>
  <c r="AP287" i="1" s="1"/>
  <c r="AR327" i="1"/>
  <c r="AP327" i="1" s="1"/>
  <c r="AV328" i="1"/>
  <c r="AU328" i="1"/>
  <c r="AS357" i="1"/>
  <c r="AR357" i="1"/>
  <c r="AP357" i="1" s="1"/>
  <c r="AR384" i="1"/>
  <c r="AP384" i="1" s="1"/>
  <c r="AU391" i="1"/>
  <c r="AS397" i="1"/>
  <c r="AR397" i="1"/>
  <c r="AP397" i="1" s="1"/>
  <c r="AR400" i="1"/>
  <c r="AU404" i="1"/>
  <c r="AV414" i="1"/>
  <c r="AU414" i="1"/>
  <c r="AR424" i="1"/>
  <c r="AR425" i="1"/>
  <c r="AV441" i="1"/>
  <c r="AU441" i="1"/>
  <c r="AR447" i="1"/>
  <c r="AS447" i="1"/>
  <c r="AR453" i="1"/>
  <c r="AS455" i="1"/>
  <c r="AU502" i="1"/>
  <c r="AP502" i="1" s="1"/>
  <c r="AR536" i="1"/>
  <c r="AR552" i="1"/>
  <c r="AP552" i="1" s="1"/>
  <c r="AR562" i="1"/>
  <c r="AU563" i="1"/>
  <c r="AU569" i="1"/>
  <c r="AP569" i="1" s="1"/>
  <c r="AR589" i="1"/>
  <c r="AP589" i="1" s="1"/>
  <c r="AR598" i="1"/>
  <c r="AS598" i="1"/>
  <c r="AS615" i="1"/>
  <c r="AU636" i="1"/>
  <c r="AS643" i="1"/>
  <c r="AR643" i="1"/>
  <c r="AR647" i="1"/>
  <c r="AU677" i="1"/>
  <c r="AP677" i="1" s="1"/>
  <c r="AU698" i="1"/>
  <c r="AV698" i="1"/>
  <c r="AV704" i="1"/>
  <c r="AU704" i="1"/>
  <c r="AP704" i="1" s="1"/>
  <c r="AU758" i="1"/>
  <c r="AV779" i="1"/>
  <c r="AU779" i="1"/>
  <c r="AR821" i="1"/>
  <c r="AP821" i="1" s="1"/>
  <c r="AS823" i="1"/>
  <c r="AR823" i="1"/>
  <c r="AP823" i="1" s="1"/>
  <c r="AR841" i="1"/>
  <c r="AU842" i="1"/>
  <c r="AP842" i="1" s="1"/>
  <c r="AR844" i="1"/>
  <c r="AP844" i="1" s="1"/>
  <c r="AS844" i="1"/>
  <c r="AU851" i="1"/>
  <c r="AP851" i="1" s="1"/>
  <c r="AR870" i="1"/>
  <c r="AS870" i="1"/>
  <c r="AS900" i="1"/>
  <c r="AR900" i="1"/>
  <c r="AR935" i="1"/>
  <c r="AP935" i="1" s="1"/>
  <c r="AU943" i="1"/>
  <c r="AS946" i="1"/>
  <c r="AR946" i="1"/>
  <c r="AP946" i="1" s="1"/>
  <c r="AV977" i="1"/>
  <c r="AU977" i="1"/>
  <c r="AU980" i="1"/>
  <c r="AV989" i="1"/>
  <c r="AU989" i="1"/>
  <c r="AR1028" i="1"/>
  <c r="AP1028" i="1" s="1"/>
  <c r="AS1028" i="1"/>
  <c r="AR1047" i="1"/>
  <c r="AS1047" i="1"/>
  <c r="AR1083" i="1"/>
  <c r="AS1083" i="1"/>
  <c r="AV1281" i="1"/>
  <c r="AU5" i="1"/>
  <c r="AU6" i="1"/>
  <c r="AR8" i="1"/>
  <c r="AU10" i="1"/>
  <c r="AR12" i="1"/>
  <c r="AP38" i="1"/>
  <c r="AR39" i="1"/>
  <c r="AP39" i="1" s="1"/>
  <c r="AR41" i="1"/>
  <c r="AU43" i="1"/>
  <c r="AU44" i="1"/>
  <c r="AU45" i="1"/>
  <c r="AR53" i="1"/>
  <c r="AP53" i="1" s="1"/>
  <c r="AU58" i="1"/>
  <c r="AU59" i="1"/>
  <c r="AU60" i="1"/>
  <c r="AU67" i="1"/>
  <c r="AV67" i="1"/>
  <c r="AR74" i="1"/>
  <c r="AP74" i="1" s="1"/>
  <c r="AU76" i="1"/>
  <c r="AU107" i="1"/>
  <c r="AV107" i="1"/>
  <c r="AU127" i="1"/>
  <c r="AP127" i="1" s="1"/>
  <c r="AU129" i="1"/>
  <c r="AS156" i="1"/>
  <c r="AR156" i="1"/>
  <c r="AU157" i="1"/>
  <c r="AU158" i="1"/>
  <c r="AU159" i="1"/>
  <c r="AR168" i="1"/>
  <c r="AP168" i="1" s="1"/>
  <c r="AR169" i="1"/>
  <c r="AP169" i="1" s="1"/>
  <c r="AU177" i="1"/>
  <c r="AU178" i="1"/>
  <c r="AV217" i="1"/>
  <c r="AU246" i="1"/>
  <c r="AV249" i="1"/>
  <c r="AU249" i="1"/>
  <c r="AU264" i="1"/>
  <c r="AU272" i="1"/>
  <c r="AS283" i="1"/>
  <c r="AR283" i="1"/>
  <c r="AV302" i="1"/>
  <c r="AU302" i="1"/>
  <c r="AU310" i="1"/>
  <c r="AP310" i="1" s="1"/>
  <c r="AV319" i="1"/>
  <c r="AR326" i="1"/>
  <c r="AR347" i="1"/>
  <c r="AP347" i="1" s="1"/>
  <c r="AU348" i="1"/>
  <c r="AS360" i="1"/>
  <c r="AR360" i="1"/>
  <c r="AR380" i="1"/>
  <c r="AP380" i="1" s="1"/>
  <c r="AR383" i="1"/>
  <c r="AS407" i="1"/>
  <c r="AR407" i="1"/>
  <c r="AR412" i="1"/>
  <c r="AR416" i="1"/>
  <c r="AS418" i="1"/>
  <c r="AP421" i="1"/>
  <c r="AV455" i="1"/>
  <c r="AU455" i="1"/>
  <c r="AP455" i="1" s="1"/>
  <c r="AU469" i="1"/>
  <c r="AU470" i="1"/>
  <c r="AP470" i="1" s="1"/>
  <c r="AU480" i="1"/>
  <c r="AP484" i="1"/>
  <c r="AU486" i="1"/>
  <c r="AP486" i="1" s="1"/>
  <c r="AV494" i="1"/>
  <c r="AV508" i="1"/>
  <c r="AU508" i="1"/>
  <c r="AS520" i="1"/>
  <c r="AR520" i="1"/>
  <c r="AS526" i="1"/>
  <c r="AU527" i="1"/>
  <c r="AR535" i="1"/>
  <c r="AU547" i="1"/>
  <c r="AV547" i="1"/>
  <c r="AU574" i="1"/>
  <c r="AP574" i="1" s="1"/>
  <c r="AU575" i="1"/>
  <c r="AP575" i="1" s="1"/>
  <c r="AU581" i="1"/>
  <c r="AU627" i="1"/>
  <c r="AV638" i="1"/>
  <c r="AU638" i="1"/>
  <c r="AU648" i="1"/>
  <c r="AS656" i="1"/>
  <c r="AR668" i="1"/>
  <c r="AP692" i="1"/>
  <c r="AV711" i="1"/>
  <c r="AU730" i="1"/>
  <c r="AV730" i="1"/>
  <c r="AS742" i="1"/>
  <c r="AS794" i="1"/>
  <c r="AR807" i="1"/>
  <c r="AS838" i="1"/>
  <c r="AS846" i="1"/>
  <c r="AR846" i="1"/>
  <c r="AV854" i="1"/>
  <c r="AS856" i="1"/>
  <c r="AR884" i="1"/>
  <c r="AP907" i="1"/>
  <c r="AP912" i="1"/>
  <c r="AS1010" i="1"/>
  <c r="AR1010" i="1"/>
  <c r="AP1010" i="1" s="1"/>
  <c r="AR1025" i="1"/>
  <c r="AV1133" i="1"/>
  <c r="AU1133" i="1"/>
  <c r="AP1321" i="1"/>
  <c r="AU8" i="1"/>
  <c r="AV8" i="1"/>
  <c r="AU12" i="1"/>
  <c r="AV12" i="1"/>
  <c r="AU41" i="1"/>
  <c r="AV41" i="1"/>
  <c r="AV46" i="1"/>
  <c r="AR56" i="1"/>
  <c r="AP87" i="1"/>
  <c r="AV161" i="1"/>
  <c r="AR171" i="1"/>
  <c r="AS185" i="1"/>
  <c r="AU201" i="1"/>
  <c r="AP201" i="1" s="1"/>
  <c r="AV202" i="1"/>
  <c r="AS226" i="1"/>
  <c r="AR226" i="1"/>
  <c r="AU229" i="1"/>
  <c r="AP229" i="1" s="1"/>
  <c r="AS237" i="1"/>
  <c r="AR237" i="1"/>
  <c r="AP237" i="1" s="1"/>
  <c r="AS268" i="1"/>
  <c r="AR268" i="1"/>
  <c r="AV271" i="1"/>
  <c r="AV273" i="1"/>
  <c r="AR282" i="1"/>
  <c r="AU283" i="1"/>
  <c r="AV283" i="1"/>
  <c r="AR308" i="1"/>
  <c r="AP308" i="1" s="1"/>
  <c r="AV327" i="1"/>
  <c r="AU360" i="1"/>
  <c r="AV360" i="1"/>
  <c r="AR382" i="1"/>
  <c r="AS390" i="1"/>
  <c r="AV412" i="1"/>
  <c r="AU412" i="1"/>
  <c r="AS421" i="1"/>
  <c r="AV424" i="1"/>
  <c r="AU424" i="1"/>
  <c r="AS439" i="1"/>
  <c r="AU440" i="1"/>
  <c r="AR500" i="1"/>
  <c r="AP500" i="1" s="1"/>
  <c r="AV501" i="1"/>
  <c r="AU501" i="1"/>
  <c r="AP501" i="1" s="1"/>
  <c r="AU512" i="1"/>
  <c r="AU562" i="1"/>
  <c r="AV562" i="1"/>
  <c r="AU598" i="1"/>
  <c r="AU606" i="1"/>
  <c r="AU615" i="1"/>
  <c r="AP615" i="1" s="1"/>
  <c r="AN623" i="1"/>
  <c r="AO623" i="1" s="1"/>
  <c r="AN637" i="1"/>
  <c r="AR646" i="1"/>
  <c r="AR665" i="1"/>
  <c r="AP665" i="1" s="1"/>
  <c r="AS683" i="1"/>
  <c r="AU693" i="1"/>
  <c r="AN700" i="1"/>
  <c r="AO700" i="1" s="1"/>
  <c r="AV722" i="1"/>
  <c r="AU722" i="1"/>
  <c r="AN726" i="1"/>
  <c r="AO726" i="1" s="1"/>
  <c r="AR729" i="1"/>
  <c r="AR737" i="1"/>
  <c r="AS741" i="1"/>
  <c r="AS749" i="1"/>
  <c r="AR749" i="1"/>
  <c r="AU763" i="1"/>
  <c r="AV763" i="1"/>
  <c r="AN778" i="1"/>
  <c r="AV821" i="1"/>
  <c r="AN837" i="1"/>
  <c r="AS907" i="1"/>
  <c r="AS912" i="1"/>
  <c r="AV932" i="1"/>
  <c r="AU932" i="1"/>
  <c r="AN956" i="1"/>
  <c r="AU972" i="1"/>
  <c r="AP972" i="1" s="1"/>
  <c r="AV972" i="1"/>
  <c r="AR1006" i="1"/>
  <c r="AU1025" i="1"/>
  <c r="AV1025" i="1"/>
  <c r="AV1124" i="1"/>
  <c r="AU1174" i="1"/>
  <c r="AV1196" i="1"/>
  <c r="AP1341" i="1"/>
  <c r="AS719" i="1"/>
  <c r="AR719" i="1"/>
  <c r="AV747" i="1"/>
  <c r="AU747" i="1"/>
  <c r="AP747" i="1" s="1"/>
  <c r="AS758" i="1"/>
  <c r="AR758" i="1"/>
  <c r="AV797" i="1"/>
  <c r="AV809" i="1"/>
  <c r="AU809" i="1"/>
  <c r="AS842" i="1"/>
  <c r="AU1029" i="1"/>
  <c r="AV1029" i="1"/>
  <c r="AV1040" i="1"/>
  <c r="AU1040" i="1"/>
  <c r="AP1040" i="1" s="1"/>
  <c r="AR1043" i="1"/>
  <c r="AR1050" i="1"/>
  <c r="AP1050" i="1" s="1"/>
  <c r="AS1050" i="1"/>
  <c r="AV1080" i="1"/>
  <c r="AU1080" i="1"/>
  <c r="AV1125" i="1"/>
  <c r="AU1125" i="1"/>
  <c r="AR1210" i="1"/>
  <c r="AS1210" i="1"/>
  <c r="AS3" i="1"/>
  <c r="AV22" i="1"/>
  <c r="AU243" i="1"/>
  <c r="AV284" i="1"/>
  <c r="AU284" i="1"/>
  <c r="AS294" i="1"/>
  <c r="AR294" i="1"/>
  <c r="AS310" i="1"/>
  <c r="AV311" i="1"/>
  <c r="AU311" i="1"/>
  <c r="AU29" i="1"/>
  <c r="AV29" i="1"/>
  <c r="AU325" i="1"/>
  <c r="AV325" i="1"/>
  <c r="AU365" i="1"/>
  <c r="AV365" i="1"/>
  <c r="AS415" i="1"/>
  <c r="AR415" i="1"/>
  <c r="AS463" i="1"/>
  <c r="AR463" i="1"/>
  <c r="AU505" i="1"/>
  <c r="AP505" i="1" s="1"/>
  <c r="AV505" i="1"/>
  <c r="AU835" i="1"/>
  <c r="AP835" i="1" s="1"/>
  <c r="AV835" i="1"/>
  <c r="AU934" i="1"/>
  <c r="AV934" i="1"/>
  <c r="AV956" i="1"/>
  <c r="AU956" i="1"/>
  <c r="AP956" i="1" s="1"/>
  <c r="AS1065" i="1"/>
  <c r="AR1065" i="1"/>
  <c r="AU27" i="1"/>
  <c r="AU64" i="1"/>
  <c r="AV64" i="1"/>
  <c r="AS69" i="1"/>
  <c r="AR79" i="1"/>
  <c r="AU91" i="1"/>
  <c r="AU92" i="1"/>
  <c r="AP92" i="1" s="1"/>
  <c r="AR113" i="1"/>
  <c r="AV142" i="1"/>
  <c r="AP148" i="1"/>
  <c r="AU182" i="1"/>
  <c r="AR194" i="1"/>
  <c r="AS194" i="1"/>
  <c r="AU233" i="1"/>
  <c r="AR260" i="1"/>
  <c r="AV277" i="1"/>
  <c r="AR329" i="1"/>
  <c r="AU330" i="1"/>
  <c r="AP330" i="1" s="1"/>
  <c r="AV389" i="1"/>
  <c r="AU389" i="1"/>
  <c r="AU405" i="1"/>
  <c r="AU415" i="1"/>
  <c r="AV415" i="1"/>
  <c r="AS432" i="1"/>
  <c r="AR432" i="1"/>
  <c r="AU435" i="1"/>
  <c r="AU489" i="1"/>
  <c r="AP489" i="1" s="1"/>
  <c r="AS530" i="1"/>
  <c r="AU565" i="1"/>
  <c r="AV565" i="1"/>
  <c r="AU599" i="1"/>
  <c r="AV629" i="1"/>
  <c r="AU655" i="1"/>
  <c r="AV655" i="1"/>
  <c r="AV717" i="1"/>
  <c r="AU717" i="1"/>
  <c r="AU748" i="1"/>
  <c r="AV748" i="1"/>
  <c r="AV800" i="1"/>
  <c r="AR804" i="1"/>
  <c r="AS804" i="1"/>
  <c r="AS832" i="1"/>
  <c r="AR862" i="1"/>
  <c r="AS862" i="1"/>
  <c r="AR873" i="1"/>
  <c r="AU950" i="1"/>
  <c r="AU971" i="1"/>
  <c r="AU1000" i="1"/>
  <c r="AP1000" i="1" s="1"/>
  <c r="AV679" i="1"/>
  <c r="AU679" i="1"/>
  <c r="AP679" i="1" s="1"/>
  <c r="AS775" i="1"/>
  <c r="AR787" i="1"/>
  <c r="AS787" i="1"/>
  <c r="AU802" i="1"/>
  <c r="AV802" i="1"/>
  <c r="AV819" i="1"/>
  <c r="AU819" i="1"/>
  <c r="AR859" i="1"/>
  <c r="AP859" i="1" s="1"/>
  <c r="AU871" i="1"/>
  <c r="AV871" i="1"/>
  <c r="AU873" i="1"/>
  <c r="AV885" i="1"/>
  <c r="AR901" i="1"/>
  <c r="AS901" i="1"/>
  <c r="AS949" i="1"/>
  <c r="AR949" i="1"/>
  <c r="AU961" i="1"/>
  <c r="AV961" i="1"/>
  <c r="AU17" i="1"/>
  <c r="AV17" i="1"/>
  <c r="AR47" i="1"/>
  <c r="AS63" i="1"/>
  <c r="AR120" i="1"/>
  <c r="AV151" i="1"/>
  <c r="AV163" i="1"/>
  <c r="AU163" i="1"/>
  <c r="AR172" i="1"/>
  <c r="AV179" i="1"/>
  <c r="AR203" i="1"/>
  <c r="AS238" i="1"/>
  <c r="AR238" i="1"/>
  <c r="AP238" i="1" s="1"/>
  <c r="AV256" i="1"/>
  <c r="AU256" i="1"/>
  <c r="AR272" i="1"/>
  <c r="AS275" i="1"/>
  <c r="AU56" i="1"/>
  <c r="AV56" i="1"/>
  <c r="AV171" i="1"/>
  <c r="AU171" i="1"/>
  <c r="AS301" i="1"/>
  <c r="AR301" i="1"/>
  <c r="AV334" i="1"/>
  <c r="AU334" i="1"/>
  <c r="AP334" i="1" s="1"/>
  <c r="AV416" i="1"/>
  <c r="AU416" i="1"/>
  <c r="AS446" i="1"/>
  <c r="AR446" i="1"/>
  <c r="AV507" i="1"/>
  <c r="AU507" i="1"/>
  <c r="AP507" i="1" s="1"/>
  <c r="AV535" i="1"/>
  <c r="AU535" i="1"/>
  <c r="AU586" i="1"/>
  <c r="AP586" i="1" s="1"/>
  <c r="AV586" i="1"/>
  <c r="AS618" i="1"/>
  <c r="AR618" i="1"/>
  <c r="AP618" i="1" s="1"/>
  <c r="AV659" i="1"/>
  <c r="AU659" i="1"/>
  <c r="AS667" i="1"/>
  <c r="AR667" i="1"/>
  <c r="AU718" i="1"/>
  <c r="AV718" i="1"/>
  <c r="AV729" i="1"/>
  <c r="AU729" i="1"/>
  <c r="AS853" i="1"/>
  <c r="AR853" i="1"/>
  <c r="AN14" i="1"/>
  <c r="AO14" i="1" s="1"/>
  <c r="AR27" i="1"/>
  <c r="AS34" i="1"/>
  <c r="AU35" i="1"/>
  <c r="AV35" i="1"/>
  <c r="AV37" i="1"/>
  <c r="AV38" i="1"/>
  <c r="AV39" i="1"/>
  <c r="AV53" i="1"/>
  <c r="AU54" i="1"/>
  <c r="AP54" i="1" s="1"/>
  <c r="AV55" i="1"/>
  <c r="AR70" i="1"/>
  <c r="AP70" i="1" s="1"/>
  <c r="AS70" i="1"/>
  <c r="AV72" i="1"/>
  <c r="AV73" i="1"/>
  <c r="AV74" i="1"/>
  <c r="AR93" i="1"/>
  <c r="AP93" i="1" s="1"/>
  <c r="AU97" i="1"/>
  <c r="AU98" i="1"/>
  <c r="AU99" i="1"/>
  <c r="AP105" i="1"/>
  <c r="AS122" i="1"/>
  <c r="AS141" i="1"/>
  <c r="AS143" i="1"/>
  <c r="AU144" i="1"/>
  <c r="AV144" i="1"/>
  <c r="AR154" i="1"/>
  <c r="AP154" i="1" s="1"/>
  <c r="AS154" i="1"/>
  <c r="AN163" i="1"/>
  <c r="AO163" i="1" s="1"/>
  <c r="AU167" i="1"/>
  <c r="AP167" i="1" s="1"/>
  <c r="AV168" i="1"/>
  <c r="AV169" i="1"/>
  <c r="AV170" i="1"/>
  <c r="AV174" i="1"/>
  <c r="AU174" i="1"/>
  <c r="AR180" i="1"/>
  <c r="AR182" i="1"/>
  <c r="AR183" i="1"/>
  <c r="AP183" i="1" s="1"/>
  <c r="AR184" i="1"/>
  <c r="AS195" i="1"/>
  <c r="AV197" i="1"/>
  <c r="AR209" i="1"/>
  <c r="AR234" i="1"/>
  <c r="AP234" i="1" s="1"/>
  <c r="AR235" i="1"/>
  <c r="AU251" i="1"/>
  <c r="AU254" i="1"/>
  <c r="AU263" i="1"/>
  <c r="AS266" i="1"/>
  <c r="AR266" i="1"/>
  <c r="AV269" i="1"/>
  <c r="AU280" i="1"/>
  <c r="AR290" i="1"/>
  <c r="AN295" i="1"/>
  <c r="AO295" i="1" s="1"/>
  <c r="AS298" i="1"/>
  <c r="AS299" i="1"/>
  <c r="AN304" i="1"/>
  <c r="AO304" i="1" s="1"/>
  <c r="AR306" i="1"/>
  <c r="AS307" i="1"/>
  <c r="AR325" i="1"/>
  <c r="AS331" i="1"/>
  <c r="AV340" i="1"/>
  <c r="AU346" i="1"/>
  <c r="AP346" i="1" s="1"/>
  <c r="AR365" i="1"/>
  <c r="AU371" i="1"/>
  <c r="AR374" i="1"/>
  <c r="AP374" i="1" s="1"/>
  <c r="AV375" i="1"/>
  <c r="AU375" i="1"/>
  <c r="AU379" i="1"/>
  <c r="AP379" i="1" s="1"/>
  <c r="AV380" i="1"/>
  <c r="AN388" i="1"/>
  <c r="AU393" i="1"/>
  <c r="AU394" i="1"/>
  <c r="AP394" i="1" s="1"/>
  <c r="AV403" i="1"/>
  <c r="AU403" i="1"/>
  <c r="AP403" i="1" s="1"/>
  <c r="AV421" i="1"/>
  <c r="AV429" i="1"/>
  <c r="AU429" i="1"/>
  <c r="AP429" i="1" s="1"/>
  <c r="AU452" i="1"/>
  <c r="AP452" i="1" s="1"/>
  <c r="AV460" i="1"/>
  <c r="AU460" i="1"/>
  <c r="AU467" i="1"/>
  <c r="AP467" i="1" s="1"/>
  <c r="AP482" i="1"/>
  <c r="AV484" i="1"/>
  <c r="AS491" i="1"/>
  <c r="AS492" i="1"/>
  <c r="AR498" i="1"/>
  <c r="AU499" i="1"/>
  <c r="AV499" i="1"/>
  <c r="AU506" i="1"/>
  <c r="AV523" i="1"/>
  <c r="AR533" i="1"/>
  <c r="AU534" i="1"/>
  <c r="AS544" i="1"/>
  <c r="AV551" i="1"/>
  <c r="AV560" i="1"/>
  <c r="AU560" i="1"/>
  <c r="AU566" i="1"/>
  <c r="AR578" i="1"/>
  <c r="AN587" i="1"/>
  <c r="AP593" i="1"/>
  <c r="AV594" i="1"/>
  <c r="AS605" i="1"/>
  <c r="AR605" i="1"/>
  <c r="AR614" i="1"/>
  <c r="AR630" i="1"/>
  <c r="AV632" i="1"/>
  <c r="AR642" i="1"/>
  <c r="AS642" i="1"/>
  <c r="AR650" i="1"/>
  <c r="AS671" i="1"/>
  <c r="AU673" i="1"/>
  <c r="AR680" i="1"/>
  <c r="AS681" i="1"/>
  <c r="AV689" i="1"/>
  <c r="AU689" i="1"/>
  <c r="AV692" i="1"/>
  <c r="AU709" i="1"/>
  <c r="AV776" i="1"/>
  <c r="AS817" i="1"/>
  <c r="AU827" i="1"/>
  <c r="AN847" i="1"/>
  <c r="AR865" i="1"/>
  <c r="AU876" i="1"/>
  <c r="AS878" i="1"/>
  <c r="AR878" i="1"/>
  <c r="AP878" i="1" s="1"/>
  <c r="AS902" i="1"/>
  <c r="AR902" i="1"/>
  <c r="AV907" i="1"/>
  <c r="AV908" i="1"/>
  <c r="AS930" i="1"/>
  <c r="AR930" i="1"/>
  <c r="AR941" i="1"/>
  <c r="AR950" i="1"/>
  <c r="AS959" i="1"/>
  <c r="AR959" i="1"/>
  <c r="AR1004" i="1"/>
  <c r="AP1004" i="1" s="1"/>
  <c r="AU1030" i="1"/>
  <c r="AV1030" i="1"/>
  <c r="AV1075" i="1"/>
  <c r="AV1120" i="1"/>
  <c r="AV1151" i="1"/>
  <c r="AN1158" i="1"/>
  <c r="AO1158" i="1" s="1"/>
  <c r="AN1187" i="1"/>
  <c r="AO1187" i="1" s="1"/>
  <c r="AP1235" i="1"/>
  <c r="AP1242" i="1"/>
  <c r="AU1310" i="1"/>
  <c r="AV1310" i="1"/>
  <c r="AP1318" i="1"/>
  <c r="AV210" i="1"/>
  <c r="AU210" i="1"/>
  <c r="AR243" i="1"/>
  <c r="AS276" i="1"/>
  <c r="AR276" i="1"/>
  <c r="AP276" i="1" s="1"/>
  <c r="AU297" i="1"/>
  <c r="AP297" i="1" s="1"/>
  <c r="AR313" i="1"/>
  <c r="AP313" i="1" s="1"/>
  <c r="AV398" i="1"/>
  <c r="AU398" i="1"/>
  <c r="AR473" i="1"/>
  <c r="AS488" i="1"/>
  <c r="AR528" i="1"/>
  <c r="AS540" i="1"/>
  <c r="AU650" i="1"/>
  <c r="AU707" i="1"/>
  <c r="AV845" i="1"/>
  <c r="AU990" i="1"/>
  <c r="AV990" i="1"/>
  <c r="AU1012" i="1"/>
  <c r="AU23" i="1"/>
  <c r="AV23" i="1"/>
  <c r="AV28" i="1"/>
  <c r="AU79" i="1"/>
  <c r="AV79" i="1"/>
  <c r="AR84" i="1"/>
  <c r="AV94" i="1"/>
  <c r="AV114" i="1"/>
  <c r="AS148" i="1"/>
  <c r="AV152" i="1"/>
  <c r="AU152" i="1"/>
  <c r="AU165" i="1"/>
  <c r="AV194" i="1"/>
  <c r="AU194" i="1"/>
  <c r="AS222" i="1"/>
  <c r="AS370" i="1"/>
  <c r="AS448" i="1"/>
  <c r="AR448" i="1"/>
  <c r="AP448" i="1" s="1"/>
  <c r="AU497" i="1"/>
  <c r="AS539" i="1"/>
  <c r="AR539" i="1"/>
  <c r="AP539" i="1" s="1"/>
  <c r="AU602" i="1"/>
  <c r="AU658" i="1"/>
  <c r="AS679" i="1"/>
  <c r="AR688" i="1"/>
  <c r="AP688" i="1" s="1"/>
  <c r="AS688" i="1"/>
  <c r="AU712" i="1"/>
  <c r="AV712" i="1"/>
  <c r="AR812" i="1"/>
  <c r="AV947" i="1"/>
  <c r="AU947" i="1"/>
  <c r="AS1015" i="1"/>
  <c r="AS1026" i="1"/>
  <c r="AR1026" i="1"/>
  <c r="AV1044" i="1"/>
  <c r="AR1090" i="1"/>
  <c r="AU942" i="1"/>
  <c r="AV942" i="1"/>
  <c r="AR1120" i="1"/>
  <c r="AP1120" i="1" s="1"/>
  <c r="AS1120" i="1"/>
  <c r="AS1204" i="1"/>
  <c r="AR1204" i="1"/>
  <c r="AR35" i="1"/>
  <c r="AU101" i="1"/>
  <c r="AV101" i="1"/>
  <c r="AR144" i="1"/>
  <c r="AP166" i="1"/>
  <c r="AR174" i="1"/>
  <c r="AS174" i="1"/>
  <c r="AU198" i="1"/>
  <c r="AP198" i="1" s="1"/>
  <c r="AR225" i="1"/>
  <c r="AS225" i="1"/>
  <c r="AV281" i="1"/>
  <c r="AU281" i="1"/>
  <c r="AP281" i="1" s="1"/>
  <c r="AR300" i="1"/>
  <c r="AU301" i="1"/>
  <c r="AV301" i="1"/>
  <c r="AV308" i="1"/>
  <c r="AS344" i="1"/>
  <c r="AR344" i="1"/>
  <c r="AP344" i="1" s="1"/>
  <c r="AV347" i="1"/>
  <c r="AS354" i="1"/>
  <c r="AR354" i="1"/>
  <c r="AP354" i="1" s="1"/>
  <c r="AR375" i="1"/>
  <c r="AV381" i="1"/>
  <c r="AU381" i="1"/>
  <c r="AP381" i="1" s="1"/>
  <c r="AR410" i="1"/>
  <c r="AP410" i="1" s="1"/>
  <c r="AS437" i="1"/>
  <c r="AU439" i="1"/>
  <c r="AP439" i="1" s="1"/>
  <c r="AS451" i="1"/>
  <c r="AS460" i="1"/>
  <c r="AR460" i="1"/>
  <c r="AU493" i="1"/>
  <c r="AP493" i="1" s="1"/>
  <c r="AV493" i="1"/>
  <c r="AV500" i="1"/>
  <c r="AV545" i="1"/>
  <c r="AU545" i="1"/>
  <c r="AR560" i="1"/>
  <c r="AR583" i="1"/>
  <c r="AS583" i="1"/>
  <c r="AS637" i="1"/>
  <c r="AR637" i="1"/>
  <c r="AP637" i="1" s="1"/>
  <c r="AV665" i="1"/>
  <c r="AR682" i="1"/>
  <c r="AS695" i="1"/>
  <c r="AR695" i="1"/>
  <c r="AU710" i="1"/>
  <c r="AU745" i="1"/>
  <c r="AP745" i="1" s="1"/>
  <c r="AV745" i="1"/>
  <c r="AV830" i="1"/>
  <c r="AU830" i="1"/>
  <c r="AR881" i="1"/>
  <c r="AP881" i="1" s="1"/>
  <c r="AS892" i="1"/>
  <c r="AS894" i="1"/>
  <c r="AR894" i="1"/>
  <c r="AP894" i="1" s="1"/>
  <c r="AU922" i="1"/>
  <c r="AP922" i="1" s="1"/>
  <c r="AV922" i="1"/>
  <c r="AR924" i="1"/>
  <c r="AP924" i="1" s="1"/>
  <c r="AS924" i="1"/>
  <c r="AV928" i="1"/>
  <c r="AS1005" i="1"/>
  <c r="AS1098" i="1"/>
  <c r="AV1104" i="1"/>
  <c r="AU1104" i="1"/>
  <c r="AP1104" i="1" s="1"/>
  <c r="AU1123" i="1"/>
  <c r="AV1123" i="1"/>
  <c r="AU1156" i="1"/>
  <c r="AV1156" i="1"/>
  <c r="AR138" i="1"/>
  <c r="AS138" i="1"/>
  <c r="AV184" i="1"/>
  <c r="AU184" i="1"/>
  <c r="AR212" i="1"/>
  <c r="AS212" i="1"/>
  <c r="AS224" i="1"/>
  <c r="AR224" i="1"/>
  <c r="AP224" i="1" s="1"/>
  <c r="AV235" i="1"/>
  <c r="AU235" i="1"/>
  <c r="AN239" i="1"/>
  <c r="AO239" i="1" s="1"/>
  <c r="AS247" i="1"/>
  <c r="AR247" i="1"/>
  <c r="AP247" i="1" s="1"/>
  <c r="AV266" i="1"/>
  <c r="AU266" i="1"/>
  <c r="AV286" i="1"/>
  <c r="AU286" i="1"/>
  <c r="AP286" i="1" s="1"/>
  <c r="AV299" i="1"/>
  <c r="AU299" i="1"/>
  <c r="AP299" i="1" s="1"/>
  <c r="AU307" i="1"/>
  <c r="AP307" i="1" s="1"/>
  <c r="AV307" i="1"/>
  <c r="AS314" i="1"/>
  <c r="AR314" i="1"/>
  <c r="AN319" i="1"/>
  <c r="AO319" i="1" s="1"/>
  <c r="AV331" i="1"/>
  <c r="AU331" i="1"/>
  <c r="AP331" i="1" s="1"/>
  <c r="AN358" i="1"/>
  <c r="AO358" i="1" s="1"/>
  <c r="AN431" i="1"/>
  <c r="AO431" i="1" s="1"/>
  <c r="AR445" i="1"/>
  <c r="AS445" i="1"/>
  <c r="AV492" i="1"/>
  <c r="AU492" i="1"/>
  <c r="AP492" i="1" s="1"/>
  <c r="AU519" i="1"/>
  <c r="AV519" i="1"/>
  <c r="AU544" i="1"/>
  <c r="AP544" i="1" s="1"/>
  <c r="AV544" i="1"/>
  <c r="AN601" i="1"/>
  <c r="AV605" i="1"/>
  <c r="AU605" i="1"/>
  <c r="AN621" i="1"/>
  <c r="AO621" i="1" s="1"/>
  <c r="AN633" i="1"/>
  <c r="AN652" i="1"/>
  <c r="AV701" i="1"/>
  <c r="AU701" i="1"/>
  <c r="AR727" i="1"/>
  <c r="AS727" i="1"/>
  <c r="AN773" i="1"/>
  <c r="AO773" i="1" s="1"/>
  <c r="AN804" i="1"/>
  <c r="AS845" i="1"/>
  <c r="AR845" i="1"/>
  <c r="AP845" i="1" s="1"/>
  <c r="AU867" i="1"/>
  <c r="AV867" i="1"/>
  <c r="AN891" i="1"/>
  <c r="AS971" i="1"/>
  <c r="AR971" i="1"/>
  <c r="AU1163" i="1"/>
  <c r="AV1163" i="1"/>
  <c r="AP1296" i="1"/>
  <c r="AS364" i="1"/>
  <c r="AR364" i="1"/>
  <c r="AR623" i="1"/>
  <c r="AS623" i="1"/>
  <c r="AS761" i="1"/>
  <c r="AR761" i="1"/>
  <c r="AR796" i="1"/>
  <c r="AS796" i="1"/>
  <c r="AS887" i="1"/>
  <c r="AR887" i="1"/>
  <c r="AP887" i="1" s="1"/>
  <c r="AS893" i="1"/>
  <c r="AR893" i="1"/>
  <c r="AS904" i="1"/>
  <c r="AR904" i="1"/>
  <c r="AS937" i="1"/>
  <c r="AR937" i="1"/>
  <c r="AV962" i="1"/>
  <c r="AU962" i="1"/>
  <c r="AU976" i="1"/>
  <c r="AV976" i="1"/>
  <c r="AV1047" i="1"/>
  <c r="AU1047" i="1"/>
  <c r="AS1053" i="1"/>
  <c r="AR1053" i="1"/>
  <c r="AP1053" i="1" s="1"/>
  <c r="AV1055" i="1"/>
  <c r="AU1055" i="1"/>
  <c r="AP1055" i="1" s="1"/>
  <c r="AU1114" i="1"/>
  <c r="AV1114" i="1"/>
  <c r="AR1158" i="1"/>
  <c r="AS1158" i="1"/>
  <c r="AP1218" i="1"/>
  <c r="AN208" i="1"/>
  <c r="AO208" i="1" s="1"/>
  <c r="AN241" i="1"/>
  <c r="AO241" i="1" s="1"/>
  <c r="AR284" i="1"/>
  <c r="AS286" i="1"/>
  <c r="AR302" i="1"/>
  <c r="AU332" i="1"/>
  <c r="AS334" i="1"/>
  <c r="AV374" i="1"/>
  <c r="AU383" i="1"/>
  <c r="AV383" i="1"/>
  <c r="AV384" i="1"/>
  <c r="AS427" i="1"/>
  <c r="AR428" i="1"/>
  <c r="AS429" i="1"/>
  <c r="AN468" i="1"/>
  <c r="AO468" i="1" s="1"/>
  <c r="AV472" i="1"/>
  <c r="AV474" i="1"/>
  <c r="AN484" i="1"/>
  <c r="AO484" i="1" s="1"/>
  <c r="AN510" i="1"/>
  <c r="AO510" i="1" s="1"/>
  <c r="AS518" i="1"/>
  <c r="AN523" i="1"/>
  <c r="AU536" i="1"/>
  <c r="AU540" i="1"/>
  <c r="AP540" i="1" s="1"/>
  <c r="AU543" i="1"/>
  <c r="AP543" i="1" s="1"/>
  <c r="AU555" i="1"/>
  <c r="AP555" i="1" s="1"/>
  <c r="AV556" i="1"/>
  <c r="AV559" i="1"/>
  <c r="AU561" i="1"/>
  <c r="AU584" i="1"/>
  <c r="AV634" i="1"/>
  <c r="AR655" i="1"/>
  <c r="AR659" i="1"/>
  <c r="AV700" i="1"/>
  <c r="AV706" i="1"/>
  <c r="AN712" i="1"/>
  <c r="AO712" i="1" s="1"/>
  <c r="AR717" i="1"/>
  <c r="AS722" i="1"/>
  <c r="AR722" i="1"/>
  <c r="AS732" i="1"/>
  <c r="AR732" i="1"/>
  <c r="AP732" i="1" s="1"/>
  <c r="AS740" i="1"/>
  <c r="AR740" i="1"/>
  <c r="AS745" i="1"/>
  <c r="AV755" i="1"/>
  <c r="AU755" i="1"/>
  <c r="AV778" i="1"/>
  <c r="AU781" i="1"/>
  <c r="AP781" i="1" s="1"/>
  <c r="AN792" i="1"/>
  <c r="AV799" i="1"/>
  <c r="AU799" i="1"/>
  <c r="AV805" i="1"/>
  <c r="AU806" i="1"/>
  <c r="AP806" i="1" s="1"/>
  <c r="AR816" i="1"/>
  <c r="AS822" i="1"/>
  <c r="AS835" i="1"/>
  <c r="AV862" i="1"/>
  <c r="AU862" i="1"/>
  <c r="AU865" i="1"/>
  <c r="AV875" i="1"/>
  <c r="AU875" i="1"/>
  <c r="AV891" i="1"/>
  <c r="AU891" i="1"/>
  <c r="AR896" i="1"/>
  <c r="AS896" i="1"/>
  <c r="AU931" i="1"/>
  <c r="AU937" i="1"/>
  <c r="AV937" i="1"/>
  <c r="AU999" i="1"/>
  <c r="AV1014" i="1"/>
  <c r="AU1014" i="1"/>
  <c r="AV1038" i="1"/>
  <c r="AS1062" i="1"/>
  <c r="AN1067" i="1"/>
  <c r="AO1067" i="1" s="1"/>
  <c r="AS1068" i="1"/>
  <c r="AR1068" i="1"/>
  <c r="AV1078" i="1"/>
  <c r="AU1078" i="1"/>
  <c r="AN1099" i="1"/>
  <c r="AO1099" i="1" s="1"/>
  <c r="AN1110" i="1"/>
  <c r="AO1110" i="1" s="1"/>
  <c r="AU1154" i="1"/>
  <c r="AV1154" i="1"/>
  <c r="AR1207" i="1"/>
  <c r="AP1207" i="1" s="1"/>
  <c r="AP1252" i="1"/>
  <c r="AN1282" i="1"/>
  <c r="AO1282" i="1" s="1"/>
  <c r="AP1332" i="1"/>
  <c r="AP1348" i="1"/>
  <c r="AR721" i="1"/>
  <c r="AP721" i="1" s="1"/>
  <c r="AS721" i="1"/>
  <c r="AN769" i="1"/>
  <c r="AV828" i="1"/>
  <c r="AU828" i="1"/>
  <c r="AP828" i="1" s="1"/>
  <c r="AR861" i="1"/>
  <c r="AP861" i="1" s="1"/>
  <c r="AS861" i="1"/>
  <c r="AR874" i="1"/>
  <c r="AP874" i="1" s="1"/>
  <c r="AU896" i="1"/>
  <c r="AS899" i="1"/>
  <c r="AR899" i="1"/>
  <c r="AN902" i="1"/>
  <c r="AO902" i="1" s="1"/>
  <c r="AR903" i="1"/>
  <c r="AR911" i="1"/>
  <c r="AR917" i="1"/>
  <c r="AS920" i="1"/>
  <c r="AR920" i="1"/>
  <c r="AU923" i="1"/>
  <c r="AN934" i="1"/>
  <c r="AO934" i="1" s="1"/>
  <c r="AS940" i="1"/>
  <c r="AS945" i="1"/>
  <c r="AR945" i="1"/>
  <c r="AR964" i="1"/>
  <c r="AU973" i="1"/>
  <c r="AS975" i="1"/>
  <c r="AR975" i="1"/>
  <c r="AP975" i="1" s="1"/>
  <c r="AV1013" i="1"/>
  <c r="AU1013" i="1"/>
  <c r="AP1013" i="1" s="1"/>
  <c r="AV1023" i="1"/>
  <c r="AU1023" i="1"/>
  <c r="AR1037" i="1"/>
  <c r="AN1051" i="1"/>
  <c r="AN1056" i="1"/>
  <c r="AO1056" i="1" s="1"/>
  <c r="AR1061" i="1"/>
  <c r="AP1061" i="1" s="1"/>
  <c r="AV1089" i="1"/>
  <c r="AU1089" i="1"/>
  <c r="AV1096" i="1"/>
  <c r="AU1096" i="1"/>
  <c r="AS1103" i="1"/>
  <c r="AR1103" i="1"/>
  <c r="AR1106" i="1"/>
  <c r="AP1106" i="1" s="1"/>
  <c r="AS1106" i="1"/>
  <c r="AV1122" i="1"/>
  <c r="AP1328" i="1"/>
  <c r="AV1334" i="1"/>
  <c r="AU1334" i="1"/>
  <c r="AN1351" i="1"/>
  <c r="AP343" i="1"/>
  <c r="AR645" i="1"/>
  <c r="AS645" i="1"/>
  <c r="AR5" i="1"/>
  <c r="AR19" i="1"/>
  <c r="AR25" i="1"/>
  <c r="AR31" i="1"/>
  <c r="AR37" i="1"/>
  <c r="AP37" i="1" s="1"/>
  <c r="AR43" i="1"/>
  <c r="AU48" i="1"/>
  <c r="AP48" i="1" s="1"/>
  <c r="AR50" i="1"/>
  <c r="AR58" i="1"/>
  <c r="AU63" i="1"/>
  <c r="AP63" i="1" s="1"/>
  <c r="AU69" i="1"/>
  <c r="AP69" i="1" s="1"/>
  <c r="AR72" i="1"/>
  <c r="AP72" i="1" s="1"/>
  <c r="AU78" i="1"/>
  <c r="AP78" i="1" s="1"/>
  <c r="AR86" i="1"/>
  <c r="AP86" i="1" s="1"/>
  <c r="AR91" i="1"/>
  <c r="AR97" i="1"/>
  <c r="AU102" i="1"/>
  <c r="AP102" i="1" s="1"/>
  <c r="AR104" i="1"/>
  <c r="AP104" i="1" s="1"/>
  <c r="AR109" i="1"/>
  <c r="AP109" i="1" s="1"/>
  <c r="AR118" i="1"/>
  <c r="AU131" i="1"/>
  <c r="AP131" i="1" s="1"/>
  <c r="AU137" i="1"/>
  <c r="AP137" i="1" s="1"/>
  <c r="AR146" i="1"/>
  <c r="AR157" i="1"/>
  <c r="AR165" i="1"/>
  <c r="AU175" i="1"/>
  <c r="AR177" i="1"/>
  <c r="AU185" i="1"/>
  <c r="AP185" i="1" s="1"/>
  <c r="AU195" i="1"/>
  <c r="AP195" i="1" s="1"/>
  <c r="AR197" i="1"/>
  <c r="AP197" i="1" s="1"/>
  <c r="AU213" i="1"/>
  <c r="AP213" i="1" s="1"/>
  <c r="AR215" i="1"/>
  <c r="AP215" i="1" s="1"/>
  <c r="AU222" i="1"/>
  <c r="AP222" i="1" s="1"/>
  <c r="AR227" i="1"/>
  <c r="AP227" i="1" s="1"/>
  <c r="AU248" i="1"/>
  <c r="AP248" i="1" s="1"/>
  <c r="AR254" i="1"/>
  <c r="AR264" i="1"/>
  <c r="AU275" i="1"/>
  <c r="AP275" i="1" s="1"/>
  <c r="AR277" i="1"/>
  <c r="AP277" i="1" s="1"/>
  <c r="AU293" i="1"/>
  <c r="AP293" i="1" s="1"/>
  <c r="AR295" i="1"/>
  <c r="AP295" i="1" s="1"/>
  <c r="AU315" i="1"/>
  <c r="AP315" i="1" s="1"/>
  <c r="AU316" i="1"/>
  <c r="AP316" i="1" s="1"/>
  <c r="AS318" i="1"/>
  <c r="AR320" i="1"/>
  <c r="AN330" i="1"/>
  <c r="AO330" i="1" s="1"/>
  <c r="AU335" i="1"/>
  <c r="AP335" i="1" s="1"/>
  <c r="AU336" i="1"/>
  <c r="AP336" i="1" s="1"/>
  <c r="AS338" i="1"/>
  <c r="AU355" i="1"/>
  <c r="AR358" i="1"/>
  <c r="AS359" i="1"/>
  <c r="AR396" i="1"/>
  <c r="AP396" i="1" s="1"/>
  <c r="AV399" i="1"/>
  <c r="AR405" i="1"/>
  <c r="AU408" i="1"/>
  <c r="AU409" i="1"/>
  <c r="AN419" i="1"/>
  <c r="AU430" i="1"/>
  <c r="AN440" i="1"/>
  <c r="AO440" i="1" s="1"/>
  <c r="AU443" i="1"/>
  <c r="AR449" i="1"/>
  <c r="AR465" i="1"/>
  <c r="AU478" i="1"/>
  <c r="AP478" i="1" s="1"/>
  <c r="AR480" i="1"/>
  <c r="AR481" i="1"/>
  <c r="AP481" i="1" s="1"/>
  <c r="AN498" i="1"/>
  <c r="AO498" i="1" s="1"/>
  <c r="AN504" i="1"/>
  <c r="AO504" i="1" s="1"/>
  <c r="AR512" i="1"/>
  <c r="AU517" i="1"/>
  <c r="AV524" i="1"/>
  <c r="AN526" i="1"/>
  <c r="AU583" i="1"/>
  <c r="AS591" i="1"/>
  <c r="AN602" i="1"/>
  <c r="AV613" i="1"/>
  <c r="AN627" i="1"/>
  <c r="AO627" i="1" s="1"/>
  <c r="AR666" i="1"/>
  <c r="AP666" i="1" s="1"/>
  <c r="AR686" i="1"/>
  <c r="AU697" i="1"/>
  <c r="AN709" i="1"/>
  <c r="AO709" i="1" s="1"/>
  <c r="AR713" i="1"/>
  <c r="AU760" i="1"/>
  <c r="AV760" i="1"/>
  <c r="AV771" i="1"/>
  <c r="AU771" i="1"/>
  <c r="AV783" i="1"/>
  <c r="AU783" i="1"/>
  <c r="AP783" i="1" s="1"/>
  <c r="AS795" i="1"/>
  <c r="AR795" i="1"/>
  <c r="AV804" i="1"/>
  <c r="AU804" i="1"/>
  <c r="AV813" i="1"/>
  <c r="AU813" i="1"/>
  <c r="AS864" i="1"/>
  <c r="AR864" i="1"/>
  <c r="AV899" i="1"/>
  <c r="AU899" i="1"/>
  <c r="AU903" i="1"/>
  <c r="AV903" i="1"/>
  <c r="AV920" i="1"/>
  <c r="AU920" i="1"/>
  <c r="AU964" i="1"/>
  <c r="AV964" i="1"/>
  <c r="AV1002" i="1"/>
  <c r="AU1002" i="1"/>
  <c r="AR1027" i="1"/>
  <c r="AS1027" i="1"/>
  <c r="AV1037" i="1"/>
  <c r="AU1037" i="1"/>
  <c r="AV1136" i="1"/>
  <c r="AU1136" i="1"/>
  <c r="AP1237" i="1"/>
  <c r="AN1310" i="1"/>
  <c r="AO1310" i="1" s="1"/>
  <c r="AP1326" i="1"/>
  <c r="AR967" i="1"/>
  <c r="AS967" i="1"/>
  <c r="AV1290" i="1"/>
  <c r="AU1290" i="1"/>
  <c r="AV621" i="1"/>
  <c r="AU621" i="1"/>
  <c r="AS690" i="1"/>
  <c r="AR690" i="1"/>
  <c r="AN183" i="1"/>
  <c r="AO183" i="1" s="1"/>
  <c r="AV186" i="1"/>
  <c r="AN202" i="1"/>
  <c r="AO202" i="1" s="1"/>
  <c r="AN312" i="1"/>
  <c r="AO312" i="1" s="1"/>
  <c r="AN332" i="1"/>
  <c r="AO332" i="1" s="1"/>
  <c r="AN375" i="1"/>
  <c r="AO375" i="1" s="1"/>
  <c r="AS515" i="1"/>
  <c r="AR515" i="1"/>
  <c r="AN533" i="1"/>
  <c r="AO533" i="1" s="1"/>
  <c r="AN536" i="1"/>
  <c r="AO536" i="1" s="1"/>
  <c r="AN543" i="1"/>
  <c r="AO543" i="1" s="1"/>
  <c r="AN562" i="1"/>
  <c r="AO562" i="1" s="1"/>
  <c r="AP595" i="1"/>
  <c r="AN626" i="1"/>
  <c r="AN638" i="1"/>
  <c r="AN701" i="1"/>
  <c r="AO701" i="1" s="1"/>
  <c r="AR720" i="1"/>
  <c r="AS720" i="1"/>
  <c r="AN737" i="1"/>
  <c r="AO737" i="1" s="1"/>
  <c r="AS743" i="1"/>
  <c r="AR743" i="1"/>
  <c r="AP743" i="1" s="1"/>
  <c r="AV752" i="1"/>
  <c r="AU752" i="1"/>
  <c r="AN757" i="1"/>
  <c r="AO757" i="1" s="1"/>
  <c r="AS759" i="1"/>
  <c r="AR759" i="1"/>
  <c r="AN814" i="1"/>
  <c r="AS815" i="1"/>
  <c r="AR815" i="1"/>
  <c r="AP815" i="1" s="1"/>
  <c r="AN817" i="1"/>
  <c r="AR824" i="1"/>
  <c r="AS827" i="1"/>
  <c r="AR827" i="1"/>
  <c r="AN829" i="1"/>
  <c r="AU855" i="1"/>
  <c r="AR866" i="1"/>
  <c r="AN868" i="1"/>
  <c r="AV911" i="1"/>
  <c r="AU911" i="1"/>
  <c r="AR934" i="1"/>
  <c r="AS934" i="1"/>
  <c r="AR936" i="1"/>
  <c r="AP936" i="1" s="1"/>
  <c r="AV940" i="1"/>
  <c r="AR1001" i="1"/>
  <c r="AP1001" i="1" s="1"/>
  <c r="AN1005" i="1"/>
  <c r="AO1005" i="1" s="1"/>
  <c r="AR1016" i="1"/>
  <c r="AN1021" i="1"/>
  <c r="AO1021" i="1" s="1"/>
  <c r="AR1022" i="1"/>
  <c r="AS1022" i="1"/>
  <c r="AV1027" i="1"/>
  <c r="AU1027" i="1"/>
  <c r="AR1035" i="1"/>
  <c r="AV1041" i="1"/>
  <c r="AU1041" i="1"/>
  <c r="AP1041" i="1" s="1"/>
  <c r="AR1057" i="1"/>
  <c r="AR1117" i="1"/>
  <c r="AR1160" i="1"/>
  <c r="AS1160" i="1"/>
  <c r="AR1164" i="1"/>
  <c r="AS1181" i="1"/>
  <c r="AR1196" i="1"/>
  <c r="AP1196" i="1" s="1"/>
  <c r="AS1196" i="1"/>
  <c r="AP1255" i="1"/>
  <c r="AP1351" i="1"/>
  <c r="AN406" i="1"/>
  <c r="AO406" i="1" s="1"/>
  <c r="AN643" i="1"/>
  <c r="AN667" i="1"/>
  <c r="AN694" i="1"/>
  <c r="AO694" i="1" s="1"/>
  <c r="AN703" i="1"/>
  <c r="AO703" i="1" s="1"/>
  <c r="AN764" i="1"/>
  <c r="AV824" i="1"/>
  <c r="AU824" i="1"/>
  <c r="AV872" i="1"/>
  <c r="AU872" i="1"/>
  <c r="AP872" i="1" s="1"/>
  <c r="AN878" i="1"/>
  <c r="AR960" i="1"/>
  <c r="AS960" i="1"/>
  <c r="AN969" i="1"/>
  <c r="AR987" i="1"/>
  <c r="AS987" i="1"/>
  <c r="AN993" i="1"/>
  <c r="AO993" i="1" s="1"/>
  <c r="AV996" i="1"/>
  <c r="AU996" i="1"/>
  <c r="AP996" i="1" s="1"/>
  <c r="AN1022" i="1"/>
  <c r="AO1022" i="1" s="1"/>
  <c r="AN1065" i="1"/>
  <c r="AO1065" i="1" s="1"/>
  <c r="AS1067" i="1"/>
  <c r="AR1067" i="1"/>
  <c r="AN1070" i="1"/>
  <c r="AO1070" i="1" s="1"/>
  <c r="AS1151" i="1"/>
  <c r="AR1151" i="1"/>
  <c r="AP1151" i="1" s="1"/>
  <c r="AV1152" i="1"/>
  <c r="AU1152" i="1"/>
  <c r="AU1173" i="1"/>
  <c r="AV1173" i="1"/>
  <c r="AP1261" i="1"/>
  <c r="AR1282" i="1"/>
  <c r="AP1282" i="1" s="1"/>
  <c r="AS1282" i="1"/>
  <c r="AU1286" i="1"/>
  <c r="AV1286" i="1"/>
  <c r="AP1329" i="1"/>
  <c r="AV775" i="1"/>
  <c r="AU775" i="1"/>
  <c r="AP775" i="1" s="1"/>
  <c r="AU895" i="1"/>
  <c r="AV895" i="1"/>
  <c r="AV1015" i="1"/>
  <c r="AU1015" i="1"/>
  <c r="AP1015" i="1" s="1"/>
  <c r="AN1048" i="1"/>
  <c r="AS1071" i="1"/>
  <c r="AR1071" i="1"/>
  <c r="AR1081" i="1"/>
  <c r="AS1081" i="1"/>
  <c r="AV1132" i="1"/>
  <c r="AU1132" i="1"/>
  <c r="AP1132" i="1" s="1"/>
  <c r="AU1137" i="1"/>
  <c r="AV1137" i="1"/>
  <c r="AV1190" i="1"/>
  <c r="AU1190" i="1"/>
  <c r="AS1205" i="1"/>
  <c r="AR1205" i="1"/>
  <c r="AV1307" i="1"/>
  <c r="AU1307" i="1"/>
  <c r="AP1307" i="1" s="1"/>
  <c r="AN567" i="1"/>
  <c r="AO567" i="1" s="1"/>
  <c r="AN723" i="1"/>
  <c r="AO723" i="1" s="1"/>
  <c r="AS736" i="1"/>
  <c r="AV738" i="1"/>
  <c r="AV754" i="1"/>
  <c r="AR760" i="1"/>
  <c r="AU761" i="1"/>
  <c r="AU773" i="1"/>
  <c r="AN785" i="1"/>
  <c r="AR791" i="1"/>
  <c r="AU812" i="1"/>
  <c r="AV823" i="1"/>
  <c r="AU832" i="1"/>
  <c r="AP832" i="1" s="1"/>
  <c r="AV836" i="1"/>
  <c r="AU836" i="1"/>
  <c r="AU848" i="1"/>
  <c r="AS851" i="1"/>
  <c r="AN858" i="1"/>
  <c r="AS860" i="1"/>
  <c r="AR871" i="1"/>
  <c r="AS926" i="1"/>
  <c r="AR955" i="1"/>
  <c r="AP955" i="1" s="1"/>
  <c r="AR965" i="1"/>
  <c r="AS965" i="1"/>
  <c r="AU983" i="1"/>
  <c r="AR993" i="1"/>
  <c r="AN1073" i="1"/>
  <c r="AO1073" i="1" s="1"/>
  <c r="AU1098" i="1"/>
  <c r="AP1098" i="1" s="1"/>
  <c r="AR1101" i="1"/>
  <c r="AP1101" i="1" s="1"/>
  <c r="AS1101" i="1"/>
  <c r="AS1109" i="1"/>
  <c r="AR1109" i="1"/>
  <c r="AR1129" i="1"/>
  <c r="AP1150" i="1"/>
  <c r="AN1154" i="1"/>
  <c r="AO1154" i="1" s="1"/>
  <c r="AU1172" i="1"/>
  <c r="AR1189" i="1"/>
  <c r="AS1189" i="1"/>
  <c r="AS1285" i="1"/>
  <c r="AR1285" i="1"/>
  <c r="AN1304" i="1"/>
  <c r="AN796" i="1"/>
  <c r="AR802" i="1"/>
  <c r="AS802" i="1"/>
  <c r="AN958" i="1"/>
  <c r="AN981" i="1"/>
  <c r="AR982" i="1"/>
  <c r="AS982" i="1"/>
  <c r="AS1008" i="1"/>
  <c r="AR1008" i="1"/>
  <c r="AV1009" i="1"/>
  <c r="AU1009" i="1"/>
  <c r="AR1029" i="1"/>
  <c r="AS1029" i="1"/>
  <c r="AS1051" i="1"/>
  <c r="AR1051" i="1"/>
  <c r="AU1077" i="1"/>
  <c r="AP1077" i="1" s="1"/>
  <c r="AV1077" i="1"/>
  <c r="AN1139" i="1"/>
  <c r="AO1139" i="1" s="1"/>
  <c r="AV1181" i="1"/>
  <c r="AU1181" i="1"/>
  <c r="AP1181" i="1" s="1"/>
  <c r="AR1188" i="1"/>
  <c r="AP1188" i="1" s="1"/>
  <c r="AS1188" i="1"/>
  <c r="AV1204" i="1"/>
  <c r="AU1204" i="1"/>
  <c r="AP1246" i="1"/>
  <c r="AP1248" i="1"/>
  <c r="AN1349" i="1"/>
  <c r="AR1012" i="1"/>
  <c r="AS1012" i="1"/>
  <c r="AR1023" i="1"/>
  <c r="AS1023" i="1"/>
  <c r="AN1044" i="1"/>
  <c r="AO1044" i="1" s="1"/>
  <c r="AU1112" i="1"/>
  <c r="AP1112" i="1" s="1"/>
  <c r="AV1112" i="1"/>
  <c r="AR1161" i="1"/>
  <c r="AS1161" i="1"/>
  <c r="AN1258" i="1"/>
  <c r="AR1290" i="1"/>
  <c r="AS1290" i="1"/>
  <c r="AN1295" i="1"/>
  <c r="AN1344" i="1"/>
  <c r="AN650" i="1"/>
  <c r="AO650" i="1" s="1"/>
  <c r="AN669" i="1"/>
  <c r="AN777" i="1"/>
  <c r="AU847" i="1"/>
  <c r="AV847" i="1"/>
  <c r="AN866" i="1"/>
  <c r="AR868" i="1"/>
  <c r="AS868" i="1"/>
  <c r="AN912" i="1"/>
  <c r="AU994" i="1"/>
  <c r="AV994" i="1"/>
  <c r="AR1206" i="1"/>
  <c r="AS1206" i="1"/>
  <c r="AN1208" i="1"/>
  <c r="AN1242" i="1"/>
  <c r="AP1245" i="1"/>
  <c r="AP1249" i="1"/>
  <c r="AN1275" i="1"/>
  <c r="AS1280" i="1"/>
  <c r="AR1280" i="1"/>
  <c r="AN903" i="1"/>
  <c r="AO903" i="1" s="1"/>
  <c r="AN940" i="1"/>
  <c r="AU988" i="1"/>
  <c r="AV988" i="1"/>
  <c r="AV1051" i="1"/>
  <c r="AU1051" i="1"/>
  <c r="AN1072" i="1"/>
  <c r="AN1104" i="1"/>
  <c r="AP1193" i="1"/>
  <c r="AN1220" i="1"/>
  <c r="AN1255" i="1"/>
  <c r="AP1262" i="1"/>
  <c r="AP1297" i="1"/>
  <c r="AP1335" i="1"/>
  <c r="AN666" i="1"/>
  <c r="AN784" i="1"/>
  <c r="AN865" i="1"/>
  <c r="AN877" i="1"/>
  <c r="AN949" i="1"/>
  <c r="AP951" i="1"/>
  <c r="AN1035" i="1"/>
  <c r="AN1127" i="1"/>
  <c r="AO1127" i="1" s="1"/>
  <c r="AV1187" i="1"/>
  <c r="AU1187" i="1"/>
  <c r="AP1187" i="1" s="1"/>
  <c r="AN1200" i="1"/>
  <c r="AO1200" i="1" s="1"/>
  <c r="AN1240" i="1"/>
  <c r="AS1286" i="1"/>
  <c r="AR1286" i="1"/>
  <c r="AN909" i="1"/>
  <c r="AO909" i="1" s="1"/>
  <c r="AN930" i="1"/>
  <c r="AO930" i="1" s="1"/>
  <c r="AN973" i="1"/>
  <c r="AR1011" i="1"/>
  <c r="AS1011" i="1"/>
  <c r="AN1019" i="1"/>
  <c r="AO1019" i="1" s="1"/>
  <c r="AN1047" i="1"/>
  <c r="AO1047" i="1" s="1"/>
  <c r="AV1108" i="1"/>
  <c r="AU1108" i="1"/>
  <c r="AN1130" i="1"/>
  <c r="AO1130" i="1" s="1"/>
  <c r="AN1146" i="1"/>
  <c r="AO1146" i="1" s="1"/>
  <c r="AN1189" i="1"/>
  <c r="AO1189" i="1" s="1"/>
  <c r="AP1214" i="1"/>
  <c r="AP1241" i="1"/>
  <c r="AN1262" i="1"/>
  <c r="AN1264" i="1"/>
  <c r="AR1287" i="1"/>
  <c r="AS1287" i="1"/>
  <c r="AN1339" i="1"/>
  <c r="AN1129" i="1"/>
  <c r="AO1129" i="1" s="1"/>
  <c r="AS1168" i="1"/>
  <c r="AR1168" i="1"/>
  <c r="AP1221" i="1"/>
  <c r="AP1253" i="1"/>
  <c r="AP1276" i="1"/>
  <c r="AV1287" i="1"/>
  <c r="AU1287" i="1"/>
  <c r="AP1302" i="1"/>
  <c r="AP1304" i="1"/>
  <c r="AP1325" i="1"/>
  <c r="AN1007" i="1"/>
  <c r="AO1007" i="1" s="1"/>
  <c r="AN1025" i="1"/>
  <c r="AO1025" i="1" s="1"/>
  <c r="AN1088" i="1"/>
  <c r="AO1088" i="1" s="1"/>
  <c r="AN1134" i="1"/>
  <c r="AO1134" i="1" s="1"/>
  <c r="AS1197" i="1"/>
  <c r="AR1197" i="1"/>
  <c r="AP1197" i="1" s="1"/>
  <c r="AV1292" i="1"/>
  <c r="AU1292" i="1"/>
  <c r="AP1316" i="1"/>
  <c r="AP1230" i="1"/>
  <c r="AP1244" i="1"/>
  <c r="AP1274" i="1"/>
  <c r="AP1314" i="1"/>
  <c r="AP1322" i="1"/>
  <c r="AV1209" i="1"/>
  <c r="AN1243" i="1"/>
  <c r="AU1285" i="1"/>
  <c r="AV1285" i="1"/>
  <c r="AN1330" i="1"/>
  <c r="AP1343" i="1"/>
  <c r="AS1310" i="1"/>
  <c r="AR1310" i="1"/>
  <c r="AN1308" i="1"/>
  <c r="AN1202" i="1"/>
  <c r="AO1202" i="1" s="1"/>
  <c r="C26" i="1"/>
  <c r="C339" i="1"/>
  <c r="C1019" i="1"/>
  <c r="C1321" i="1"/>
  <c r="C785" i="1"/>
  <c r="C652" i="1"/>
  <c r="C775" i="1"/>
  <c r="C585" i="1"/>
  <c r="C1333" i="1"/>
  <c r="C117" i="1"/>
  <c r="C1125" i="1"/>
  <c r="C1116" i="1"/>
  <c r="C665" i="1"/>
  <c r="C88" i="1"/>
  <c r="C1310" i="1"/>
  <c r="C405" i="1"/>
  <c r="C912" i="1"/>
  <c r="C1350" i="1"/>
  <c r="C894" i="1"/>
  <c r="C646" i="1"/>
  <c r="C1121" i="1"/>
  <c r="C1220" i="1"/>
  <c r="C777" i="1"/>
  <c r="C1016" i="1"/>
  <c r="C1208" i="1"/>
  <c r="C415" i="1"/>
  <c r="C78" i="1"/>
  <c r="C702" i="1"/>
  <c r="C203" i="1"/>
  <c r="C1272" i="1"/>
  <c r="C930" i="1"/>
  <c r="C382" i="1"/>
  <c r="C1056" i="1"/>
  <c r="C660" i="1"/>
  <c r="C526" i="1"/>
  <c r="C226" i="1"/>
  <c r="C57" i="1"/>
  <c r="C803" i="1"/>
  <c r="C383" i="1"/>
  <c r="C290" i="1"/>
  <c r="C1154" i="1"/>
  <c r="C881" i="1"/>
  <c r="C935" i="1"/>
  <c r="C653" i="1"/>
  <c r="C169" i="1"/>
  <c r="C388" i="1"/>
  <c r="C859" i="1"/>
  <c r="C160" i="1"/>
  <c r="C1133" i="1"/>
  <c r="C767" i="1"/>
  <c r="C974" i="1"/>
  <c r="C871" i="1"/>
  <c r="C1052" i="1"/>
  <c r="C639" i="1"/>
  <c r="C1351" i="1"/>
  <c r="C1180" i="1"/>
  <c r="C324" i="1"/>
  <c r="C714" i="1"/>
  <c r="C969" i="1"/>
  <c r="C1221" i="1"/>
  <c r="C1165" i="1"/>
  <c r="C479" i="1"/>
  <c r="C188" i="1"/>
  <c r="C320" i="1"/>
  <c r="C802" i="1"/>
  <c r="C1354" i="1"/>
  <c r="C1118" i="1"/>
  <c r="C366" i="1"/>
  <c r="C830" i="1"/>
  <c r="C550" i="1"/>
  <c r="C695" i="1"/>
  <c r="C603" i="1"/>
  <c r="C765" i="1"/>
  <c r="C867" i="1"/>
  <c r="C976" i="1"/>
  <c r="C1201" i="1"/>
  <c r="C806" i="1"/>
  <c r="C584" i="1"/>
  <c r="C1044" i="1"/>
  <c r="C663" i="1"/>
  <c r="C516" i="1"/>
  <c r="C1051" i="1"/>
  <c r="C73" i="1"/>
  <c r="C876" i="1"/>
  <c r="C486" i="1"/>
  <c r="C611" i="1"/>
  <c r="C520" i="1"/>
  <c r="C1182" i="1"/>
  <c r="C711" i="1"/>
  <c r="C349" i="1"/>
  <c r="C734" i="1"/>
  <c r="C1049" i="1"/>
  <c r="C1004" i="1"/>
  <c r="C124" i="1"/>
  <c r="C448" i="1"/>
  <c r="C925" i="1"/>
  <c r="C568" i="1"/>
  <c r="C104" i="1"/>
  <c r="C267" i="1"/>
  <c r="C408" i="1"/>
  <c r="C1353" i="1"/>
  <c r="C377" i="1"/>
  <c r="C357" i="1"/>
  <c r="C143" i="1"/>
  <c r="C65" i="1"/>
  <c r="C45" i="1"/>
  <c r="C1123" i="1"/>
  <c r="C140" i="1"/>
  <c r="C359" i="1"/>
  <c r="C351" i="1"/>
  <c r="C1005" i="1"/>
  <c r="C137" i="1"/>
  <c r="C1029" i="1"/>
  <c r="C645" i="1"/>
  <c r="C920" i="1"/>
  <c r="C384" i="1"/>
  <c r="C922" i="1"/>
  <c r="C409" i="1"/>
  <c r="AK678" i="1"/>
  <c r="C917" i="1"/>
  <c r="C445" i="1"/>
  <c r="C398" i="1"/>
  <c r="C213" i="1"/>
  <c r="C378" i="1"/>
  <c r="C1339" i="1"/>
  <c r="C1155" i="1"/>
  <c r="C225" i="1"/>
  <c r="C1337" i="1"/>
  <c r="C220" i="1"/>
  <c r="C252" i="1"/>
  <c r="C1330" i="1"/>
  <c r="C1250" i="1"/>
  <c r="C552" i="1"/>
  <c r="C352" i="1"/>
  <c r="C1340" i="1"/>
  <c r="C1168" i="1"/>
  <c r="C410" i="1"/>
  <c r="C946" i="1"/>
  <c r="C180" i="1"/>
  <c r="C613" i="1"/>
  <c r="C1293" i="1"/>
  <c r="C602" i="1"/>
  <c r="C1015" i="1"/>
  <c r="C419" i="1"/>
  <c r="C560" i="1"/>
  <c r="C241" i="1"/>
  <c r="C258" i="1"/>
  <c r="C519" i="1"/>
  <c r="C848" i="1"/>
  <c r="C1151" i="1"/>
  <c r="C628" i="1"/>
  <c r="C108" i="1"/>
  <c r="C693" i="1"/>
  <c r="BP8" i="1"/>
  <c r="C966" i="1"/>
  <c r="C1204" i="1"/>
  <c r="C1012" i="1"/>
  <c r="C1230" i="1"/>
  <c r="C950" i="1"/>
  <c r="C577" i="1"/>
  <c r="C1030" i="1"/>
  <c r="C733" i="1"/>
  <c r="C1275" i="1"/>
  <c r="C1226" i="1"/>
  <c r="C755" i="1"/>
  <c r="C1215" i="1"/>
  <c r="C455" i="1"/>
  <c r="C381" i="1"/>
  <c r="C506" i="1"/>
  <c r="C30" i="1"/>
  <c r="C1236" i="1"/>
  <c r="C774" i="1"/>
  <c r="C198" i="1"/>
  <c r="C477" i="1"/>
  <c r="C1209" i="1"/>
  <c r="C418" i="1"/>
  <c r="C773" i="1"/>
  <c r="C1174" i="1"/>
  <c r="C424" i="1"/>
  <c r="C704" i="1"/>
  <c r="C715" i="1"/>
  <c r="C547" i="1"/>
  <c r="C754" i="1"/>
  <c r="C292" i="1"/>
  <c r="C706" i="1"/>
  <c r="C571" i="1"/>
  <c r="C601" i="1"/>
  <c r="C1237" i="1"/>
  <c r="C86" i="1"/>
  <c r="C170" i="1"/>
  <c r="C769" i="1"/>
  <c r="C156" i="1"/>
  <c r="C915" i="1"/>
  <c r="C340" i="1"/>
  <c r="C96" i="1"/>
  <c r="C997" i="1"/>
  <c r="C269" i="1"/>
  <c r="C884" i="1"/>
  <c r="C54" i="1"/>
  <c r="C937" i="1"/>
  <c r="C297" i="1"/>
  <c r="C541" i="1"/>
  <c r="C1024" i="1"/>
  <c r="C985" i="1"/>
  <c r="C397" i="1"/>
  <c r="C77" i="1"/>
  <c r="C1253" i="1"/>
  <c r="C1264" i="1"/>
  <c r="C53" i="1"/>
  <c r="C1028" i="1"/>
  <c r="C365" i="1"/>
  <c r="C322" i="1"/>
  <c r="C1198" i="1"/>
  <c r="C110" i="1"/>
  <c r="C446" i="1"/>
  <c r="C195" i="1"/>
  <c r="C186" i="1"/>
  <c r="C1304" i="1"/>
  <c r="C596" i="1"/>
  <c r="C47" i="1"/>
  <c r="C331" i="1"/>
  <c r="C201" i="1"/>
  <c r="C844" i="1"/>
  <c r="C199" i="1"/>
  <c r="C743" i="1"/>
  <c r="C827" i="1"/>
  <c r="C375" i="1"/>
  <c r="C1160" i="1"/>
  <c r="C1254" i="1"/>
  <c r="C295" i="1"/>
  <c r="C778" i="1"/>
  <c r="C403" i="1"/>
  <c r="C758" i="1"/>
  <c r="C189" i="1"/>
  <c r="C1266" i="1"/>
  <c r="C1297" i="1"/>
  <c r="C61" i="1"/>
  <c r="C488" i="1"/>
  <c r="C984" i="1"/>
  <c r="C66" i="1"/>
  <c r="C414" i="1"/>
  <c r="C25" i="1"/>
  <c r="C1303" i="1"/>
  <c r="C548" i="1"/>
  <c r="C710" i="1"/>
  <c r="C614" i="1"/>
  <c r="C1320" i="1"/>
  <c r="C262" i="1"/>
  <c r="C280" i="1"/>
  <c r="C463" i="1"/>
  <c r="C1054" i="1"/>
  <c r="C538" i="1"/>
  <c r="C291" i="1"/>
  <c r="C1228" i="1"/>
  <c r="C456" i="1"/>
  <c r="C599" i="1"/>
  <c r="C886" i="1"/>
  <c r="C1229" i="1"/>
  <c r="C487" i="1"/>
  <c r="C781" i="1"/>
  <c r="C540" i="1"/>
  <c r="C71" i="1"/>
  <c r="C539" i="1"/>
  <c r="C982" i="1"/>
  <c r="C1048" i="1"/>
  <c r="C69" i="1"/>
  <c r="C321" i="1"/>
  <c r="C991" i="1"/>
  <c r="C75" i="1"/>
  <c r="C161" i="1"/>
  <c r="C1040" i="1"/>
  <c r="C1268" i="1"/>
  <c r="BP6" i="1"/>
  <c r="C1046" i="1"/>
  <c r="C1083" i="1"/>
  <c r="C990" i="1"/>
  <c r="C563" i="1"/>
  <c r="C995" i="1"/>
  <c r="C194" i="1"/>
  <c r="C633" i="1"/>
  <c r="C266" i="1"/>
  <c r="C951" i="1"/>
  <c r="C594" i="1"/>
  <c r="C285" i="1"/>
  <c r="C101" i="1"/>
  <c r="C1286" i="1"/>
  <c r="C1062" i="1"/>
  <c r="C1258" i="1"/>
  <c r="C906" i="1"/>
  <c r="C749" i="1"/>
  <c r="C1081" i="1"/>
  <c r="C112" i="1"/>
  <c r="C608" i="1"/>
  <c r="C197" i="1"/>
  <c r="C860" i="1"/>
  <c r="C892" i="1"/>
  <c r="C272" i="1"/>
  <c r="C79" i="1"/>
  <c r="C900" i="1"/>
  <c r="C1278" i="1"/>
  <c r="C842" i="1"/>
  <c r="C994" i="1"/>
  <c r="C238" i="1"/>
  <c r="C557" i="1"/>
  <c r="C22" i="1"/>
  <c r="C553" i="1"/>
  <c r="C1309" i="1"/>
  <c r="C244" i="1"/>
  <c r="C1035" i="1"/>
  <c r="C80" i="1"/>
  <c r="C747" i="1"/>
  <c r="C1222" i="1"/>
  <c r="C114" i="1"/>
  <c r="C866" i="1"/>
  <c r="C591" i="1"/>
  <c r="C959" i="1"/>
  <c r="C1129" i="1"/>
  <c r="C719" i="1"/>
  <c r="C120" i="1"/>
  <c r="C933" i="1"/>
  <c r="C800" i="1"/>
  <c r="C1213" i="1"/>
  <c r="C741" i="1"/>
  <c r="C576" i="1"/>
  <c r="C311" i="1"/>
  <c r="C1245" i="1"/>
  <c r="C465" i="1"/>
  <c r="C909" i="1"/>
  <c r="C979" i="1"/>
  <c r="C1271" i="1"/>
  <c r="C259" i="1"/>
  <c r="C656" i="1"/>
  <c r="C1296" i="1"/>
  <c r="C1216" i="1"/>
  <c r="C549" i="1"/>
  <c r="C1239" i="1"/>
  <c r="C466" i="1"/>
  <c r="C193" i="1"/>
  <c r="C820" i="1"/>
  <c r="C278" i="1"/>
  <c r="C341" i="1"/>
  <c r="C373" i="1"/>
  <c r="C936" i="1"/>
  <c r="C705" i="1"/>
  <c r="C411" i="1"/>
  <c r="C850" i="1"/>
  <c r="C174" i="1"/>
  <c r="C808" i="1"/>
  <c r="C3" i="1"/>
  <c r="C945" i="1"/>
  <c r="C1072" i="1"/>
  <c r="C1091" i="1"/>
  <c r="C153" i="1"/>
  <c r="C929" i="1"/>
  <c r="C21" i="1"/>
  <c r="C27" i="1"/>
  <c r="C204" i="1"/>
  <c r="C1291" i="1"/>
  <c r="C649" i="1"/>
  <c r="C523" i="1"/>
  <c r="C698" i="1"/>
  <c r="C1006" i="1"/>
  <c r="C1063" i="1"/>
  <c r="C6" i="1"/>
  <c r="C543" i="1"/>
  <c r="C84" i="1"/>
  <c r="C640" i="1"/>
  <c r="C402" i="1"/>
  <c r="C1276" i="1"/>
  <c r="C762" i="1"/>
  <c r="C412" i="1"/>
  <c r="C1317" i="1"/>
  <c r="C1327" i="1"/>
  <c r="C164" i="1"/>
  <c r="C299" i="1"/>
  <c r="C385" i="1"/>
  <c r="C864" i="1"/>
  <c r="C1141" i="1"/>
  <c r="C971" i="1"/>
  <c r="C1311" i="1"/>
  <c r="C305" i="1"/>
  <c r="C1273" i="1"/>
  <c r="C727" i="1"/>
  <c r="C256" i="1"/>
  <c r="C1078" i="1"/>
  <c r="C794" i="1"/>
  <c r="C861" i="1"/>
  <c r="C336" i="1"/>
  <c r="C746" i="1"/>
  <c r="C1065" i="1"/>
  <c r="C768" i="1"/>
  <c r="C501" i="1"/>
  <c r="C268" i="1"/>
  <c r="C276" i="1"/>
  <c r="C289" i="1"/>
  <c r="C587" i="1"/>
  <c r="C1080" i="1"/>
  <c r="C923" i="1"/>
  <c r="C36" i="1"/>
  <c r="C81" i="1"/>
  <c r="C740" i="1"/>
  <c r="C1009" i="1"/>
  <c r="C183" i="1"/>
  <c r="C406" i="1"/>
  <c r="C386" i="1"/>
  <c r="C1196" i="1"/>
  <c r="C121" i="1"/>
  <c r="C1324" i="1"/>
  <c r="C745" i="1"/>
  <c r="C875" i="1"/>
  <c r="C813" i="1"/>
  <c r="C243" i="1"/>
  <c r="C840" i="1"/>
  <c r="C1124" i="1"/>
  <c r="C247" i="1"/>
  <c r="C306" i="1"/>
  <c r="C237" i="1"/>
  <c r="C952" i="1"/>
  <c r="C427" i="1"/>
  <c r="C360" i="1"/>
  <c r="C494" i="1"/>
  <c r="C694" i="1"/>
  <c r="C788" i="1"/>
  <c r="C1042" i="1"/>
  <c r="C48" i="1"/>
  <c r="C126" i="1"/>
  <c r="C451" i="1"/>
  <c r="C1146" i="1"/>
  <c r="C617" i="1"/>
  <c r="BP7" i="1"/>
  <c r="C42" i="1"/>
  <c r="C744" i="1"/>
  <c r="C843" i="1"/>
  <c r="C10" i="1"/>
  <c r="C279" i="1"/>
  <c r="C420" i="1"/>
  <c r="C644" i="1"/>
  <c r="C731" i="1"/>
  <c r="C1189" i="1"/>
  <c r="C1037" i="1"/>
  <c r="C206" i="1"/>
  <c r="C1128" i="1"/>
  <c r="C500" i="1"/>
  <c r="C635" i="1"/>
  <c r="C492" i="1"/>
  <c r="C752" i="1"/>
  <c r="C811" i="1"/>
  <c r="C310" i="1"/>
  <c r="C12" i="1"/>
  <c r="C1169" i="1"/>
  <c r="C1352" i="1"/>
  <c r="C334" i="1"/>
  <c r="C896" i="1"/>
  <c r="BP11" i="1"/>
  <c r="C918" i="1"/>
  <c r="C1260" i="1"/>
  <c r="C207" i="1"/>
  <c r="C454" i="1"/>
  <c r="C449" i="1"/>
  <c r="C364" i="1"/>
  <c r="C1319" i="1"/>
  <c r="C1246" i="1"/>
  <c r="C129" i="1"/>
  <c r="C1074" i="1"/>
  <c r="C796" i="1"/>
  <c r="C623" i="1"/>
  <c r="C1173" i="1"/>
  <c r="C764" i="1"/>
  <c r="C436" i="1"/>
  <c r="C1076" i="1"/>
  <c r="C748" i="1"/>
  <c r="C595" i="1"/>
  <c r="C1060" i="1"/>
  <c r="C910" i="1"/>
  <c r="C495" i="1"/>
  <c r="C46" i="1"/>
  <c r="C154" i="1"/>
  <c r="C944" i="1"/>
  <c r="C423" i="1"/>
  <c r="C1031" i="1"/>
  <c r="C657" i="1"/>
  <c r="C742" i="1"/>
  <c r="C1101" i="1"/>
  <c r="C642" i="1"/>
  <c r="C1206" i="1"/>
  <c r="C528" i="1"/>
  <c r="C1202" i="1"/>
  <c r="C708" i="1"/>
  <c r="C1343" i="1"/>
  <c r="C1093" i="1"/>
  <c r="C680" i="1"/>
  <c r="C667" i="1"/>
  <c r="C1050" i="1"/>
  <c r="C431" i="1"/>
  <c r="C1341" i="1"/>
  <c r="C1027" i="1"/>
  <c r="C546" i="1"/>
  <c r="C1000" i="1"/>
  <c r="C1069" i="1"/>
  <c r="C1095" i="1"/>
  <c r="C545" i="1"/>
  <c r="C654" i="1"/>
  <c r="C911" i="1"/>
  <c r="C43" i="1"/>
  <c r="C1097" i="1"/>
  <c r="C441" i="1"/>
  <c r="C534" i="1"/>
  <c r="C422" i="1"/>
  <c r="C562" i="1"/>
  <c r="C1300" i="1"/>
  <c r="C1134" i="1"/>
  <c r="C224" i="1"/>
  <c r="C659" i="1"/>
  <c r="C17" i="1"/>
  <c r="C150" i="1"/>
  <c r="C1235" i="1"/>
  <c r="C567" i="1"/>
  <c r="C1067" i="1"/>
  <c r="C972" i="1"/>
  <c r="C371" i="1"/>
  <c r="C924" i="1"/>
  <c r="C1021" i="1"/>
  <c r="C530" i="1"/>
  <c r="C634" i="1"/>
  <c r="C839" i="1"/>
  <c r="C895" i="1"/>
  <c r="C878" i="1"/>
  <c r="C229" i="1"/>
  <c r="C200" i="1"/>
  <c r="C580" i="1"/>
  <c r="C578" i="1"/>
  <c r="C1252" i="1"/>
  <c r="C615" i="1"/>
  <c r="C1150" i="1"/>
  <c r="C1008" i="1"/>
  <c r="C119" i="1"/>
  <c r="C1066" i="1"/>
  <c r="C707" i="1"/>
  <c r="C542" i="1"/>
  <c r="C666" i="1"/>
  <c r="C677" i="1"/>
  <c r="C847" i="1"/>
  <c r="C690" i="1"/>
  <c r="C597" i="1"/>
  <c r="C622" i="1"/>
  <c r="C641" i="1"/>
  <c r="C513" i="1"/>
  <c r="C836" i="1"/>
  <c r="C1240" i="1"/>
  <c r="C1328" i="1"/>
  <c r="C919" i="1"/>
  <c r="C1231" i="1"/>
  <c r="C165" i="1"/>
  <c r="C271" i="1"/>
  <c r="C931" i="1"/>
  <c r="C462" i="1"/>
  <c r="C1038" i="1"/>
  <c r="C328" i="1"/>
  <c r="C504" i="1"/>
  <c r="C1200" i="1"/>
  <c r="C464" i="1"/>
  <c r="C940" i="1"/>
  <c r="C737" i="1"/>
  <c r="C986" i="1"/>
  <c r="C471" i="1"/>
  <c r="C1117" i="1"/>
  <c r="C573" i="1"/>
  <c r="C105" i="1"/>
  <c r="C478" i="1"/>
  <c r="C236" i="1"/>
  <c r="C1079" i="1"/>
  <c r="C687" i="1"/>
  <c r="C1139" i="1"/>
  <c r="C1145" i="1"/>
  <c r="C1197" i="1"/>
  <c r="C870" i="1"/>
  <c r="C903" i="1"/>
  <c r="C111" i="1"/>
  <c r="C812" i="1"/>
  <c r="C325" i="1"/>
  <c r="C1279" i="1"/>
  <c r="C127" i="1"/>
  <c r="C968" i="1"/>
  <c r="C7" i="1"/>
  <c r="C989" i="1"/>
  <c r="C433" i="1"/>
  <c r="C1098" i="1"/>
  <c r="C1017" i="1"/>
  <c r="C254" i="1"/>
  <c r="C757" i="1"/>
  <c r="C355" i="1"/>
  <c r="C485" i="1"/>
  <c r="C475" i="1"/>
  <c r="C353" i="1"/>
  <c r="C460" i="1"/>
  <c r="C283" i="1"/>
  <c r="C625" i="1"/>
  <c r="C674" i="1"/>
  <c r="C1025" i="1"/>
  <c r="C370" i="1"/>
  <c r="C726" i="1"/>
  <c r="C491" i="1"/>
  <c r="C468" i="1"/>
  <c r="C692" i="1"/>
  <c r="C343" i="1"/>
  <c r="C1137" i="1"/>
  <c r="C1294" i="1"/>
  <c r="C791" i="1"/>
  <c r="C64" i="1"/>
  <c r="C724" i="1"/>
  <c r="C1331" i="1"/>
  <c r="C400" i="1"/>
  <c r="C515" i="1"/>
  <c r="C1288" i="1"/>
  <c r="C407" i="1"/>
  <c r="C621" i="1"/>
  <c r="C344" i="1"/>
  <c r="C503" i="1"/>
  <c r="C1132" i="1"/>
  <c r="C473" i="1"/>
  <c r="C1011" i="1"/>
  <c r="C672" i="1"/>
  <c r="C531" i="1"/>
  <c r="C1115" i="1"/>
  <c r="C558" i="1"/>
  <c r="C987" i="1"/>
  <c r="C499" i="1"/>
  <c r="C1199" i="1"/>
  <c r="C1301" i="1"/>
  <c r="C822" i="1"/>
  <c r="C210" i="1"/>
  <c r="C58" i="1"/>
  <c r="C227" i="1"/>
  <c r="C1210" i="1"/>
  <c r="C191" i="1"/>
  <c r="C863" i="1"/>
  <c r="C1087" i="1"/>
  <c r="C722" i="1"/>
  <c r="C566" i="1"/>
  <c r="C72" i="1"/>
  <c r="C598" i="1"/>
  <c r="C793" i="1"/>
  <c r="C308" i="1"/>
  <c r="C345" i="1"/>
  <c r="C1336" i="1"/>
  <c r="C1158" i="1"/>
  <c r="C669" i="1"/>
  <c r="C1179" i="1"/>
  <c r="C817" i="1"/>
  <c r="C579" i="1"/>
  <c r="C1186" i="1"/>
  <c r="C973" i="1"/>
  <c r="C998" i="1"/>
  <c r="C686" i="1"/>
  <c r="C779" i="1"/>
  <c r="C879" i="1"/>
  <c r="C873" i="1"/>
  <c r="C275" i="1"/>
  <c r="C176" i="1"/>
  <c r="C393" i="1"/>
  <c r="C38" i="1"/>
  <c r="C1032" i="1"/>
  <c r="C819" i="1"/>
  <c r="C1212" i="1"/>
  <c r="C13" i="1"/>
  <c r="C228" i="1"/>
  <c r="C1298" i="1"/>
  <c r="C890" i="1"/>
  <c r="C932" i="1"/>
  <c r="C1061" i="1"/>
  <c r="C149" i="1"/>
  <c r="C589" i="1"/>
  <c r="C1355" i="1"/>
  <c r="C147" i="1"/>
  <c r="C363" i="1"/>
  <c r="C337" i="1"/>
  <c r="C435" i="1"/>
  <c r="C59" i="1"/>
  <c r="C684" i="1"/>
  <c r="C1172" i="1"/>
  <c r="C1148" i="1"/>
  <c r="C845" i="1"/>
  <c r="C564" i="1"/>
  <c r="C962" i="1"/>
  <c r="C175" i="1"/>
  <c r="C97" i="1"/>
  <c r="C1075" i="1"/>
  <c r="C309" i="1"/>
  <c r="C428" i="1"/>
  <c r="C452" i="1"/>
  <c r="C609" i="1"/>
  <c r="C472" i="1"/>
  <c r="C996" i="1"/>
  <c r="C883" i="1"/>
  <c r="C956" i="1"/>
  <c r="C975" i="1"/>
  <c r="C1013" i="1"/>
  <c r="C356" i="1"/>
  <c r="C524" i="1"/>
  <c r="C50" i="1"/>
  <c r="C1041" i="1"/>
  <c r="C888" i="1"/>
  <c r="C14" i="1"/>
  <c r="C257" i="1"/>
  <c r="C1205" i="1"/>
  <c r="C109" i="1"/>
  <c r="C559" i="1"/>
  <c r="C965" i="1"/>
  <c r="C902" i="1"/>
  <c r="C753" i="1"/>
  <c r="C34" i="1"/>
  <c r="C556" i="1"/>
  <c r="C1238" i="1"/>
  <c r="C901" i="1"/>
  <c r="C795" i="1"/>
  <c r="C1332" i="1"/>
  <c r="C9" i="1"/>
  <c r="C624" i="1"/>
  <c r="C841" i="1"/>
  <c r="C1085" i="1"/>
  <c r="C535" i="1"/>
  <c r="C4" i="1"/>
  <c r="C55" i="1"/>
  <c r="C434" i="1"/>
  <c r="C716" i="1"/>
  <c r="C443" i="1"/>
  <c r="C1256" i="1"/>
  <c r="C1249" i="1"/>
  <c r="C961" i="1"/>
  <c r="C1161" i="1"/>
  <c r="C476" i="1"/>
  <c r="C212" i="1"/>
  <c r="C921" i="1"/>
  <c r="C41" i="1"/>
  <c r="C327" i="1"/>
  <c r="C593" i="1"/>
  <c r="C44" i="1"/>
  <c r="C67" i="1"/>
  <c r="C701" i="1"/>
  <c r="C162" i="1"/>
  <c r="C421" i="1"/>
  <c r="C379" i="1"/>
  <c r="C113" i="1"/>
  <c r="C1153" i="1"/>
  <c r="C493" i="1"/>
  <c r="C450" i="1"/>
  <c r="C133" i="1"/>
  <c r="C1307" i="1"/>
  <c r="C1295" i="1"/>
  <c r="C1020" i="1"/>
  <c r="C897" i="1"/>
  <c r="C253" i="1"/>
  <c r="C301" i="1"/>
  <c r="C178" i="1"/>
  <c r="C1290" i="1"/>
  <c r="C750" i="1"/>
  <c r="C85" i="1"/>
  <c r="C1170" i="1"/>
  <c r="C1184" i="1"/>
  <c r="C1105" i="1"/>
  <c r="C348" i="1"/>
  <c r="C1227" i="1"/>
  <c r="C505" i="1"/>
  <c r="C1167" i="1"/>
  <c r="C470" i="1"/>
  <c r="C265" i="1"/>
  <c r="C1077" i="1"/>
  <c r="C821" i="1"/>
  <c r="C784" i="1"/>
  <c r="C1126" i="1"/>
  <c r="C1164" i="1"/>
  <c r="C691" i="1"/>
  <c r="C1187" i="1"/>
  <c r="C826" i="1"/>
  <c r="C440" i="1"/>
  <c r="C1306" i="1"/>
  <c r="C770" i="1"/>
  <c r="C24" i="1"/>
  <c r="C1335" i="1"/>
  <c r="C607" i="1"/>
  <c r="C416" i="1"/>
  <c r="C612" i="1"/>
  <c r="C756" i="1"/>
  <c r="C583" i="1"/>
  <c r="C232" i="1"/>
  <c r="C1203" i="1"/>
  <c r="C5" i="1"/>
  <c r="C467" i="1"/>
  <c r="C144" i="1"/>
  <c r="C1344" i="1"/>
  <c r="C115" i="1"/>
  <c r="C721" i="1"/>
  <c r="C98" i="1"/>
  <c r="C128" i="1"/>
  <c r="C683" i="1"/>
  <c r="C358" i="1"/>
  <c r="C70" i="1"/>
  <c r="C1265" i="1"/>
  <c r="C993" i="1"/>
  <c r="C1003" i="1"/>
  <c r="C1010" i="1"/>
  <c r="C679" i="1"/>
  <c r="C39" i="1"/>
  <c r="C131" i="1"/>
  <c r="C233" i="1"/>
  <c r="C16" i="1"/>
  <c r="C318" i="1"/>
  <c r="C551" i="1"/>
  <c r="C438" i="1"/>
  <c r="C1089" i="1"/>
  <c r="C317" i="1"/>
  <c r="C570" i="1"/>
  <c r="C914" i="1"/>
  <c r="C718" i="1"/>
  <c r="C588" i="1"/>
  <c r="C459" i="1"/>
  <c r="C1248" i="1"/>
  <c r="C1130" i="1"/>
  <c r="C1188" i="1"/>
  <c r="C825" i="1"/>
  <c r="C1018" i="1"/>
  <c r="C307" i="1"/>
  <c r="C849" i="1"/>
  <c r="C23" i="1"/>
  <c r="C1100" i="1"/>
  <c r="C857" i="1"/>
  <c r="C783" i="1"/>
  <c r="C230" i="1"/>
  <c r="C600" i="1"/>
  <c r="C1064" i="1"/>
  <c r="AY1358" i="1"/>
  <c r="C457" i="1"/>
  <c r="C536" i="1"/>
  <c r="C887" i="1"/>
  <c r="C1088" i="1"/>
  <c r="C1325" i="1"/>
  <c r="C139" i="1"/>
  <c r="C1120" i="1"/>
  <c r="C786" i="1"/>
  <c r="C248" i="1"/>
  <c r="C148" i="1"/>
  <c r="C1269" i="1"/>
  <c r="C664" i="1"/>
  <c r="C953" i="1"/>
  <c r="C60" i="1"/>
  <c r="C273" i="1"/>
  <c r="C885" i="1"/>
  <c r="C1315" i="1"/>
  <c r="C787" i="1"/>
  <c r="C1247" i="1"/>
  <c r="C498" i="1"/>
  <c r="C629" i="1"/>
  <c r="C300" i="1"/>
  <c r="C738" i="1"/>
  <c r="C330" i="1"/>
  <c r="C146" i="1"/>
  <c r="C955" i="1"/>
  <c r="C234" i="1"/>
  <c r="C391" i="1"/>
  <c r="C810" i="1"/>
  <c r="C1122" i="1"/>
  <c r="C759" i="1"/>
  <c r="C699" i="1"/>
  <c r="C142" i="1"/>
  <c r="C678" i="1"/>
  <c r="C95" i="1"/>
  <c r="C1156" i="1"/>
  <c r="C1163" i="1"/>
  <c r="C74" i="1"/>
  <c r="C102" i="1"/>
  <c r="C949" i="1"/>
  <c r="C1055" i="1"/>
  <c r="C282" i="1"/>
  <c r="C208" i="1"/>
  <c r="C637" i="1"/>
  <c r="C514" i="1"/>
  <c r="C797" i="1"/>
  <c r="C302" i="1"/>
  <c r="C804" i="1"/>
  <c r="C245" i="1"/>
  <c r="C858" i="1"/>
  <c r="C893" i="1"/>
  <c r="C296" i="1"/>
  <c r="C941" i="1"/>
  <c r="C729" i="1"/>
  <c r="C816" i="1"/>
  <c r="C1057" i="1"/>
  <c r="C447" i="1"/>
  <c r="C529" i="1"/>
  <c r="C152" i="1"/>
  <c r="C582" i="1"/>
  <c r="C533" i="1"/>
  <c r="C107" i="1"/>
  <c r="C62" i="1"/>
  <c r="C1149" i="1"/>
  <c r="C792" i="1"/>
  <c r="C723" i="1"/>
  <c r="C145" i="1"/>
  <c r="C509" i="1"/>
  <c r="C630" i="1"/>
  <c r="C865" i="1"/>
  <c r="C1099" i="1"/>
  <c r="C284" i="1"/>
  <c r="C335" i="1"/>
  <c r="C332" i="1"/>
  <c r="C831" i="1"/>
  <c r="C983" i="1"/>
  <c r="C1257" i="1"/>
  <c r="C163" i="1"/>
  <c r="C82" i="1"/>
  <c r="C173" i="1"/>
  <c r="BP12" i="1"/>
  <c r="C250" i="1"/>
  <c r="C988" i="1"/>
  <c r="C1329" i="1"/>
  <c r="C938" i="1"/>
  <c r="C1232" i="1"/>
  <c r="C1135" i="1"/>
  <c r="C880" i="1"/>
  <c r="C898" i="1"/>
  <c r="C413" i="1"/>
  <c r="C736" i="1"/>
  <c r="C1312" i="1"/>
  <c r="C1322" i="1"/>
  <c r="C138" i="1"/>
  <c r="C219" i="1"/>
  <c r="C1192" i="1"/>
  <c r="C1314" i="1"/>
  <c r="C426" i="1"/>
  <c r="C525" i="1"/>
  <c r="C11" i="1"/>
  <c r="C218" i="1"/>
  <c r="C171" i="1"/>
  <c r="C158" i="1"/>
  <c r="C132" i="1"/>
  <c r="C312" i="1"/>
  <c r="C517" i="1"/>
  <c r="C187" i="1"/>
  <c r="C814" i="1"/>
  <c r="C818" i="1"/>
  <c r="C713" i="1"/>
  <c r="C367" i="1"/>
  <c r="C387" i="1"/>
  <c r="C1102" i="1"/>
  <c r="C33" i="1"/>
  <c r="C1347" i="1"/>
  <c r="C697" i="1"/>
  <c r="C670" i="1"/>
  <c r="C696" i="1"/>
  <c r="C1219" i="1"/>
  <c r="C202" i="1"/>
  <c r="C1119" i="1"/>
  <c r="C287" i="1"/>
  <c r="C215" i="1"/>
  <c r="C1070" i="1"/>
  <c r="C675" i="1"/>
  <c r="C483" i="1"/>
  <c r="C807" i="1"/>
  <c r="C824" i="1"/>
  <c r="C1308" i="1"/>
  <c r="C606" i="1"/>
  <c r="C130" i="1"/>
  <c r="C401" i="1"/>
  <c r="C155" i="1"/>
  <c r="C853" i="1"/>
  <c r="C1194" i="1"/>
  <c r="C18" i="1"/>
  <c r="C217" i="1"/>
  <c r="C432" i="1"/>
  <c r="C908" i="1"/>
  <c r="C1244" i="1"/>
  <c r="C1207" i="1"/>
  <c r="C122" i="1"/>
  <c r="C947" i="1"/>
  <c r="C868" i="1"/>
  <c r="C833" i="1"/>
  <c r="C728" i="1"/>
  <c r="C1144" i="1"/>
  <c r="C15" i="1"/>
  <c r="C166" i="1"/>
  <c r="C314" i="1"/>
  <c r="C157" i="1"/>
  <c r="C1243" i="1"/>
  <c r="C725" i="1"/>
  <c r="C592" i="1"/>
  <c r="C1241" i="1"/>
  <c r="C1224" i="1"/>
  <c r="C1326" i="1"/>
  <c r="C1225" i="1"/>
  <c r="C561" i="1"/>
  <c r="C461" i="1"/>
  <c r="C374" i="1"/>
  <c r="C572" i="1"/>
  <c r="C554" i="1"/>
  <c r="C389" i="1"/>
  <c r="C963" i="1"/>
  <c r="C190" i="1"/>
  <c r="C319" i="1"/>
  <c r="C1292" i="1"/>
  <c r="C862" i="1"/>
  <c r="C68" i="1"/>
  <c r="C313" i="1"/>
  <c r="C661" i="1"/>
  <c r="C1034" i="1"/>
  <c r="C264" i="1"/>
  <c r="C469" i="1"/>
  <c r="C1218" i="1"/>
  <c r="C376" i="1"/>
  <c r="BP9" i="1"/>
  <c r="C891" i="1"/>
  <c r="C223" i="1"/>
  <c r="C177" i="1"/>
  <c r="C856" i="1"/>
  <c r="C1191" i="1"/>
  <c r="C780" i="1"/>
  <c r="C916" i="1"/>
  <c r="C396" i="1"/>
  <c r="C574" i="1"/>
  <c r="C835" i="1"/>
  <c r="C242" i="1"/>
  <c r="C838" i="1"/>
  <c r="C766" i="1"/>
  <c r="C1001" i="1"/>
  <c r="C76" i="1"/>
  <c r="C51" i="1"/>
  <c r="C616" i="1"/>
  <c r="C326" i="1"/>
  <c r="C1195" i="1"/>
  <c r="C1026" i="1"/>
  <c r="BP10" i="1"/>
  <c r="C249" i="1"/>
  <c r="C123" i="1"/>
  <c r="C874" i="1"/>
  <c r="C1103" i="1"/>
  <c r="C474" i="1"/>
  <c r="C1138" i="1"/>
  <c r="C954" i="1"/>
  <c r="C521" i="1"/>
  <c r="C480" i="1"/>
  <c r="C304" i="1"/>
  <c r="C1112" i="1"/>
  <c r="C846" i="1"/>
  <c r="C1274" i="1"/>
  <c r="C575" i="1"/>
  <c r="C1096" i="1"/>
  <c r="C1157" i="1"/>
  <c r="C1346" i="1"/>
  <c r="C369" i="1"/>
  <c r="C832" i="1"/>
  <c r="C1068" i="1"/>
  <c r="C1045" i="1"/>
  <c r="C1255" i="1"/>
  <c r="C854" i="1"/>
  <c r="C907" i="1"/>
  <c r="C1113" i="1"/>
  <c r="C511" i="1"/>
  <c r="C927" i="1"/>
  <c r="C323" i="1"/>
  <c r="C801" i="1"/>
  <c r="C939" i="1"/>
  <c r="C799" i="1"/>
  <c r="C1284" i="1"/>
  <c r="C1183" i="1"/>
  <c r="C1223" i="1"/>
  <c r="C632" i="1"/>
  <c r="C828" i="1"/>
  <c r="C655" i="1"/>
  <c r="C508" i="1"/>
  <c r="C1053" i="1"/>
  <c r="C889" i="1"/>
  <c r="BP3" i="1"/>
  <c r="C782" i="1"/>
  <c r="C1185" i="1"/>
  <c r="C216" i="1"/>
  <c r="C1002" i="1"/>
  <c r="C1177" i="1"/>
  <c r="C926" i="1"/>
  <c r="C977" i="1"/>
  <c r="C1176" i="1"/>
  <c r="C1162" i="1"/>
  <c r="C496" i="1"/>
  <c r="C251" i="1"/>
  <c r="C1033" i="1"/>
  <c r="C185" i="1"/>
  <c r="C288" i="1"/>
  <c r="C1280" i="1"/>
  <c r="C650" i="1"/>
  <c r="C703" i="1"/>
  <c r="C789" i="1"/>
  <c r="C286" i="1"/>
  <c r="C732" i="1"/>
  <c r="C214" i="1"/>
  <c r="C90" i="1"/>
  <c r="C851" i="1"/>
  <c r="C1140" i="1"/>
  <c r="C1071" i="1"/>
  <c r="C1136" i="1"/>
  <c r="C1263" i="1"/>
  <c r="C239" i="1"/>
  <c r="C771" i="1"/>
  <c r="C776" i="1"/>
  <c r="C1285" i="1"/>
  <c r="C590" i="1"/>
  <c r="C347" i="1"/>
  <c r="C1178" i="1"/>
  <c r="C673" i="1"/>
  <c r="C372" i="1"/>
  <c r="C380" i="1"/>
  <c r="C439" i="1"/>
  <c r="C763" i="1"/>
  <c r="C29" i="1"/>
  <c r="C823" i="1"/>
  <c r="C1277" i="1"/>
  <c r="C1014" i="1"/>
  <c r="C899" i="1"/>
  <c r="C1193" i="1"/>
  <c r="C192" i="1"/>
  <c r="C643" i="1"/>
  <c r="C350" i="1"/>
  <c r="C260" i="1"/>
  <c r="C222" i="1"/>
  <c r="C281" i="1"/>
  <c r="C688" i="1"/>
  <c r="C837" i="1"/>
  <c r="C87" i="1"/>
  <c r="C999" i="1"/>
  <c r="C751" i="1"/>
  <c r="C809" i="1"/>
  <c r="C658" i="1"/>
  <c r="C958" i="1"/>
  <c r="C1108" i="1"/>
  <c r="C20" i="1"/>
  <c r="C1166" i="1"/>
  <c r="C522" i="1"/>
  <c r="C1281" i="1"/>
  <c r="C605" i="1"/>
  <c r="C315" i="1"/>
  <c r="C647" i="1"/>
  <c r="C581" i="1"/>
  <c r="C619" i="1"/>
  <c r="C709" i="1"/>
  <c r="C1299" i="1"/>
  <c r="C712" i="1"/>
  <c r="C565" i="1"/>
  <c r="C1318" i="1"/>
  <c r="C1114" i="1"/>
  <c r="C484" i="1"/>
  <c r="C620" i="1"/>
  <c r="C338" i="1"/>
  <c r="C532" i="1"/>
  <c r="C1242" i="1"/>
  <c r="BP4" i="1"/>
  <c r="C872" i="1"/>
  <c r="C404" i="1"/>
  <c r="C904" i="1"/>
  <c r="C1109" i="1"/>
  <c r="C1107" i="1"/>
  <c r="C489" i="1"/>
  <c r="C761" i="1"/>
  <c r="C1142" i="1"/>
  <c r="C1289" i="1"/>
  <c r="C636" i="1"/>
  <c r="C91" i="1"/>
  <c r="C1283" i="1"/>
  <c r="C181" i="1"/>
  <c r="C978" i="1"/>
  <c r="C676" i="1"/>
  <c r="C668" i="1"/>
  <c r="C205" i="1"/>
  <c r="C1043" i="1"/>
  <c r="C1131" i="1"/>
  <c r="C913" i="1"/>
  <c r="C1302" i="1"/>
  <c r="C497" i="1"/>
  <c r="C569" i="1"/>
  <c r="C255" i="1"/>
  <c r="C1282" i="1"/>
  <c r="C1214" i="1"/>
  <c r="C168" i="1"/>
  <c r="C354" i="1"/>
  <c r="C1104" i="1"/>
  <c r="C815" i="1"/>
  <c r="C316" i="1"/>
  <c r="C1022" i="1"/>
  <c r="C651" i="1"/>
  <c r="C1086" i="1"/>
  <c r="C1181" i="1"/>
  <c r="C1059" i="1"/>
  <c r="C444" i="1"/>
  <c r="C1111" i="1"/>
  <c r="C735" i="1"/>
  <c r="C8" i="1"/>
  <c r="C1152" i="1"/>
  <c r="C99" i="1"/>
  <c r="C430" i="1"/>
  <c r="C1039" i="1"/>
  <c r="C1316" i="1"/>
  <c r="C125" i="1"/>
  <c r="C298" i="1"/>
  <c r="C437" i="1"/>
  <c r="C246" i="1"/>
  <c r="C1023" i="1"/>
  <c r="C905" i="1"/>
  <c r="C960" i="1"/>
  <c r="C32" i="1"/>
  <c r="C981" i="1"/>
  <c r="C329" i="1"/>
  <c r="C967" i="1"/>
  <c r="C943" i="1"/>
  <c r="C1348" i="1"/>
  <c r="C1147" i="1"/>
  <c r="C361" i="1"/>
  <c r="C40" i="1"/>
  <c r="C482" i="1"/>
  <c r="C184" i="1"/>
  <c r="C92" i="1"/>
  <c r="C1159" i="1"/>
  <c r="C1270" i="1"/>
  <c r="C63" i="1"/>
  <c r="C159" i="1"/>
  <c r="C1305" i="1"/>
  <c r="C179" i="1"/>
  <c r="C631" i="1"/>
  <c r="C151" i="1"/>
  <c r="C37" i="1"/>
  <c r="C1323" i="1"/>
  <c r="C1175" i="1"/>
  <c r="C490" i="1"/>
  <c r="C610" i="1"/>
  <c r="C544" i="1"/>
  <c r="C458" i="1"/>
  <c r="C934" i="1"/>
  <c r="C604" i="1"/>
  <c r="C689" i="1"/>
  <c r="C1262" i="1"/>
  <c r="C94" i="1"/>
  <c r="C685" i="1"/>
  <c r="C392" i="1"/>
  <c r="C399" i="1"/>
  <c r="C1334" i="1"/>
  <c r="C52" i="1"/>
  <c r="C717" i="1"/>
  <c r="C1036" i="1"/>
  <c r="C481" i="1"/>
  <c r="C118" i="1"/>
  <c r="C49" i="1"/>
  <c r="C772" i="1"/>
  <c r="C942" i="1"/>
  <c r="C1007" i="1"/>
  <c r="C135" i="1"/>
  <c r="C1267" i="1"/>
  <c r="C346" i="1"/>
  <c r="C626" i="1"/>
  <c r="C739" i="1"/>
  <c r="C855" i="1"/>
  <c r="C136" i="1"/>
  <c r="C1287" i="1"/>
  <c r="C1058" i="1"/>
  <c r="C240" i="1"/>
  <c r="C1171" i="1"/>
  <c r="C93" i="1"/>
  <c r="C502" i="1"/>
  <c r="C1338" i="1"/>
  <c r="C394" i="1"/>
  <c r="C167" i="1"/>
  <c r="C1190" i="1"/>
  <c r="C618" i="1"/>
  <c r="C1217" i="1"/>
  <c r="C182" i="1"/>
  <c r="C798" i="1"/>
  <c r="C1090" i="1"/>
  <c r="C368" i="1"/>
  <c r="C682" i="1"/>
  <c r="C507" i="1"/>
  <c r="C882" i="1"/>
  <c r="C303" i="1"/>
  <c r="C1106" i="1"/>
  <c r="C834" i="1"/>
  <c r="C805" i="1"/>
  <c r="C442" i="1"/>
  <c r="C555" i="1"/>
  <c r="C700" i="1"/>
  <c r="C877" i="1"/>
  <c r="C294" i="1"/>
  <c r="C19" i="1"/>
  <c r="C1251" i="1"/>
  <c r="C221" i="1"/>
  <c r="C852" i="1"/>
  <c r="C235" i="1"/>
  <c r="C141" i="1"/>
  <c r="C1345" i="1"/>
  <c r="C103" i="1"/>
  <c r="C263" i="1"/>
  <c r="C231" i="1"/>
  <c r="C1211" i="1"/>
  <c r="C362" i="1"/>
  <c r="C209" i="1"/>
  <c r="C261" i="1"/>
  <c r="C429" i="1"/>
  <c r="C957" i="1"/>
  <c r="C1092" i="1"/>
  <c r="C1233" i="1"/>
  <c r="C510" i="1"/>
  <c r="C1082" i="1"/>
  <c r="C211" i="1"/>
  <c r="C948" i="1"/>
  <c r="C333" i="1"/>
  <c r="C1094" i="1"/>
  <c r="C760" i="1"/>
  <c r="C964" i="1"/>
  <c r="C537" i="1"/>
  <c r="C928" i="1"/>
  <c r="C342" i="1"/>
  <c r="C1073" i="1"/>
  <c r="C648" i="1"/>
  <c r="C970" i="1"/>
  <c r="C35" i="1"/>
  <c r="C2" i="1"/>
  <c r="C28" i="1"/>
  <c r="C116" i="1"/>
  <c r="C1110" i="1"/>
  <c r="C417" i="1"/>
  <c r="C992" i="1"/>
  <c r="C453" i="1"/>
  <c r="C720" i="1"/>
  <c r="C89" i="1"/>
  <c r="C172" i="1"/>
  <c r="C196" i="1"/>
  <c r="C1261" i="1"/>
  <c r="C638" i="1"/>
  <c r="BP5" i="1"/>
  <c r="C527" i="1"/>
  <c r="C425" i="1"/>
  <c r="C869" i="1"/>
  <c r="C134" i="1"/>
  <c r="C662" i="1"/>
  <c r="C100" i="1"/>
  <c r="C730" i="1"/>
  <c r="C1127" i="1"/>
  <c r="C270" i="1"/>
  <c r="C390" i="1"/>
  <c r="C274" i="1"/>
  <c r="C83" i="1"/>
  <c r="C56" i="1"/>
  <c r="C1047" i="1"/>
  <c r="C1084" i="1"/>
  <c r="C1234" i="1"/>
  <c r="C277" i="1"/>
  <c r="C790" i="1"/>
  <c r="C671" i="1"/>
  <c r="C586" i="1"/>
  <c r="C681" i="1"/>
  <c r="C829" i="1"/>
  <c r="C512" i="1"/>
  <c r="C293" i="1"/>
  <c r="C1143" i="1"/>
  <c r="C980" i="1"/>
  <c r="C518" i="1"/>
  <c r="C395" i="1"/>
  <c r="C31" i="1"/>
  <c r="C1313" i="1"/>
  <c r="C106" i="1"/>
  <c r="C627" i="1"/>
  <c r="AP546" i="1" l="1"/>
  <c r="AP1076" i="1"/>
  <c r="AP487" i="1"/>
  <c r="AP463" i="1"/>
  <c r="AP236" i="1"/>
  <c r="AP714" i="1"/>
  <c r="AP690" i="1"/>
  <c r="AP1021" i="1"/>
  <c r="AP244" i="1"/>
  <c r="AP829" i="1"/>
  <c r="AP1097" i="1"/>
  <c r="AP300" i="1"/>
  <c r="AP765" i="1"/>
  <c r="AP461" i="1"/>
  <c r="AP1049" i="1"/>
  <c r="AP388" i="1"/>
  <c r="AP538" i="1"/>
  <c r="AP155" i="1"/>
  <c r="AP1052" i="1"/>
  <c r="AP342" i="1"/>
  <c r="AP36" i="1"/>
  <c r="AP733" i="1"/>
  <c r="AP695" i="1"/>
  <c r="AP1203" i="1"/>
  <c r="AP322" i="1"/>
  <c r="AP506" i="1"/>
  <c r="AP191" i="1"/>
  <c r="AP18" i="1"/>
  <c r="AP564" i="1"/>
  <c r="AP876" i="1"/>
  <c r="AP603" i="1"/>
  <c r="AP446" i="1"/>
  <c r="AP1006" i="1"/>
  <c r="AP623" i="1"/>
  <c r="AP533" i="1"/>
  <c r="AP158" i="1"/>
  <c r="AP212" i="1"/>
  <c r="AP226" i="1"/>
  <c r="AP1107" i="1"/>
  <c r="AP445" i="1"/>
  <c r="AP1114" i="1"/>
  <c r="AP1111" i="1"/>
  <c r="AP475" i="1"/>
  <c r="AP483" i="1"/>
  <c r="AP1046" i="1"/>
  <c r="AP1032" i="1"/>
  <c r="AP121" i="1"/>
  <c r="AP1157" i="1"/>
  <c r="AP772" i="1"/>
  <c r="AP1184" i="1"/>
  <c r="AP710" i="1"/>
  <c r="AP627" i="1"/>
  <c r="AP869" i="1"/>
  <c r="AP725" i="1"/>
  <c r="AP454" i="1"/>
  <c r="AP62" i="1"/>
  <c r="AP755" i="1"/>
  <c r="AP1103" i="1"/>
  <c r="AP803" i="1"/>
  <c r="AP407" i="1"/>
  <c r="AP132" i="1"/>
  <c r="AP296" i="1"/>
  <c r="AP453" i="1"/>
  <c r="AP1086" i="1"/>
  <c r="AP1137" i="1"/>
  <c r="AP986" i="1"/>
  <c r="AP849" i="1"/>
  <c r="AP839" i="1"/>
  <c r="AP355" i="1"/>
  <c r="AP1036" i="1"/>
  <c r="AP1182" i="1"/>
  <c r="AP644" i="1"/>
  <c r="AP332" i="1"/>
  <c r="AP1126" i="1"/>
  <c r="AP303" i="1"/>
  <c r="AP1002" i="1"/>
  <c r="AP305" i="1"/>
  <c r="AP1087" i="1"/>
  <c r="AP509" i="1"/>
  <c r="AP857" i="1"/>
  <c r="AP258" i="1"/>
  <c r="AP1093" i="1"/>
  <c r="AP801" i="1"/>
  <c r="AP1102" i="1"/>
  <c r="AP1007" i="1"/>
  <c r="AP208" i="1"/>
  <c r="AP786" i="1"/>
  <c r="AP1066" i="1"/>
  <c r="AP211" i="1"/>
  <c r="AP757" i="1"/>
  <c r="AP941" i="1"/>
  <c r="AP180" i="1"/>
  <c r="AP726" i="1"/>
  <c r="AP684" i="1"/>
  <c r="AP565" i="1"/>
  <c r="AP29" i="1"/>
  <c r="AP26" i="1"/>
  <c r="AP1143" i="1"/>
  <c r="AP1121" i="1"/>
  <c r="AP387" i="1"/>
  <c r="AP985" i="1"/>
  <c r="AP477" i="1"/>
  <c r="AP624" i="1"/>
  <c r="AP1065" i="1"/>
  <c r="AP1210" i="1"/>
  <c r="AP807" i="1"/>
  <c r="AP40" i="1"/>
  <c r="AP150" i="1"/>
  <c r="AP1310" i="1"/>
  <c r="AP1035" i="1"/>
  <c r="AP1334" i="1"/>
  <c r="AP101" i="1"/>
  <c r="AP902" i="1"/>
  <c r="AP614" i="1"/>
  <c r="AP1125" i="1"/>
  <c r="AP149" i="1"/>
  <c r="AP262" i="1"/>
  <c r="AP406" i="1"/>
  <c r="AP1123" i="1"/>
  <c r="AP905" i="1"/>
  <c r="AP927" i="1"/>
  <c r="AP24" i="1"/>
  <c r="AP831" i="1"/>
  <c r="AP1201" i="1"/>
  <c r="AP1136" i="1"/>
  <c r="AP324" i="1"/>
  <c r="AP411" i="1"/>
  <c r="AP290" i="1"/>
  <c r="AP1211" i="1"/>
  <c r="AP731" i="1"/>
  <c r="AP988" i="1"/>
  <c r="AP1205" i="1"/>
  <c r="AP752" i="1"/>
  <c r="AP545" i="1"/>
  <c r="AP850" i="1"/>
  <c r="AP1022" i="1"/>
  <c r="AP1109" i="1"/>
  <c r="AP1173" i="1"/>
  <c r="AP264" i="1"/>
  <c r="AP42" i="1"/>
  <c r="AP254" i="1"/>
  <c r="AP642" i="1"/>
  <c r="AP648" i="1"/>
  <c r="AP643" i="1"/>
  <c r="AP1195" i="1"/>
  <c r="AP620" i="1"/>
  <c r="AP670" i="1"/>
  <c r="AP216" i="1"/>
  <c r="AP497" i="1"/>
  <c r="AP890" i="1"/>
  <c r="AP204" i="1"/>
  <c r="AP581" i="1"/>
  <c r="AP382" i="1"/>
  <c r="AP748" i="1"/>
  <c r="AP135" i="1"/>
  <c r="AP1056" i="1"/>
  <c r="AP1128" i="1"/>
  <c r="AP328" i="1"/>
  <c r="AP1003" i="1"/>
  <c r="AP898" i="1"/>
  <c r="AP793" i="1"/>
  <c r="AP626" i="1"/>
  <c r="AP456" i="1"/>
  <c r="AP1129" i="1"/>
  <c r="AP498" i="1"/>
  <c r="AP646" i="1"/>
  <c r="AP592" i="1"/>
  <c r="AP503" i="1"/>
  <c r="AP401" i="1"/>
  <c r="AP868" i="1"/>
  <c r="AP1096" i="1"/>
  <c r="AP246" i="1"/>
  <c r="AP1159" i="1"/>
  <c r="AP1191" i="1"/>
  <c r="AP948" i="1"/>
  <c r="AP636" i="1"/>
  <c r="AP1131" i="1"/>
  <c r="AP1171" i="1"/>
  <c r="AP653" i="1"/>
  <c r="AP673" i="1"/>
  <c r="AP1185" i="1"/>
  <c r="AP385" i="1"/>
  <c r="AP904" i="1"/>
  <c r="AP682" i="1"/>
  <c r="AP578" i="1"/>
  <c r="AP485" i="1"/>
  <c r="AP579" i="1"/>
  <c r="AP863" i="1"/>
  <c r="AP709" i="1"/>
  <c r="AP949" i="1"/>
  <c r="AP326" i="1"/>
  <c r="AP252" i="1"/>
  <c r="AP723" i="1"/>
  <c r="AP304" i="1"/>
  <c r="AP1169" i="1"/>
  <c r="AP1153" i="1"/>
  <c r="AP587" i="1"/>
  <c r="AP611" i="1"/>
  <c r="AP233" i="1"/>
  <c r="AP205" i="1"/>
  <c r="AP178" i="1"/>
  <c r="AP771" i="1"/>
  <c r="AP375" i="1"/>
  <c r="AP582" i="1"/>
  <c r="AP134" i="1"/>
  <c r="AP193" i="1"/>
  <c r="AP998" i="1"/>
  <c r="AP897" i="1"/>
  <c r="AP999" i="1"/>
  <c r="AP267" i="1"/>
  <c r="AP847" i="1"/>
  <c r="AP1008" i="1"/>
  <c r="AP864" i="1"/>
  <c r="AP499" i="1"/>
  <c r="AP280" i="1"/>
  <c r="AP698" i="1"/>
  <c r="AP715" i="1"/>
  <c r="AP433" i="1"/>
  <c r="AP1177" i="1"/>
  <c r="AP1175" i="1"/>
  <c r="AP1020" i="1"/>
  <c r="AP784" i="1"/>
  <c r="AP662" i="1"/>
  <c r="AP1045" i="1"/>
  <c r="AP279" i="1"/>
  <c r="AP292" i="1"/>
  <c r="AP431" i="1"/>
  <c r="AP693" i="1"/>
  <c r="AP392" i="1"/>
  <c r="AP1016" i="1"/>
  <c r="AP667" i="1"/>
  <c r="AP64" i="1"/>
  <c r="AP923" i="1"/>
  <c r="AP1292" i="1"/>
  <c r="AP929" i="1"/>
  <c r="AP1189" i="1"/>
  <c r="AP960" i="1"/>
  <c r="AP720" i="1"/>
  <c r="AP813" i="1"/>
  <c r="AP713" i="1"/>
  <c r="AP566" i="1"/>
  <c r="AP249" i="1"/>
  <c r="AP841" i="1"/>
  <c r="AP647" i="1"/>
  <c r="AP570" i="1"/>
  <c r="AP1163" i="1"/>
  <c r="AP984" i="1"/>
  <c r="AP1030" i="1"/>
  <c r="AP476" i="1"/>
  <c r="AP96" i="1"/>
  <c r="AP691" i="1"/>
  <c r="AP1023" i="1"/>
  <c r="AP1067" i="1"/>
  <c r="AP409" i="1"/>
  <c r="AP320" i="1"/>
  <c r="AP1089" i="1"/>
  <c r="AP930" i="1"/>
  <c r="AP846" i="1"/>
  <c r="AP404" i="1"/>
  <c r="AP274" i="1"/>
  <c r="AP809" i="1"/>
  <c r="AP855" i="1"/>
  <c r="AP921" i="1"/>
  <c r="AP98" i="1"/>
  <c r="AP612" i="1"/>
  <c r="AP1192" i="1"/>
  <c r="AP867" i="1"/>
  <c r="AP689" i="1"/>
  <c r="AP1100" i="1"/>
  <c r="AP435" i="1"/>
  <c r="AP631" i="1"/>
  <c r="AP285" i="1"/>
  <c r="AP294" i="1"/>
  <c r="AP909" i="1"/>
  <c r="AP810" i="1"/>
  <c r="AP557" i="1"/>
  <c r="AP1011" i="1"/>
  <c r="AP987" i="1"/>
  <c r="AP1116" i="1"/>
  <c r="AP408" i="1"/>
  <c r="AP263" i="1"/>
  <c r="AP282" i="1"/>
  <c r="AP44" i="1"/>
  <c r="AP943" i="1"/>
  <c r="AP270" i="1"/>
  <c r="AP187" i="1"/>
  <c r="AP883" i="1"/>
  <c r="AP696" i="1"/>
  <c r="AP958" i="1"/>
  <c r="AP214" i="1"/>
  <c r="AP641" i="1"/>
  <c r="AP33" i="1"/>
  <c r="AP333" i="1"/>
  <c r="AP413" i="1"/>
  <c r="AP309" i="1"/>
  <c r="AP1145" i="1"/>
  <c r="AP460" i="1"/>
  <c r="AP1140" i="1"/>
  <c r="AP697" i="1"/>
  <c r="AP602" i="1"/>
  <c r="AP1133" i="1"/>
  <c r="AP1186" i="1"/>
  <c r="AP789" i="1"/>
  <c r="AP676" i="1"/>
  <c r="AP785" i="1"/>
  <c r="AP541" i="1"/>
  <c r="AP1146" i="1"/>
  <c r="AP658" i="1"/>
  <c r="AP913" i="1"/>
  <c r="AP1164" i="1"/>
  <c r="AP1139" i="1"/>
  <c r="AP389" i="1"/>
  <c r="AP942" i="1"/>
  <c r="AP763" i="1"/>
  <c r="AP1283" i="1"/>
  <c r="AP722" i="1"/>
  <c r="AP251" i="1"/>
  <c r="AP203" i="1"/>
  <c r="AP21" i="1"/>
  <c r="AP206" i="1"/>
  <c r="AP931" i="1"/>
  <c r="AP1095" i="1"/>
  <c r="AP993" i="1"/>
  <c r="AP1152" i="1"/>
  <c r="AP1117" i="1"/>
  <c r="AP428" i="1"/>
  <c r="AP812" i="1"/>
  <c r="AP932" i="1"/>
  <c r="AP870" i="1"/>
  <c r="AP20" i="1"/>
  <c r="AP953" i="1"/>
  <c r="AP1148" i="1"/>
  <c r="AP699" i="1"/>
  <c r="AP395" i="1"/>
  <c r="AP1071" i="1"/>
  <c r="AP194" i="1"/>
  <c r="AP990" i="1"/>
  <c r="AP176" i="1"/>
  <c r="AP819" i="1"/>
  <c r="AP1043" i="1"/>
  <c r="AP848" i="1"/>
  <c r="AP43" i="1"/>
  <c r="AP707" i="1"/>
  <c r="AP284" i="1"/>
  <c r="AP225" i="1"/>
  <c r="AP534" i="1"/>
  <c r="AP598" i="1"/>
  <c r="AP438" i="1"/>
  <c r="AP103" i="1"/>
  <c r="AP1206" i="1"/>
  <c r="AP982" i="1"/>
  <c r="AP983" i="1"/>
  <c r="AP358" i="1"/>
  <c r="AP717" i="1"/>
  <c r="AP383" i="1"/>
  <c r="AP10" i="1"/>
  <c r="AP425" i="1"/>
  <c r="AP240" i="1"/>
  <c r="AP779" i="1"/>
  <c r="AP376" i="1"/>
  <c r="AP1154" i="1"/>
  <c r="AP588" i="1"/>
  <c r="AP393" i="1"/>
  <c r="AP529" i="1"/>
  <c r="AP495" i="1"/>
  <c r="AP630" i="1"/>
  <c r="AP414" i="1"/>
  <c r="AP607" i="1"/>
  <c r="AP1190" i="1"/>
  <c r="AP1025" i="1"/>
  <c r="AP1091" i="1"/>
  <c r="AP719" i="1"/>
  <c r="AP1172" i="1"/>
  <c r="AP99" i="1"/>
  <c r="AP172" i="1"/>
  <c r="AP1057" i="1"/>
  <c r="AP1014" i="1"/>
  <c r="AP727" i="1"/>
  <c r="AP712" i="1"/>
  <c r="AP959" i="1"/>
  <c r="AP718" i="1"/>
  <c r="AP1174" i="1"/>
  <c r="AP729" i="1"/>
  <c r="AP188" i="1"/>
  <c r="AP944" i="1"/>
  <c r="AP640" i="1"/>
  <c r="AP220" i="1"/>
  <c r="AP995" i="1"/>
  <c r="AP919" i="1"/>
  <c r="AP1208" i="1"/>
  <c r="AP1073" i="1"/>
  <c r="AP957" i="1"/>
  <c r="AP1031" i="1"/>
  <c r="AP1118" i="1"/>
  <c r="AP352" i="1"/>
  <c r="AP837" i="1"/>
  <c r="AP339" i="1"/>
  <c r="AP4" i="1"/>
  <c r="AP278" i="1"/>
  <c r="AP1081" i="1"/>
  <c r="AP967" i="1"/>
  <c r="AP1161" i="1"/>
  <c r="AP268" i="1"/>
  <c r="AP577" i="1"/>
  <c r="AP888" i="1"/>
  <c r="AP954" i="1"/>
  <c r="AP840" i="1"/>
  <c r="AP762" i="1"/>
  <c r="AP947" i="1"/>
  <c r="AP113" i="1"/>
  <c r="AP447" i="1"/>
  <c r="AP107" i="1"/>
  <c r="AP616" i="1"/>
  <c r="AP1287" i="1"/>
  <c r="AP443" i="1"/>
  <c r="AP165" i="1"/>
  <c r="AP920" i="1"/>
  <c r="AP796" i="1"/>
  <c r="AP701" i="1"/>
  <c r="AP901" i="1"/>
  <c r="AP668" i="1"/>
  <c r="AP156" i="1"/>
  <c r="AP977" i="1"/>
  <c r="AP11" i="1"/>
  <c r="AP652" i="1"/>
  <c r="AP1072" i="1"/>
  <c r="AP1070" i="1"/>
  <c r="AP664" i="1"/>
  <c r="AP378" i="1"/>
  <c r="AP628" i="1"/>
  <c r="AP674" i="1"/>
  <c r="AP356" i="1"/>
  <c r="AP430" i="1"/>
  <c r="AP645" i="1"/>
  <c r="AP994" i="1"/>
  <c r="AP515" i="1"/>
  <c r="AP917" i="1"/>
  <c r="AP184" i="1"/>
  <c r="AP1105" i="1"/>
  <c r="AP638" i="1"/>
  <c r="AP934" i="1"/>
  <c r="AP350" i="1"/>
  <c r="AP314" i="1"/>
  <c r="AP1156" i="1"/>
  <c r="AP325" i="1"/>
  <c r="AP833" i="1"/>
  <c r="AP7" i="1"/>
  <c r="AP521" i="1"/>
  <c r="AP16" i="1"/>
  <c r="AP288" i="1"/>
  <c r="AP1202" i="1"/>
  <c r="AP1034" i="1"/>
  <c r="AP1063" i="1"/>
  <c r="AP1009" i="1"/>
  <c r="AP791" i="1"/>
  <c r="AP759" i="1"/>
  <c r="AP945" i="1"/>
  <c r="AP816" i="1"/>
  <c r="AP584" i="1"/>
  <c r="AP528" i="1"/>
  <c r="AP1080" i="1"/>
  <c r="AP41" i="1"/>
  <c r="AP517" i="1"/>
  <c r="AP440" i="1"/>
  <c r="AP17" i="1"/>
  <c r="AP1024" i="1"/>
  <c r="AP1069" i="1"/>
  <c r="AP550" i="1"/>
  <c r="AP1285" i="1"/>
  <c r="AP31" i="1"/>
  <c r="AP1068" i="1"/>
  <c r="AP561" i="1"/>
  <c r="AP893" i="1"/>
  <c r="AP174" i="1"/>
  <c r="AP680" i="1"/>
  <c r="AP301" i="1"/>
  <c r="AP873" i="1"/>
  <c r="AP412" i="1"/>
  <c r="AP400" i="1"/>
  <c r="AP66" i="1"/>
  <c r="AP1291" i="1"/>
  <c r="AP606" i="1"/>
  <c r="AP159" i="1"/>
  <c r="AP1119" i="1"/>
  <c r="AP398" i="1"/>
  <c r="AP146" i="1"/>
  <c r="AP59" i="1"/>
  <c r="AP749" i="1"/>
  <c r="AP621" i="1"/>
  <c r="AP512" i="1"/>
  <c r="AP1158" i="1"/>
  <c r="AP138" i="1"/>
  <c r="AP767" i="1"/>
  <c r="AP1168" i="1"/>
  <c r="AP432" i="1"/>
  <c r="AP56" i="1"/>
  <c r="AP14" i="1"/>
  <c r="AP770" i="1"/>
  <c r="AP895" i="1"/>
  <c r="AP686" i="1"/>
  <c r="AP737" i="1"/>
  <c r="AP465" i="1"/>
  <c r="AP91" i="1"/>
  <c r="AP891" i="1"/>
  <c r="AP830" i="1"/>
  <c r="AP473" i="1"/>
  <c r="AP961" i="1"/>
  <c r="AP730" i="1"/>
  <c r="AP900" i="1"/>
  <c r="AP836" i="1"/>
  <c r="AP508" i="1"/>
  <c r="AP423" i="1"/>
  <c r="AP442" i="1"/>
  <c r="AP95" i="1"/>
  <c r="AP1058" i="1"/>
  <c r="AP371" i="1"/>
  <c r="AP787" i="1"/>
  <c r="AP8" i="1"/>
  <c r="AP1012" i="1"/>
  <c r="AP419" i="1"/>
  <c r="AP617" i="1"/>
  <c r="AP933" i="1"/>
  <c r="AP572" i="1"/>
  <c r="AP1280" i="1"/>
  <c r="AP795" i="1"/>
  <c r="AP210" i="1"/>
  <c r="AP520" i="1"/>
  <c r="AP23" i="1"/>
  <c r="AP1029" i="1"/>
  <c r="AP1078" i="1"/>
  <c r="AP740" i="1"/>
  <c r="AP519" i="1"/>
  <c r="AP853" i="1"/>
  <c r="AP1083" i="1"/>
  <c r="AP1108" i="1"/>
  <c r="AP871" i="1"/>
  <c r="AP773" i="1"/>
  <c r="AP1160" i="1"/>
  <c r="AP449" i="1"/>
  <c r="AP175" i="1"/>
  <c r="AP19" i="1"/>
  <c r="AP1037" i="1"/>
  <c r="AP799" i="1"/>
  <c r="AP1090" i="1"/>
  <c r="AP209" i="1"/>
  <c r="AP862" i="1"/>
  <c r="AP599" i="1"/>
  <c r="AP884" i="1"/>
  <c r="AP417" i="1"/>
  <c r="AP535" i="1"/>
  <c r="AP441" i="1"/>
  <c r="AP243" i="1"/>
  <c r="AP758" i="1"/>
  <c r="AP562" i="1"/>
  <c r="AP76" i="1"/>
  <c r="AP760" i="1"/>
  <c r="AP58" i="1"/>
  <c r="AP84" i="1"/>
  <c r="AP182" i="1"/>
  <c r="AP27" i="1"/>
  <c r="AP424" i="1"/>
  <c r="AP311" i="1"/>
  <c r="AP1051" i="1"/>
  <c r="AP866" i="1"/>
  <c r="AP50" i="1"/>
  <c r="AP911" i="1"/>
  <c r="AP971" i="1"/>
  <c r="AP583" i="1"/>
  <c r="AP144" i="1"/>
  <c r="AP605" i="1"/>
  <c r="AP329" i="1"/>
  <c r="AP536" i="1"/>
  <c r="AP547" i="1"/>
  <c r="AP563" i="1"/>
  <c r="AP405" i="1"/>
  <c r="AP903" i="1"/>
  <c r="AP659" i="1"/>
  <c r="AP937" i="1"/>
  <c r="AP761" i="1"/>
  <c r="AP560" i="1"/>
  <c r="AP306" i="1"/>
  <c r="AP272" i="1"/>
  <c r="AP804" i="1"/>
  <c r="AP79" i="1"/>
  <c r="AP416" i="1"/>
  <c r="AP989" i="1"/>
  <c r="AP129" i="1"/>
  <c r="AP471" i="1"/>
  <c r="AP548" i="1"/>
  <c r="AP173" i="1"/>
  <c r="AP157" i="1"/>
  <c r="AP415" i="1"/>
  <c r="AP89" i="1"/>
  <c r="AP655" i="1"/>
  <c r="AP469" i="1"/>
  <c r="AP391" i="1"/>
  <c r="AP256" i="1"/>
  <c r="AP60" i="1"/>
  <c r="AP218" i="1"/>
  <c r="AP802" i="1"/>
  <c r="AP827" i="1"/>
  <c r="AP480" i="1"/>
  <c r="AP964" i="1"/>
  <c r="AP899" i="1"/>
  <c r="AP235" i="1"/>
  <c r="AP47" i="1"/>
  <c r="AP1047" i="1"/>
  <c r="AP67" i="1"/>
  <c r="AP527" i="1"/>
  <c r="AP152" i="1"/>
  <c r="AP1286" i="1"/>
  <c r="AP97" i="1"/>
  <c r="AP35" i="1"/>
  <c r="AP1026" i="1"/>
  <c r="AP865" i="1"/>
  <c r="AP171" i="1"/>
  <c r="AP283" i="1"/>
  <c r="AP348" i="1"/>
  <c r="AP163" i="1"/>
  <c r="AP45" i="1"/>
  <c r="AP875" i="1"/>
  <c r="AP576" i="1"/>
  <c r="AP824" i="1"/>
  <c r="AP1027" i="1"/>
  <c r="AP177" i="1"/>
  <c r="AP25" i="1"/>
  <c r="AP896" i="1"/>
  <c r="AP302" i="1"/>
  <c r="AP1204" i="1"/>
  <c r="AP950" i="1"/>
  <c r="AP650" i="1"/>
  <c r="AP12" i="1"/>
</calcChain>
</file>

<file path=xl/sharedStrings.xml><?xml version="1.0" encoding="utf-8"?>
<sst xmlns="http://schemas.openxmlformats.org/spreadsheetml/2006/main" count="23622" uniqueCount="2592">
  <si>
    <t>#Pdb</t>
  </si>
  <si>
    <t>Mutation(s)_PDB</t>
  </si>
  <si>
    <t>Цепи</t>
  </si>
  <si>
    <t>Mutation(s)_cleaned</t>
  </si>
  <si>
    <t xml:space="preserve">Разные PDB </t>
  </si>
  <si>
    <t>Порядок антитело-лиганд</t>
  </si>
  <si>
    <t>Мутация в антителе</t>
  </si>
  <si>
    <t>iMutation_Location(s)</t>
  </si>
  <si>
    <t>Hold_out_type</t>
  </si>
  <si>
    <t>Hold_out_proteins</t>
  </si>
  <si>
    <t>Affinity_mut (M)</t>
  </si>
  <si>
    <t>Affinity_mut_parsed</t>
  </si>
  <si>
    <t>Affinity_wt (M)</t>
  </si>
  <si>
    <t>Affinity_wt_parsed</t>
  </si>
  <si>
    <t>Reference</t>
  </si>
  <si>
    <t>Protein 1</t>
  </si>
  <si>
    <t>Protein 2</t>
  </si>
  <si>
    <t>Temperature</t>
  </si>
  <si>
    <t>kon_mut (M^(-1)s^(-1))</t>
  </si>
  <si>
    <t>kon_mut_parsed</t>
  </si>
  <si>
    <t>kon_wt (M^(-1)s^(-1))</t>
  </si>
  <si>
    <t>kon_wt_parsed</t>
  </si>
  <si>
    <t>koff_mut (s^(-1))</t>
  </si>
  <si>
    <t>koff_mut_parsed</t>
  </si>
  <si>
    <t>koff_wt (s^(-1))</t>
  </si>
  <si>
    <t>koff_wt_parsed</t>
  </si>
  <si>
    <t>dH_mut (kcal mol^(-1))</t>
  </si>
  <si>
    <t>dH_wt (kcal mol^(-1))</t>
  </si>
  <si>
    <t>dS_mut (cal mol^(-1) K^(-1))</t>
  </si>
  <si>
    <t>dS_wt (cal mol^(-1) K^(-1))</t>
  </si>
  <si>
    <t>NotesSKEMPI</t>
  </si>
  <si>
    <t>Method</t>
  </si>
  <si>
    <t>SKEMPI version</t>
  </si>
  <si>
    <t>dGMut</t>
  </si>
  <si>
    <t>dGWild</t>
  </si>
  <si>
    <t>ddG Ккал/моль E0</t>
  </si>
  <si>
    <t>ABS ddG Ккал/моль E0</t>
  </si>
  <si>
    <t>ok-charge</t>
  </si>
  <si>
    <t>from</t>
  </si>
  <si>
    <t>charge</t>
  </si>
  <si>
    <t>Higrofob</t>
  </si>
  <si>
    <t>to</t>
  </si>
  <si>
    <t>Комментарий</t>
  </si>
  <si>
    <t>2VIS_AB_C</t>
  </si>
  <si>
    <t>IC131T</t>
  </si>
  <si>
    <t>IC89T</t>
  </si>
  <si>
    <t>COR</t>
  </si>
  <si>
    <t>AB/AG</t>
  </si>
  <si>
    <t>IgG1 lambda fab</t>
  </si>
  <si>
    <t>Flu virus hemagglutinin</t>
  </si>
  <si>
    <t>1.1E+05</t>
  </si>
  <si>
    <t>5.4E+02</t>
  </si>
  <si>
    <t>1.1E-04</t>
  </si>
  <si>
    <t>2.16E-03</t>
  </si>
  <si>
    <t>Crystal structure is one of the mutants in the paper. This mutant is taken as 'wild-type',,</t>
  </si>
  <si>
    <t>SPR</t>
  </si>
  <si>
    <t>Хим полярность</t>
  </si>
  <si>
    <t>Гидрофобность</t>
  </si>
  <si>
    <t>1DVF_AB_CD</t>
  </si>
  <si>
    <t>YB101A</t>
  </si>
  <si>
    <t>+</t>
  </si>
  <si>
    <t>n,b</t>
  </si>
  <si>
    <t>IgG1-kappa D1.3 Fv</t>
  </si>
  <si>
    <t>E5.2 Fv</t>
  </si>
  <si>
    <t>amin</t>
  </si>
  <si>
    <t>1VFB_AB_C</t>
  </si>
  <si>
    <t>SA93A</t>
  </si>
  <si>
    <t>1JRH_LH_I</t>
  </si>
  <si>
    <t>EI55P</t>
  </si>
  <si>
    <t>EI45P</t>
  </si>
  <si>
    <t>RIM</t>
  </si>
  <si>
    <t>mAbs A6</t>
  </si>
  <si>
    <t>Interferon gamma receptor</t>
  </si>
  <si>
    <t>A</t>
  </si>
  <si>
    <t>Alanine</t>
  </si>
  <si>
    <t>Ala</t>
  </si>
  <si>
    <t>Aliphatic</t>
  </si>
  <si>
    <t>Nonpolar</t>
  </si>
  <si>
    <t>Neutral</t>
  </si>
  <si>
    <t>-</t>
  </si>
  <si>
    <t xml:space="preserve"> YA50A</t>
  </si>
  <si>
    <t>HEW Lysozyme</t>
  </si>
  <si>
    <t>R</t>
  </si>
  <si>
    <t>Arginine</t>
  </si>
  <si>
    <t>Arg</t>
  </si>
  <si>
    <t>Fixed cation</t>
  </si>
  <si>
    <t>Basic polar</t>
  </si>
  <si>
    <t>Positive</t>
  </si>
  <si>
    <t xml:space="preserve"> GB31A</t>
  </si>
  <si>
    <t>298(assumed)</t>
  </si>
  <si>
    <t>N</t>
  </si>
  <si>
    <t>Asparagine</t>
  </si>
  <si>
    <t>Asn</t>
  </si>
  <si>
    <t>Amide</t>
  </si>
  <si>
    <t>Polar</t>
  </si>
  <si>
    <t xml:space="preserve"> YB32A</t>
  </si>
  <si>
    <t>3G6D_LH_A</t>
  </si>
  <si>
    <t>FH103A</t>
  </si>
  <si>
    <t>AB/AG,3LB6_A_C</t>
  </si>
  <si>
    <t>CNTO607 fab</t>
  </si>
  <si>
    <t>Interleukin-13</t>
  </si>
  <si>
    <t>D</t>
  </si>
  <si>
    <t>Aspartate (кислота)</t>
  </si>
  <si>
    <t>Asp</t>
  </si>
  <si>
    <t>Anion</t>
  </si>
  <si>
    <t>Brønsted base</t>
  </si>
  <si>
    <t>Negative</t>
  </si>
  <si>
    <t>3HFM_HL_Y</t>
  </si>
  <si>
    <t>YH50A</t>
  </si>
  <si>
    <t>1MHP_HL_A</t>
  </si>
  <si>
    <t>SL91K</t>
  </si>
  <si>
    <t>SL90K</t>
  </si>
  <si>
    <t>n,b,</t>
  </si>
  <si>
    <t>AQC2 fab</t>
  </si>
  <si>
    <t>Integrin alpha-1</t>
  </si>
  <si>
    <t>ELISA</t>
  </si>
  <si>
    <t>C</t>
  </si>
  <si>
    <t>Cysteine</t>
  </si>
  <si>
    <t>Cys</t>
  </si>
  <si>
    <t>Thiol</t>
  </si>
  <si>
    <t>Brønsted acid</t>
  </si>
  <si>
    <t xml:space="preserve"> YH53L</t>
  </si>
  <si>
    <t>1AHW_AB_C</t>
  </si>
  <si>
    <t>YC157A</t>
  </si>
  <si>
    <t>YC146A</t>
  </si>
  <si>
    <t>SUP</t>
  </si>
  <si>
    <t>Immunoglobulin fab 5G9</t>
  </si>
  <si>
    <t>Tissue factor</t>
  </si>
  <si>
    <t>IASP</t>
  </si>
  <si>
    <t>В очищенном файле удален терминальный атом, Из-за B фактора удалены часть аминокислот</t>
  </si>
  <si>
    <t>Q</t>
  </si>
  <si>
    <t>Glutamine</t>
  </si>
  <si>
    <t>Gln</t>
  </si>
  <si>
    <t xml:space="preserve"> NL31A </t>
  </si>
  <si>
    <t>NL93D</t>
  </si>
  <si>
    <t>NL92D</t>
  </si>
  <si>
    <t>E</t>
  </si>
  <si>
    <t>Glutamate (Кислота)</t>
  </si>
  <si>
    <t>Glu</t>
  </si>
  <si>
    <t>1MLC_AB_E</t>
  </si>
  <si>
    <t>NA92A</t>
  </si>
  <si>
    <t>GH54M</t>
  </si>
  <si>
    <t>G</t>
  </si>
  <si>
    <t>Glycine</t>
  </si>
  <si>
    <t>Gly</t>
  </si>
  <si>
    <t xml:space="preserve"> SB57A</t>
  </si>
  <si>
    <t>GH100V</t>
  </si>
  <si>
    <t>H</t>
  </si>
  <si>
    <t>Histidine</t>
  </si>
  <si>
    <t>His</t>
  </si>
  <si>
    <t>Cationic</t>
  </si>
  <si>
    <t>Brønsted acid and base</t>
  </si>
  <si>
    <t>Positive, 10%   Neutral, 90%</t>
  </si>
  <si>
    <t xml:space="preserve"> TB31V</t>
  </si>
  <si>
    <t>GH100I</t>
  </si>
  <si>
    <t>I</t>
  </si>
  <si>
    <t>Isoleucine</t>
  </si>
  <si>
    <t>Ile</t>
  </si>
  <si>
    <t>NL30K</t>
  </si>
  <si>
    <t>NL29K</t>
  </si>
  <si>
    <t>L</t>
  </si>
  <si>
    <t>Leucine</t>
  </si>
  <si>
    <t>Leu</t>
  </si>
  <si>
    <t>LL49Y</t>
  </si>
  <si>
    <t>LL48Y</t>
  </si>
  <si>
    <t>K</t>
  </si>
  <si>
    <t>Lysine</t>
  </si>
  <si>
    <t>Lys</t>
  </si>
  <si>
    <t>Cation</t>
  </si>
  <si>
    <t>SL91W</t>
  </si>
  <si>
    <t>SL90W</t>
  </si>
  <si>
    <t>M</t>
  </si>
  <si>
    <t>Methionine</t>
  </si>
  <si>
    <t>Met</t>
  </si>
  <si>
    <t>Thioether</t>
  </si>
  <si>
    <t>TH33Q</t>
  </si>
  <si>
    <t>F</t>
  </si>
  <si>
    <t>Phenylalanine</t>
  </si>
  <si>
    <t>Phe</t>
  </si>
  <si>
    <t>Aromatic</t>
  </si>
  <si>
    <t>SH35V</t>
  </si>
  <si>
    <t>INT</t>
  </si>
  <si>
    <t>P</t>
  </si>
  <si>
    <t>Proline</t>
  </si>
  <si>
    <t>Pro</t>
  </si>
  <si>
    <t>Cyclic</t>
  </si>
  <si>
    <t>TH50Q</t>
  </si>
  <si>
    <t>S</t>
  </si>
  <si>
    <t>Serine</t>
  </si>
  <si>
    <t>Ser</t>
  </si>
  <si>
    <t>Hydroxylic</t>
  </si>
  <si>
    <t>TH50E</t>
  </si>
  <si>
    <t>T</t>
  </si>
  <si>
    <t>Threonine</t>
  </si>
  <si>
    <t>Thr</t>
  </si>
  <si>
    <t>SH52T</t>
  </si>
  <si>
    <t>W</t>
  </si>
  <si>
    <t>Tryptophan</t>
  </si>
  <si>
    <t>Trp</t>
  </si>
  <si>
    <t>GH53W</t>
  </si>
  <si>
    <t>?Ошибка в порядке?</t>
  </si>
  <si>
    <t>Y</t>
  </si>
  <si>
    <t>Tyrosine</t>
  </si>
  <si>
    <t>Tyr</t>
  </si>
  <si>
    <t>GH53Q</t>
  </si>
  <si>
    <t>V</t>
  </si>
  <si>
    <t>Valine</t>
  </si>
  <si>
    <t>Val</t>
  </si>
  <si>
    <t>GH54N</t>
  </si>
  <si>
    <t>HH56Y</t>
  </si>
  <si>
    <t>GH102S</t>
  </si>
  <si>
    <t>HyHEL-10</t>
  </si>
  <si>
    <t>NB) HyHEL-10 and HyHEL-63 are very similar,,</t>
  </si>
  <si>
    <t>SP</t>
  </si>
  <si>
    <t>1DQJ_AB_C</t>
  </si>
  <si>
    <t>YB50A</t>
  </si>
  <si>
    <t>HyHEL-63 fab</t>
  </si>
  <si>
    <t>YH33A</t>
  </si>
  <si>
    <t>NL31E</t>
  </si>
  <si>
    <t>YA32W</t>
  </si>
  <si>
    <t>&gt;2E-05</t>
  </si>
  <si>
    <t>FL</t>
  </si>
  <si>
    <t>LA46D</t>
  </si>
  <si>
    <t>LA46E</t>
  </si>
  <si>
    <t>YB33A</t>
  </si>
  <si>
    <t>WH98A</t>
  </si>
  <si>
    <t>NL31A</t>
  </si>
  <si>
    <t>NL32A</t>
  </si>
  <si>
    <t>EI55A</t>
  </si>
  <si>
    <t>EI45A</t>
  </si>
  <si>
    <t>WB98A</t>
  </si>
  <si>
    <t>YD98A</t>
  </si>
  <si>
    <t>YD102A</t>
  </si>
  <si>
    <t>YL50A</t>
  </si>
  <si>
    <t>WI56F</t>
  </si>
  <si>
    <t>WI46F</t>
  </si>
  <si>
    <t>7.25E+05</t>
  </si>
  <si>
    <t>6.09E+05</t>
  </si>
  <si>
    <t>3.5E-03</t>
  </si>
  <si>
    <t>8.75E-03</t>
  </si>
  <si>
    <t>1BJ1_HL_VW</t>
  </si>
  <si>
    <t>YH99A</t>
  </si>
  <si>
    <t>Fab-12</t>
  </si>
  <si>
    <t>VEGF</t>
  </si>
  <si>
    <t>2JEL_LH_P</t>
  </si>
  <si>
    <t>HP76D</t>
  </si>
  <si>
    <t>Antibody Jel42</t>
  </si>
  <si>
    <t>Histadine-containing protein HPr</t>
  </si>
  <si>
    <t>Unusual method,,</t>
  </si>
  <si>
    <t>CSPRIA</t>
  </si>
  <si>
    <t>4NM8_ABCDEF_HL</t>
  </si>
  <si>
    <t>LB38Y</t>
  </si>
  <si>
    <t>1968 Hemagglutinin</t>
  </si>
  <si>
    <t>CR8043 fab</t>
  </si>
  <si>
    <t>BI</t>
  </si>
  <si>
    <t>YL50L</t>
  </si>
  <si>
    <t>3NGB_HL_G</t>
  </si>
  <si>
    <t>WH100bA</t>
  </si>
  <si>
    <t>WH106A</t>
  </si>
  <si>
    <t>VRC01 fab</t>
  </si>
  <si>
    <t>gp120</t>
  </si>
  <si>
    <t>DB54A</t>
  </si>
  <si>
    <t>TB32E</t>
  </si>
  <si>
    <t>EB98A</t>
  </si>
  <si>
    <t>WB52A</t>
  </si>
  <si>
    <t>YY20F</t>
  </si>
  <si>
    <t>1.92E+06</t>
  </si>
  <si>
    <t>1.49E+06</t>
  </si>
  <si>
    <t>6.1E-05</t>
  </si>
  <si>
    <t>1.12E-04</t>
  </si>
  <si>
    <t>NA32A</t>
  </si>
  <si>
    <t>DC178A</t>
  </si>
  <si>
    <t>DC167A</t>
  </si>
  <si>
    <t>HY15A</t>
  </si>
  <si>
    <t>1.89E+06</t>
  </si>
  <si>
    <t>1.43E+06</t>
  </si>
  <si>
    <t>6.3E-05</t>
  </si>
  <si>
    <t>6.15E+05</t>
  </si>
  <si>
    <t>4.29E-03</t>
  </si>
  <si>
    <t>RD100bA</t>
  </si>
  <si>
    <t>RD106A</t>
  </si>
  <si>
    <t>1XGU_AB_C</t>
  </si>
  <si>
    <t>FB33A</t>
  </si>
  <si>
    <t>-20.9</t>
  </si>
  <si>
    <t>-6.04</t>
  </si>
  <si>
    <t>-32.2</t>
  </si>
  <si>
    <t>Crystal structure is one of the mutants in the paper. This mutant is taken as 'wild-type' and is mutated to another mutant.</t>
  </si>
  <si>
    <t>ITC</t>
  </si>
  <si>
    <t>3W2D_A_HL</t>
  </si>
  <si>
    <t>KA98R</t>
  </si>
  <si>
    <t>KA67R</t>
  </si>
  <si>
    <t>Staphylococcal enterotoxin B</t>
  </si>
  <si>
    <t>3E2 fab</t>
  </si>
  <si>
    <t>4.381E+04</t>
  </si>
  <si>
    <t>1.07E+04</t>
  </si>
  <si>
    <t>1.231E-05</t>
  </si>
  <si>
    <t>6.18E-06</t>
  </si>
  <si>
    <t>TC121A,KC122A</t>
  </si>
  <si>
    <t>TC110A,KC111A</t>
  </si>
  <si>
    <t>SUR,RIM</t>
  </si>
  <si>
    <t>KC149A,DC150A</t>
  </si>
  <si>
    <t>KC138A,DC139A</t>
  </si>
  <si>
    <t>RIM,SUP</t>
  </si>
  <si>
    <t>IC152Q,TC154I,YC156T</t>
  </si>
  <si>
    <t>IC141Q,TC143I,YC145T</t>
  </si>
  <si>
    <t>SUP,SUP,COR</t>
  </si>
  <si>
    <t>&gt;2,8E-06</t>
  </si>
  <si>
    <t>1YY9_CD_A</t>
  </si>
  <si>
    <t>TC96P</t>
  </si>
  <si>
    <t>Cetuximab fab</t>
  </si>
  <si>
    <t>Epidermal growth factor receptor</t>
  </si>
  <si>
    <t>2.4E+04</t>
  </si>
  <si>
    <t>1.46E+06</t>
  </si>
  <si>
    <t>2.66E-02</t>
  </si>
  <si>
    <t>1.91E-03</t>
  </si>
  <si>
    <t>2BDN_HL_A</t>
  </si>
  <si>
    <t>NL31K</t>
  </si>
  <si>
    <t>?</t>
  </si>
  <si>
    <t>MCP-1</t>
  </si>
  <si>
    <t>11K2 scFv</t>
  </si>
  <si>
    <t>KC165A,KC166A</t>
  </si>
  <si>
    <t>KC154A,KC155A</t>
  </si>
  <si>
    <t>COR,RIM</t>
  </si>
  <si>
    <t>QP57E</t>
  </si>
  <si>
    <t>SUR</t>
  </si>
  <si>
    <t>KC169A,NC171A,NC173A</t>
  </si>
  <si>
    <t>KC158A,NC160A,NC162A</t>
  </si>
  <si>
    <t>COR,COR,INT</t>
  </si>
  <si>
    <t>&gt;3,3E-06</t>
  </si>
  <si>
    <t>HP76A</t>
  </si>
  <si>
    <t>NI79A</t>
  </si>
  <si>
    <t>NI69A</t>
  </si>
  <si>
    <t>6.27E+05</t>
  </si>
  <si>
    <t>4.64E-03</t>
  </si>
  <si>
    <t>WA92A</t>
  </si>
  <si>
    <t>SC195A,RC196A</t>
  </si>
  <si>
    <t>SC184A,RC185A</t>
  </si>
  <si>
    <t>SUR,SUP</t>
  </si>
  <si>
    <t>&gt;3E-06</t>
  </si>
  <si>
    <t>1XGP_AB_C</t>
  </si>
  <si>
    <t>AB33F</t>
  </si>
  <si>
    <t>YH53A</t>
  </si>
  <si>
    <t>-14.4</t>
  </si>
  <si>
    <t>-21.9</t>
  </si>
  <si>
    <t>-18.8</t>
  </si>
  <si>
    <t>-32.6</t>
  </si>
  <si>
    <t>5C6T_HL_A</t>
  </si>
  <si>
    <t>NA286A</t>
  </si>
  <si>
    <t>NA188A</t>
  </si>
  <si>
    <t>1G2 fab</t>
  </si>
  <si>
    <t>HCMV glycoprotein B</t>
  </si>
  <si>
    <t>7.24E+05</t>
  </si>
  <si>
    <t>2.95E+05</t>
  </si>
  <si>
    <t>4.89E-05</t>
  </si>
  <si>
    <t>3.75E-05</t>
  </si>
  <si>
    <t>RC200A,KC201A</t>
  </si>
  <si>
    <t>RC189A,KC190A</t>
  </si>
  <si>
    <t>COR,COR</t>
  </si>
  <si>
    <t>DB100A</t>
  </si>
  <si>
    <t>1FCC_A_C</t>
  </si>
  <si>
    <t>WC43A</t>
  </si>
  <si>
    <t>1FCC_A_C,1FC2_C_D</t>
  </si>
  <si>
    <t>IgG1 Fc</t>
  </si>
  <si>
    <t>B domain of Protein G</t>
  </si>
  <si>
    <t>1FC2_C_D</t>
  </si>
  <si>
    <t>IC150A</t>
  </si>
  <si>
    <t>IC27A</t>
  </si>
  <si>
    <t>1FC2_C_D,1FCC_A_C,3MZW_A_B</t>
  </si>
  <si>
    <t>Protein A/Z</t>
  </si>
  <si>
    <t>1.9E+05</t>
  </si>
  <si>
    <t>6.2E-03</t>
  </si>
  <si>
    <t>3.2E-03</t>
  </si>
  <si>
    <t>4I77_HL_Z</t>
  </si>
  <si>
    <t>DH54A</t>
  </si>
  <si>
    <t>&lt;1E-11</t>
  </si>
  <si>
    <t>Lebrikizumab fab</t>
  </si>
  <si>
    <t>4U6H_AB_E</t>
  </si>
  <si>
    <t>NE27A</t>
  </si>
  <si>
    <t>NE21A</t>
  </si>
  <si>
    <t>M12B9 fab</t>
  </si>
  <si>
    <t>Vaccinia L1</t>
  </si>
  <si>
    <t>5.59E+05</t>
  </si>
  <si>
    <t>5.125E+05</t>
  </si>
  <si>
    <t>6.4E-05</t>
  </si>
  <si>
    <t>4.8E-05</t>
  </si>
  <si>
    <t>1NMB_N_LH</t>
  </si>
  <si>
    <t>DH56E</t>
  </si>
  <si>
    <t>DH57E</t>
  </si>
  <si>
    <t>Subtype N9 neuraminidase</t>
  </si>
  <si>
    <t>Antibody NC10</t>
  </si>
  <si>
    <t>DH56N</t>
  </si>
  <si>
    <t>DH57N</t>
  </si>
  <si>
    <t>1.61E+05</t>
  </si>
  <si>
    <t>2.9E-03</t>
  </si>
  <si>
    <t>5.2E-03</t>
  </si>
  <si>
    <t>NC35A</t>
  </si>
  <si>
    <t>4K71_A_BC</t>
  </si>
  <si>
    <t>AA547V</t>
  </si>
  <si>
    <t>AA545V</t>
  </si>
  <si>
    <t>Human Serum Albumin</t>
  </si>
  <si>
    <t>FcRn</t>
  </si>
  <si>
    <t>4.4E+03</t>
  </si>
  <si>
    <t>5.2E+03</t>
  </si>
  <si>
    <t>5.2E-02</t>
  </si>
  <si>
    <t>3.2E-02</t>
  </si>
  <si>
    <t>Crystal structure is one of the mutants in the paper. This mutant is taken as 'wild-type', pH 7.4</t>
  </si>
  <si>
    <t>RY73A</t>
  </si>
  <si>
    <t>1.75E+06</t>
  </si>
  <si>
    <t>6.2E-05</t>
  </si>
  <si>
    <t>VC198A</t>
  </si>
  <si>
    <t>VC187A</t>
  </si>
  <si>
    <t>2NZ9_DC_A</t>
  </si>
  <si>
    <t>KA923A</t>
  </si>
  <si>
    <t>KA895A</t>
  </si>
  <si>
    <t>AR2 mab</t>
  </si>
  <si>
    <t>BoNT/A1</t>
  </si>
  <si>
    <t>KinExA</t>
  </si>
  <si>
    <t>NI48A</t>
  </si>
  <si>
    <t>NI38A</t>
  </si>
  <si>
    <t>5.6E+05</t>
  </si>
  <si>
    <t>4.81E-03</t>
  </si>
  <si>
    <t>1N8Z_AB_C</t>
  </si>
  <si>
    <t>RB50A</t>
  </si>
  <si>
    <t>Herceptin</t>
  </si>
  <si>
    <t>erbB-2</t>
  </si>
  <si>
    <t>WH52A</t>
  </si>
  <si>
    <t>FB33V</t>
  </si>
  <si>
    <t>-12.2</t>
  </si>
  <si>
    <t>-12.7</t>
  </si>
  <si>
    <t>RI84A</t>
  </si>
  <si>
    <t>RI74A</t>
  </si>
  <si>
    <t>5.34E-03</t>
  </si>
  <si>
    <t>WH98F</t>
  </si>
  <si>
    <t>2NYY_DC_A</t>
  </si>
  <si>
    <t>SA902A</t>
  </si>
  <si>
    <t>SA874A</t>
  </si>
  <si>
    <t>'wild-type' is affinity matured AR2</t>
  </si>
  <si>
    <t>WL92A</t>
  </si>
  <si>
    <t>YH50L</t>
  </si>
  <si>
    <t>-12.9</t>
  </si>
  <si>
    <t>-12.5</t>
  </si>
  <si>
    <t>IC135W</t>
  </si>
  <si>
    <t>IC12W</t>
  </si>
  <si>
    <t>IARA</t>
  </si>
  <si>
    <t>SH35Q</t>
  </si>
  <si>
    <t>SL91R</t>
  </si>
  <si>
    <t>SL90R</t>
  </si>
  <si>
    <t>&gt;8,5E-07</t>
  </si>
  <si>
    <t>TH33N</t>
  </si>
  <si>
    <t>GH100L</t>
  </si>
  <si>
    <t>YL96A</t>
  </si>
  <si>
    <t>1.88E+06</t>
  </si>
  <si>
    <t>2.3E-03</t>
  </si>
  <si>
    <t>5.4E-05</t>
  </si>
  <si>
    <t>WH54A</t>
  </si>
  <si>
    <t>ID97A</t>
  </si>
  <si>
    <t>ID101A</t>
  </si>
  <si>
    <t>EB98A,YD98A</t>
  </si>
  <si>
    <t>EB98A,YD102A</t>
  </si>
  <si>
    <t>SUP,COR</t>
  </si>
  <si>
    <t>DB54A,YC49A</t>
  </si>
  <si>
    <t>DB58A,QD100A</t>
  </si>
  <si>
    <t>DB58A,QD104A</t>
  </si>
  <si>
    <t>YA49A,ND54A</t>
  </si>
  <si>
    <t>YA49A,ND55A</t>
  </si>
  <si>
    <t>SUP,RIM</t>
  </si>
  <si>
    <t>YA32A,RD100bA</t>
  </si>
  <si>
    <t>YA32A,RD106A</t>
  </si>
  <si>
    <t>NB56A,QD100A</t>
  </si>
  <si>
    <t>NB56A,QD104A</t>
  </si>
  <si>
    <t>WB52A,QD100A</t>
  </si>
  <si>
    <t>WB52A,QD104A</t>
  </si>
  <si>
    <t>DB100A,HD33A</t>
  </si>
  <si>
    <t>RIM,COR</t>
  </si>
  <si>
    <t>DB100A,DD52A</t>
  </si>
  <si>
    <t>YA49A,HD33A</t>
  </si>
  <si>
    <t>DB100A,ND54A</t>
  </si>
  <si>
    <t>DB100A,ND55A</t>
  </si>
  <si>
    <t>RIM,RIM</t>
  </si>
  <si>
    <t>NB56A,ND54A</t>
  </si>
  <si>
    <t>NB56A,ND55A</t>
  </si>
  <si>
    <t>NB56A,HD33A</t>
  </si>
  <si>
    <t>YA50A</t>
  </si>
  <si>
    <t>3SE9_HL_G</t>
  </si>
  <si>
    <t>RH71A</t>
  </si>
  <si>
    <t>RH74A</t>
  </si>
  <si>
    <t>VRC-PG04</t>
  </si>
  <si>
    <t>3SE8_HL_G</t>
  </si>
  <si>
    <t>RH72A</t>
  </si>
  <si>
    <t>VRC03 Fab</t>
  </si>
  <si>
    <t>YH100A</t>
  </si>
  <si>
    <t>YH103A</t>
  </si>
  <si>
    <t>3BN9_B_CD</t>
  </si>
  <si>
    <t>PD100H</t>
  </si>
  <si>
    <t>PD104H</t>
  </si>
  <si>
    <t>AB/AG,Pr/PI</t>
  </si>
  <si>
    <t>Membrane-type serine protease 1</t>
  </si>
  <si>
    <t>E2 fab</t>
  </si>
  <si>
    <t>IAFL</t>
  </si>
  <si>
    <t>NA954A</t>
  </si>
  <si>
    <t>NA926A</t>
  </si>
  <si>
    <t>WH53A</t>
  </si>
  <si>
    <t>WH55A</t>
  </si>
  <si>
    <t>1XGQ_AB_C</t>
  </si>
  <si>
    <t>VB33F</t>
  </si>
  <si>
    <t>SL91T</t>
  </si>
  <si>
    <t>SL90T</t>
  </si>
  <si>
    <t>YH98A</t>
  </si>
  <si>
    <t>YH101A</t>
  </si>
  <si>
    <t>1XGR_AB_C</t>
  </si>
  <si>
    <t>IB33A</t>
  </si>
  <si>
    <t>-15.1</t>
  </si>
  <si>
    <t>AB33I</t>
  </si>
  <si>
    <t>YH27A</t>
  </si>
  <si>
    <t>1XGT_AB_C</t>
  </si>
  <si>
    <t>LB33A</t>
  </si>
  <si>
    <t>-12.6</t>
  </si>
  <si>
    <t>-10.7</t>
  </si>
  <si>
    <t>4ZS6_HL_A</t>
  </si>
  <si>
    <t>YA540A</t>
  </si>
  <si>
    <t>YA160A</t>
  </si>
  <si>
    <t>MERS-27 fab</t>
  </si>
  <si>
    <t>MERS-CoV envolope protein S</t>
  </si>
  <si>
    <t>AB33L</t>
  </si>
  <si>
    <t>1.49E+05</t>
  </si>
  <si>
    <t>5.88E-02</t>
  </si>
  <si>
    <t>WH52F</t>
  </si>
  <si>
    <t>YH58Q</t>
  </si>
  <si>
    <t>YH58E</t>
  </si>
  <si>
    <t>SA955A</t>
  </si>
  <si>
    <t>SA927A</t>
  </si>
  <si>
    <t>TC167A</t>
  </si>
  <si>
    <t>TC156A</t>
  </si>
  <si>
    <t>WL90Q</t>
  </si>
  <si>
    <t>WL89Q</t>
  </si>
  <si>
    <t>SH52M</t>
  </si>
  <si>
    <t>YA32A</t>
  </si>
  <si>
    <t>1KIQ_AB_C</t>
  </si>
  <si>
    <t>FB101Y</t>
  </si>
  <si>
    <t>-21.5</t>
  </si>
  <si>
    <t>-33.7</t>
  </si>
  <si>
    <t>-17.3</t>
  </si>
  <si>
    <t>NA31A</t>
  </si>
  <si>
    <t>TD98R</t>
  </si>
  <si>
    <t>TD102R</t>
  </si>
  <si>
    <t>DB32A</t>
  </si>
  <si>
    <t>YL50F</t>
  </si>
  <si>
    <t>1.25E+06</t>
  </si>
  <si>
    <t>2.06E-03</t>
  </si>
  <si>
    <t>YB32E</t>
  </si>
  <si>
    <t>FA917A</t>
  </si>
  <si>
    <t>FA889A</t>
  </si>
  <si>
    <t>TB32I</t>
  </si>
  <si>
    <t>YL91A</t>
  </si>
  <si>
    <t>YL87A</t>
  </si>
  <si>
    <t>YH33L</t>
  </si>
  <si>
    <t>-16.1</t>
  </si>
  <si>
    <t>-20.4</t>
  </si>
  <si>
    <t>KI98A</t>
  </si>
  <si>
    <t>KI88A</t>
  </si>
  <si>
    <t>8.04E+05</t>
  </si>
  <si>
    <t>1.08E-02</t>
  </si>
  <si>
    <t>NY19Q</t>
  </si>
  <si>
    <t>DH32A</t>
  </si>
  <si>
    <t>1.6E+06</t>
  </si>
  <si>
    <t>1.19E-03</t>
  </si>
  <si>
    <t>DH56A</t>
  </si>
  <si>
    <t>RB99A</t>
  </si>
  <si>
    <t>FB33L</t>
  </si>
  <si>
    <t>HD33A</t>
  </si>
  <si>
    <t>YC49A</t>
  </si>
  <si>
    <t>4JPK_HL_A</t>
  </si>
  <si>
    <t>TA35S</t>
  </si>
  <si>
    <t>eOD-GT6</t>
  </si>
  <si>
    <t>1.13E+03</t>
  </si>
  <si>
    <t>1.57E+04</t>
  </si>
  <si>
    <t>4.65E-04</t>
  </si>
  <si>
    <t>6.83E-04</t>
  </si>
  <si>
    <t>DA1058A</t>
  </si>
  <si>
    <t>DA1030A</t>
  </si>
  <si>
    <t>KA1056A</t>
  </si>
  <si>
    <t>KA1028A</t>
  </si>
  <si>
    <t>TI14V</t>
  </si>
  <si>
    <t>TI4V</t>
  </si>
  <si>
    <t>ND54A</t>
  </si>
  <si>
    <t>ND55A</t>
  </si>
  <si>
    <t>LC525A</t>
  </si>
  <si>
    <t>LC509A</t>
  </si>
  <si>
    <t>1.04E+05</t>
  </si>
  <si>
    <t>1.19E+05</t>
  </si>
  <si>
    <t>1.32E-04</t>
  </si>
  <si>
    <t>1.56E-04</t>
  </si>
  <si>
    <t>TD98Q</t>
  </si>
  <si>
    <t>TD102Q</t>
  </si>
  <si>
    <t>DH58A</t>
  </si>
  <si>
    <t>SL91Q</t>
  </si>
  <si>
    <t>SL90Q</t>
  </si>
  <si>
    <t>YB32A</t>
  </si>
  <si>
    <t>IA956A</t>
  </si>
  <si>
    <t>IA928A</t>
  </si>
  <si>
    <t>FB33I</t>
  </si>
  <si>
    <t>RB59A</t>
  </si>
  <si>
    <t>NH58A</t>
  </si>
  <si>
    <t>NH59A</t>
  </si>
  <si>
    <t>YB101F</t>
  </si>
  <si>
    <t>FP2Y</t>
  </si>
  <si>
    <t>VP6F</t>
  </si>
  <si>
    <t>TP7S</t>
  </si>
  <si>
    <t>PP11E</t>
  </si>
  <si>
    <t>NP12D</t>
  </si>
  <si>
    <t>RP17G</t>
  </si>
  <si>
    <t>RP17K</t>
  </si>
  <si>
    <t>KP24E</t>
  </si>
  <si>
    <t>KP27E</t>
  </si>
  <si>
    <t>TP34Q</t>
  </si>
  <si>
    <t>NP38T</t>
  </si>
  <si>
    <t>SP43C</t>
  </si>
  <si>
    <t>SP46C</t>
  </si>
  <si>
    <t>TP62N</t>
  </si>
  <si>
    <t>TP62A</t>
  </si>
  <si>
    <t>KP72R</t>
  </si>
  <si>
    <t>AP82S</t>
  </si>
  <si>
    <t>EP83A</t>
  </si>
  <si>
    <t>EP85Q</t>
  </si>
  <si>
    <t>EP85D</t>
  </si>
  <si>
    <t>EP85A</t>
  </si>
  <si>
    <t>EP85K</t>
  </si>
  <si>
    <t>TY89A</t>
  </si>
  <si>
    <t>1.58E+06</t>
  </si>
  <si>
    <t>1.13E-04</t>
  </si>
  <si>
    <t>IY98A</t>
  </si>
  <si>
    <t>1.38E+06</t>
  </si>
  <si>
    <t>9.1E-05</t>
  </si>
  <si>
    <t>YA49A</t>
  </si>
  <si>
    <t>NL91A</t>
  </si>
  <si>
    <t>NL95A</t>
  </si>
  <si>
    <t>4KRL_A_B</t>
  </si>
  <si>
    <t>RB30A</t>
  </si>
  <si>
    <t>&gt;4E-06</t>
  </si>
  <si>
    <t>Nanobody 7D12</t>
  </si>
  <si>
    <t>Лама</t>
  </si>
  <si>
    <t>YA50K</t>
  </si>
  <si>
    <t>3.25E+05</t>
  </si>
  <si>
    <t>7.66E-04</t>
  </si>
  <si>
    <t>HH100bA</t>
  </si>
  <si>
    <t>HH107A</t>
  </si>
  <si>
    <t>DD52A</t>
  </si>
  <si>
    <t>YD101P</t>
  </si>
  <si>
    <t>3.11E-02</t>
  </si>
  <si>
    <t>DH55A</t>
  </si>
  <si>
    <t>DH57A</t>
  </si>
  <si>
    <t>WL96A</t>
  </si>
  <si>
    <t>WL95A</t>
  </si>
  <si>
    <t>TA53R</t>
  </si>
  <si>
    <t>HA30A</t>
  </si>
  <si>
    <t>YH58A</t>
  </si>
  <si>
    <t>QD100A</t>
  </si>
  <si>
    <t>QD104A</t>
  </si>
  <si>
    <t>4KRP_A_B</t>
  </si>
  <si>
    <t>EB113A</t>
  </si>
  <si>
    <t>EB105A</t>
  </si>
  <si>
    <t>&gt;2,5E-06</t>
  </si>
  <si>
    <t>Nanobody 9G8</t>
  </si>
  <si>
    <t>NL30Y</t>
  </si>
  <si>
    <t>NL29Y</t>
  </si>
  <si>
    <t>LL49W</t>
  </si>
  <si>
    <t>LL48W</t>
  </si>
  <si>
    <t>DB58A</t>
  </si>
  <si>
    <t>LB33F</t>
  </si>
  <si>
    <t>GL92Q</t>
  </si>
  <si>
    <t>GL91Q</t>
  </si>
  <si>
    <t>4KRO_A_B</t>
  </si>
  <si>
    <t>RB27A</t>
  </si>
  <si>
    <t>RB15A</t>
  </si>
  <si>
    <t>Nanobody EgA1</t>
  </si>
  <si>
    <t>NA32A,KC96A</t>
  </si>
  <si>
    <t>SUP,SUP</t>
  </si>
  <si>
    <t>SA91A,RC21A</t>
  </si>
  <si>
    <t>SA91A,YC20A</t>
  </si>
  <si>
    <t>YA96A,RC21A</t>
  </si>
  <si>
    <t>YA96A,SC100A</t>
  </si>
  <si>
    <t>DB32A,KC97A</t>
  </si>
  <si>
    <t>YB53A,WC62A</t>
  </si>
  <si>
    <t>YB53A,WC63A</t>
  </si>
  <si>
    <t>COR,SUP</t>
  </si>
  <si>
    <t>YB53A,LC75A</t>
  </si>
  <si>
    <t>YB53A,DC101A</t>
  </si>
  <si>
    <t>WB98A,SC100A</t>
  </si>
  <si>
    <t>WB98A,KC97A</t>
  </si>
  <si>
    <t>WB98A,YC20A</t>
  </si>
  <si>
    <t>SH35A</t>
  </si>
  <si>
    <t>TI19L,EI21K</t>
  </si>
  <si>
    <t>TI9L,EI11K</t>
  </si>
  <si>
    <t>SUR,SUR</t>
  </si>
  <si>
    <t>MI25L,II28V</t>
  </si>
  <si>
    <t>MI15L,II18V</t>
  </si>
  <si>
    <t>SUR,INT</t>
  </si>
  <si>
    <t>II35N,PI37S,VI39T,VI41I</t>
  </si>
  <si>
    <t>II25N,PI27S,VI29T,VI31I</t>
  </si>
  <si>
    <t>SUR,SUR,SUR,INT</t>
  </si>
  <si>
    <t>VC552A</t>
  </si>
  <si>
    <t>VC536A</t>
  </si>
  <si>
    <t>9.6E+04</t>
  </si>
  <si>
    <t>1.28E-04</t>
  </si>
  <si>
    <t>AI59S,II61T,HI65D</t>
  </si>
  <si>
    <t>AI49S,II51T,HI55D</t>
  </si>
  <si>
    <t>SUR,SUR,SUR</t>
  </si>
  <si>
    <t>SI71Y,DI72E,HI73Q,VI74I,GI75M,DI76Y,SI78D,NI79V,LI81A</t>
  </si>
  <si>
    <t>SI61Y,DI62E,HI63Q,VI64I,GI65M,DI66Y,SI68D,NI69V,LI71A</t>
  </si>
  <si>
    <t>SUR,SUR,INT,SUR,SUR,RIM,RIM,INT,INT</t>
  </si>
  <si>
    <t>VI83A,RI88K</t>
  </si>
  <si>
    <t>VI73A,RI78K</t>
  </si>
  <si>
    <t>INT,SUR</t>
  </si>
  <si>
    <t>AI95D,KI98R,EI100K</t>
  </si>
  <si>
    <t>AI85D,KI88R,EI90K</t>
  </si>
  <si>
    <t>SUR,RIM,SUR</t>
  </si>
  <si>
    <t>AI103L,VI104M</t>
  </si>
  <si>
    <t>AI93L,VI94M</t>
  </si>
  <si>
    <t>The mutant also contains RI106L and DI107K mutations, but these are disordered in the crystal structure,,</t>
  </si>
  <si>
    <t>WI56Y</t>
  </si>
  <si>
    <t>WI46Y</t>
  </si>
  <si>
    <t>5.05E+05</t>
  </si>
  <si>
    <t>7.52E-03</t>
  </si>
  <si>
    <t>YL28A</t>
  </si>
  <si>
    <t>YL32A</t>
  </si>
  <si>
    <t>NH102A</t>
  </si>
  <si>
    <t>NH97A</t>
  </si>
  <si>
    <t>3.06E+05</t>
  </si>
  <si>
    <t>5.26E-04</t>
  </si>
  <si>
    <t>DB104A</t>
  </si>
  <si>
    <t>DB92A</t>
  </si>
  <si>
    <t>&gt;3,5E-06</t>
  </si>
  <si>
    <t>NH57A</t>
  </si>
  <si>
    <t>NH60A</t>
  </si>
  <si>
    <t>WD52P</t>
  </si>
  <si>
    <t>1.09E+06</t>
  </si>
  <si>
    <t>1.73E-02</t>
  </si>
  <si>
    <t>WH105A</t>
  </si>
  <si>
    <t>SC551A</t>
  </si>
  <si>
    <t>SC535A</t>
  </si>
  <si>
    <t>1.07E+05</t>
  </si>
  <si>
    <t>1.47E-04</t>
  </si>
  <si>
    <t>YH58L</t>
  </si>
  <si>
    <t>-14.9</t>
  </si>
  <si>
    <t>-14.8</t>
  </si>
  <si>
    <t>FC555A</t>
  </si>
  <si>
    <t>FC539A</t>
  </si>
  <si>
    <t>1.06E+05</t>
  </si>
  <si>
    <t>1.48E-04</t>
  </si>
  <si>
    <t>EL96A</t>
  </si>
  <si>
    <t>EL91A</t>
  </si>
  <si>
    <t>FH104A</t>
  </si>
  <si>
    <t>FH99A</t>
  </si>
  <si>
    <t>2.94E+05</t>
  </si>
  <si>
    <t>4.5E-04</t>
  </si>
  <si>
    <t>WH47A</t>
  </si>
  <si>
    <t>IB33F</t>
  </si>
  <si>
    <t>YH33W</t>
  </si>
  <si>
    <t>-15.7</t>
  </si>
  <si>
    <t>-18.1</t>
  </si>
  <si>
    <t>RH64A</t>
  </si>
  <si>
    <t>RH67A</t>
  </si>
  <si>
    <t>NH28Q</t>
  </si>
  <si>
    <t>YH32A</t>
  </si>
  <si>
    <t>EI55P,II57R</t>
  </si>
  <si>
    <t>EI45P,II47R</t>
  </si>
  <si>
    <t>RIM,SUR</t>
  </si>
  <si>
    <t>SI54G,EI55G,II57R</t>
  </si>
  <si>
    <t>SI44G,EI45G,II47R</t>
  </si>
  <si>
    <t>COR,RIM,SUR</t>
  </si>
  <si>
    <t>EI55P,II57L</t>
  </si>
  <si>
    <t>EI45P,II47L</t>
  </si>
  <si>
    <t>SI54G,EI55P,II57K</t>
  </si>
  <si>
    <t>SI44G,EI45P,II47K</t>
  </si>
  <si>
    <t>NL31D</t>
  </si>
  <si>
    <t>1.26E+06</t>
  </si>
  <si>
    <t>3.68E-04</t>
  </si>
  <si>
    <t>SA91A</t>
  </si>
  <si>
    <t>YH104A</t>
  </si>
  <si>
    <t>GH54I</t>
  </si>
  <si>
    <t>RH31Q</t>
  </si>
  <si>
    <t>VH57A</t>
  </si>
  <si>
    <t>VH58A</t>
  </si>
  <si>
    <t>YH54A</t>
  </si>
  <si>
    <t>WH50A</t>
  </si>
  <si>
    <t>GH53N</t>
  </si>
  <si>
    <t>EL88A</t>
  </si>
  <si>
    <t>EI45Q</t>
  </si>
  <si>
    <t>EI35Q</t>
  </si>
  <si>
    <t>QA915A</t>
  </si>
  <si>
    <t>QA887A</t>
  </si>
  <si>
    <t>HH101Y</t>
  </si>
  <si>
    <t>2.5E+04</t>
  </si>
  <si>
    <t>4.1E+04</t>
  </si>
  <si>
    <t>4.5E-06</t>
  </si>
  <si>
    <t>1.2E-04</t>
  </si>
  <si>
    <t>Five mutations in the CDR-L1 regions are not included, as these solvent exposed residues and exist only to enhance expression. Mutations from fab-12</t>
  </si>
  <si>
    <t>GH54A</t>
  </si>
  <si>
    <t>GH55A</t>
  </si>
  <si>
    <t>IB18M</t>
  </si>
  <si>
    <t>QE31A</t>
  </si>
  <si>
    <t>QE25A</t>
  </si>
  <si>
    <t>4.9E+05</t>
  </si>
  <si>
    <t>YH60A</t>
  </si>
  <si>
    <t>WH51A</t>
  </si>
  <si>
    <t>SD30G</t>
  </si>
  <si>
    <t>D44.1 fab</t>
  </si>
  <si>
    <t>GH56A</t>
  </si>
  <si>
    <t>HL31K</t>
  </si>
  <si>
    <t>HL30K</t>
  </si>
  <si>
    <t>GH54T</t>
  </si>
  <si>
    <t>QD100aV</t>
  </si>
  <si>
    <t>QD105V</t>
  </si>
  <si>
    <t>RH61A</t>
  </si>
  <si>
    <t>RH62A</t>
  </si>
  <si>
    <t>YB53A</t>
  </si>
  <si>
    <t>LC129A</t>
  </si>
  <si>
    <t>SD30N</t>
  </si>
  <si>
    <t>NB56A</t>
  </si>
  <si>
    <t>HL31R</t>
  </si>
  <si>
    <t>HL30R</t>
  </si>
  <si>
    <t>VB33A</t>
  </si>
  <si>
    <t>DY101G</t>
  </si>
  <si>
    <t>AB33V</t>
  </si>
  <si>
    <t>NY93A</t>
  </si>
  <si>
    <t>1.5E-04</t>
  </si>
  <si>
    <t>YA96A</t>
  </si>
  <si>
    <t>SH58A</t>
  </si>
  <si>
    <t>SH59A</t>
  </si>
  <si>
    <t>RA130K</t>
  </si>
  <si>
    <t>2.04E+04</t>
  </si>
  <si>
    <t>1.31E-03</t>
  </si>
  <si>
    <t>NY19K</t>
  </si>
  <si>
    <t>GY102V</t>
  </si>
  <si>
    <t>NC147A</t>
  </si>
  <si>
    <t>NC24A</t>
  </si>
  <si>
    <t>DH31E</t>
  </si>
  <si>
    <t>SY100A</t>
  </si>
  <si>
    <t>1.6E-04</t>
  </si>
  <si>
    <t>YL30A</t>
  </si>
  <si>
    <t>NA281A</t>
  </si>
  <si>
    <t>NA183A</t>
  </si>
  <si>
    <t>2.18E+05</t>
  </si>
  <si>
    <t>4.57E-05</t>
  </si>
  <si>
    <t>IB33V</t>
  </si>
  <si>
    <t>RA1061A</t>
  </si>
  <si>
    <t>RA1033A</t>
  </si>
  <si>
    <t>KA903A</t>
  </si>
  <si>
    <t>KA875A</t>
  </si>
  <si>
    <t>YH50F</t>
  </si>
  <si>
    <t>-14.3</t>
  </si>
  <si>
    <t>-13.2</t>
  </si>
  <si>
    <t>VB33I</t>
  </si>
  <si>
    <t>SI54A</t>
  </si>
  <si>
    <t>SI44A</t>
  </si>
  <si>
    <t>1.29E-02</t>
  </si>
  <si>
    <t>RA1294A</t>
  </si>
  <si>
    <t>RA1266A</t>
  </si>
  <si>
    <t>NH100aA</t>
  </si>
  <si>
    <t>NH105A</t>
  </si>
  <si>
    <t>QH62A</t>
  </si>
  <si>
    <t>QH63A</t>
  </si>
  <si>
    <t>AD98P</t>
  </si>
  <si>
    <t>8.5E+05</t>
  </si>
  <si>
    <t>6.38E-03</t>
  </si>
  <si>
    <t>WY63A</t>
  </si>
  <si>
    <t>1.48E+06</t>
  </si>
  <si>
    <t>1.77E-04</t>
  </si>
  <si>
    <t>NB) HyHEL-10 and HyHEL-63 are very similar.kon calculated from koff/Kd,,</t>
  </si>
  <si>
    <t>KH52A</t>
  </si>
  <si>
    <t>TD28R</t>
  </si>
  <si>
    <t>YA32A,QC121A</t>
  </si>
  <si>
    <t>YA32A,IC124A</t>
  </si>
  <si>
    <t>YA50A,DC18A</t>
  </si>
  <si>
    <t>YA50A,DC119A</t>
  </si>
  <si>
    <t>WA92A,QC121A</t>
  </si>
  <si>
    <t>WA92A,IC124A</t>
  </si>
  <si>
    <t>WA92A,RC125A</t>
  </si>
  <si>
    <t>WA92A,LC129A</t>
  </si>
  <si>
    <t>YB32A,KC116A</t>
  </si>
  <si>
    <t>WB52A,DC119A</t>
  </si>
  <si>
    <t>DB54A,TC118A</t>
  </si>
  <si>
    <t>DB100A,SC24A</t>
  </si>
  <si>
    <t>YB101F,DC119A</t>
  </si>
  <si>
    <t>YB101F,VC120A</t>
  </si>
  <si>
    <t>VH73A</t>
  </si>
  <si>
    <t>VH74A</t>
  </si>
  <si>
    <t>TA283A</t>
  </si>
  <si>
    <t>TA185A</t>
  </si>
  <si>
    <t>3.1E+05</t>
  </si>
  <si>
    <t>6.99E-05</t>
  </si>
  <si>
    <t>YY20A,NL32A</t>
  </si>
  <si>
    <t>3NPS_A_BC</t>
  </si>
  <si>
    <t>RA60cA</t>
  </si>
  <si>
    <t>RA48A</t>
  </si>
  <si>
    <t>S4 fab</t>
  </si>
  <si>
    <t>DC18A</t>
  </si>
  <si>
    <t>NL31A,KY96A</t>
  </si>
  <si>
    <t>Два антитела</t>
  </si>
  <si>
    <t>FH100dA</t>
  </si>
  <si>
    <t>FH115A</t>
  </si>
  <si>
    <t>NL30V</t>
  </si>
  <si>
    <t>NL29V</t>
  </si>
  <si>
    <t>LB33V</t>
  </si>
  <si>
    <t>NA284A</t>
  </si>
  <si>
    <t>NA186A</t>
  </si>
  <si>
    <t>3.2E+05</t>
  </si>
  <si>
    <t>7.66E-05</t>
  </si>
  <si>
    <t>YL50A,RY21A</t>
  </si>
  <si>
    <t>YL50F,RY21A</t>
  </si>
  <si>
    <t>YL50F,YY20A</t>
  </si>
  <si>
    <t>YL50A,KY96A</t>
  </si>
  <si>
    <t>YL50A,KY97A</t>
  </si>
  <si>
    <t>YL50F,KY96A</t>
  </si>
  <si>
    <t>YL50F,KY97A</t>
  </si>
  <si>
    <t>YL50A,YY20A</t>
  </si>
  <si>
    <t>NL30W</t>
  </si>
  <si>
    <t>NL29W</t>
  </si>
  <si>
    <t>NI48Q</t>
  </si>
  <si>
    <t>NI38Q</t>
  </si>
  <si>
    <t>3.53E+05</t>
  </si>
  <si>
    <t>9.62E-03</t>
  </si>
  <si>
    <t>YH33A,KY97A</t>
  </si>
  <si>
    <t>YH33A,KY96A</t>
  </si>
  <si>
    <t>YH33A,YY20A</t>
  </si>
  <si>
    <t>WH98F,KY97A</t>
  </si>
  <si>
    <t>VB33L</t>
  </si>
  <si>
    <t>WH98F,YY20A</t>
  </si>
  <si>
    <t>WH48A</t>
  </si>
  <si>
    <t>WH98A,KY97A</t>
  </si>
  <si>
    <t>WH98A,KY96A</t>
  </si>
  <si>
    <t>WH98F,KY96A</t>
  </si>
  <si>
    <t>WH98A,YY20A</t>
  </si>
  <si>
    <t>LL49K</t>
  </si>
  <si>
    <t>LL48K</t>
  </si>
  <si>
    <t>DH32A,KY97A</t>
  </si>
  <si>
    <t>DH32N,KY97A</t>
  </si>
  <si>
    <t>KD30A</t>
  </si>
  <si>
    <t>DH32A,KY97M</t>
  </si>
  <si>
    <t>2.9E+06</t>
  </si>
  <si>
    <t>5.8E-04</t>
  </si>
  <si>
    <t>DH32N,KY97M</t>
  </si>
  <si>
    <t>2.46E+06</t>
  </si>
  <si>
    <t>NC19A</t>
  </si>
  <si>
    <t>NY19D</t>
  </si>
  <si>
    <t>FA298A</t>
  </si>
  <si>
    <t>FA200A</t>
  </si>
  <si>
    <t>2.14E+05</t>
  </si>
  <si>
    <t>5.59E-05</t>
  </si>
  <si>
    <t>YH50A,RY21A</t>
  </si>
  <si>
    <t>YC23A</t>
  </si>
  <si>
    <t>YL96A,RY21A</t>
  </si>
  <si>
    <t>YL96F,RY21A</t>
  </si>
  <si>
    <t>EP5D</t>
  </si>
  <si>
    <t>TP7N</t>
  </si>
  <si>
    <t>TP36Q</t>
  </si>
  <si>
    <t>EP68A</t>
  </si>
  <si>
    <t>KP72E</t>
  </si>
  <si>
    <t>KP79E</t>
  </si>
  <si>
    <t>NL31R</t>
  </si>
  <si>
    <t>-25.6</t>
  </si>
  <si>
    <t>-7.3</t>
  </si>
  <si>
    <t>-41.275168</t>
  </si>
  <si>
    <t>16.778523</t>
  </si>
  <si>
    <t>YL26A</t>
  </si>
  <si>
    <t>LH27K</t>
  </si>
  <si>
    <t>VH56A</t>
  </si>
  <si>
    <t>VH59A</t>
  </si>
  <si>
    <t>NL52R</t>
  </si>
  <si>
    <t>NL51R</t>
  </si>
  <si>
    <t>QL53A</t>
  </si>
  <si>
    <t>1.37E+06</t>
  </si>
  <si>
    <t>HH104A</t>
  </si>
  <si>
    <t>YH100aF</t>
  </si>
  <si>
    <t>YH105F</t>
  </si>
  <si>
    <t>8.8E+04</t>
  </si>
  <si>
    <t>5.6E-03</t>
  </si>
  <si>
    <t>YD99S</t>
  </si>
  <si>
    <t>YD103S</t>
  </si>
  <si>
    <t>YL96F</t>
  </si>
  <si>
    <t>1.4E+06</t>
  </si>
  <si>
    <t>LL91A</t>
  </si>
  <si>
    <t>LL89A</t>
  </si>
  <si>
    <t>NA32G</t>
  </si>
  <si>
    <t>YA50R</t>
  </si>
  <si>
    <t>3LZF_AB_HL</t>
  </si>
  <si>
    <t>DA190E</t>
  </si>
  <si>
    <t>DA187E</t>
  </si>
  <si>
    <t>Hemagglutinin HA2</t>
  </si>
  <si>
    <t>Antibody 2D1</t>
  </si>
  <si>
    <t>TB30A</t>
  </si>
  <si>
    <t>LL94V</t>
  </si>
  <si>
    <t>1.11E-02</t>
  </si>
  <si>
    <t>5.9E+05</t>
  </si>
  <si>
    <t>SH32A</t>
  </si>
  <si>
    <t>3.96E+05</t>
  </si>
  <si>
    <t>1.06E-05</t>
  </si>
  <si>
    <t>TH59A</t>
  </si>
  <si>
    <t>1KIR_AB_C</t>
  </si>
  <si>
    <t>SA50Y</t>
  </si>
  <si>
    <t>-19.4</t>
  </si>
  <si>
    <t>-31.5</t>
  </si>
  <si>
    <t>HL31W</t>
  </si>
  <si>
    <t>HL30W</t>
  </si>
  <si>
    <t>DA225G</t>
  </si>
  <si>
    <t>DA222G</t>
  </si>
  <si>
    <t>FL91A</t>
  </si>
  <si>
    <t>FL90A</t>
  </si>
  <si>
    <t>SL28Q</t>
  </si>
  <si>
    <t>SL27Q</t>
  </si>
  <si>
    <t>TH53A</t>
  </si>
  <si>
    <t>TH56A</t>
  </si>
  <si>
    <t>VH52bA</t>
  </si>
  <si>
    <t>VH55A</t>
  </si>
  <si>
    <t>RB99Y</t>
  </si>
  <si>
    <t>5.4E+05</t>
  </si>
  <si>
    <t>YH33F</t>
  </si>
  <si>
    <t>-17.5</t>
  </si>
  <si>
    <t>-21.8</t>
  </si>
  <si>
    <t>FL97A</t>
  </si>
  <si>
    <t>FL89A</t>
  </si>
  <si>
    <t>YH59A</t>
  </si>
  <si>
    <t>GH54S</t>
  </si>
  <si>
    <t>GH55S</t>
  </si>
  <si>
    <t>1.79E+04</t>
  </si>
  <si>
    <t>3.83E+04</t>
  </si>
  <si>
    <t>3.61E-04</t>
  </si>
  <si>
    <t>2.2E-04</t>
  </si>
  <si>
    <t>VA30N</t>
  </si>
  <si>
    <t>1.83E+04</t>
  </si>
  <si>
    <t>2.18E-03</t>
  </si>
  <si>
    <t>3N85_A_LH</t>
  </si>
  <si>
    <t>WH30K</t>
  </si>
  <si>
    <t>AB/AG,3MZW_A_B</t>
  </si>
  <si>
    <t>HER2</t>
  </si>
  <si>
    <t>Fab37</t>
  </si>
  <si>
    <t>4.4E+06</t>
  </si>
  <si>
    <t>1.3E+06</t>
  </si>
  <si>
    <t>8.6E-04</t>
  </si>
  <si>
    <t>9.8E-04</t>
  </si>
  <si>
    <t>NH31H</t>
  </si>
  <si>
    <t>4.8E+04</t>
  </si>
  <si>
    <t>3.7E-05</t>
  </si>
  <si>
    <t>GH53S</t>
  </si>
  <si>
    <t>1NCA_N_LH</t>
  </si>
  <si>
    <t>DH97K</t>
  </si>
  <si>
    <t>DH101K</t>
  </si>
  <si>
    <t>Antibody NC41 scFv</t>
  </si>
  <si>
    <t>DL50A</t>
  </si>
  <si>
    <t>DL49A</t>
  </si>
  <si>
    <t>YH58W</t>
  </si>
  <si>
    <t>3L5X_A_HL</t>
  </si>
  <si>
    <t>YL94A</t>
  </si>
  <si>
    <t>H2L6 fab</t>
  </si>
  <si>
    <t>1.63E+06</t>
  </si>
  <si>
    <t>9.4E-04</t>
  </si>
  <si>
    <t>FL92A</t>
  </si>
  <si>
    <t>YH111A</t>
  </si>
  <si>
    <t>NC93A</t>
  </si>
  <si>
    <t>YB105F</t>
  </si>
  <si>
    <t>1.3E-03</t>
  </si>
  <si>
    <t>3.5E-04</t>
  </si>
  <si>
    <t>DB19N</t>
  </si>
  <si>
    <t>YH53L</t>
  </si>
  <si>
    <t>-19.6</t>
  </si>
  <si>
    <t>-27.9</t>
  </si>
  <si>
    <t>1KIP_AB_C</t>
  </si>
  <si>
    <t>AB32Y</t>
  </si>
  <si>
    <t>-17.2</t>
  </si>
  <si>
    <t>-22.2</t>
  </si>
  <si>
    <t>SH52Y</t>
  </si>
  <si>
    <t>1.2E+06</t>
  </si>
  <si>
    <t>2.5E-04</t>
  </si>
  <si>
    <t>KB224A</t>
  </si>
  <si>
    <t>KB221A</t>
  </si>
  <si>
    <t>LY75A</t>
  </si>
  <si>
    <t>1.64E-04</t>
  </si>
  <si>
    <t>NB95A</t>
  </si>
  <si>
    <t>NB90A</t>
  </si>
  <si>
    <t>VL3A</t>
  </si>
  <si>
    <t>VL1A</t>
  </si>
  <si>
    <t>SL53E</t>
  </si>
  <si>
    <t>-8.053691</t>
  </si>
  <si>
    <t>EP5Q</t>
  </si>
  <si>
    <t>KC116A</t>
  </si>
  <si>
    <t>DH74A</t>
  </si>
  <si>
    <t>DH77A</t>
  </si>
  <si>
    <t>YL28S</t>
  </si>
  <si>
    <t>YL26S</t>
  </si>
  <si>
    <t>4.73E+04</t>
  </si>
  <si>
    <t>8.2E-04</t>
  </si>
  <si>
    <t>QA175A</t>
  </si>
  <si>
    <t>QA169A</t>
  </si>
  <si>
    <t>TA98A</t>
  </si>
  <si>
    <t>TA93A</t>
  </si>
  <si>
    <t>QB221aA</t>
  </si>
  <si>
    <t>QB218A</t>
  </si>
  <si>
    <t>WC62A</t>
  </si>
  <si>
    <t>RA81T</t>
  </si>
  <si>
    <t>1.57E-03</t>
  </si>
  <si>
    <t>4GXU_ABCDEF_MN</t>
  </si>
  <si>
    <t>DA190E,DA225G</t>
  </si>
  <si>
    <t>DA189E,DA224G</t>
  </si>
  <si>
    <t>Antibody 1F1</t>
  </si>
  <si>
    <t>TC118A</t>
  </si>
  <si>
    <t>GH100S</t>
  </si>
  <si>
    <t>DA187E,DA222G</t>
  </si>
  <si>
    <t>SC100A</t>
  </si>
  <si>
    <t>TH33A</t>
  </si>
  <si>
    <t>NH98Q</t>
  </si>
  <si>
    <t>NH102Q</t>
  </si>
  <si>
    <t>YI49F</t>
  </si>
  <si>
    <t>YI39F</t>
  </si>
  <si>
    <t>7.06E+05</t>
  </si>
  <si>
    <t>3.88E-02</t>
  </si>
  <si>
    <t>FH103A,HH104A,WH105A</t>
  </si>
  <si>
    <t>COR,COR,COR</t>
  </si>
  <si>
    <t>TL56E</t>
  </si>
  <si>
    <t>-14.5</t>
  </si>
  <si>
    <t>-6.375839</t>
  </si>
  <si>
    <t>SD53P</t>
  </si>
  <si>
    <t>8.9E+05</t>
  </si>
  <si>
    <t>4.65E-03</t>
  </si>
  <si>
    <t>KH210T,KH215T</t>
  </si>
  <si>
    <t>EL3V,GL76R,TL77V,QL78E,EL80G</t>
  </si>
  <si>
    <t>SUR,SUR,INT,SUR,SUR</t>
  </si>
  <si>
    <t>TL89S,ML92I,VL93D,TL94K</t>
  </si>
  <si>
    <t>INT,RIM,RIM,SUR</t>
  </si>
  <si>
    <t>EL3V,GL76R,TL77V,QL78E,EL80G,TL89S,ML92I,VL93D,TL94K</t>
  </si>
  <si>
    <t>SUR,SUR,INT,SUR,SUR,INT,RIM,RIM,SUR</t>
  </si>
  <si>
    <t>EL3V,GL76R,TL77V,QL78E,EL80G,FH103A,HH104A,WH105A</t>
  </si>
  <si>
    <t>SUR,SUR,INT,SUR,SUR,COR,COR,COR</t>
  </si>
  <si>
    <t>&gt;4,5E-08</t>
  </si>
  <si>
    <t>EL3V,GL76R,TL77V,QL78E,EL80G,DH54N</t>
  </si>
  <si>
    <t>SUR,SUR,INT,SUR,SUR,SUR</t>
  </si>
  <si>
    <t>KY97M</t>
  </si>
  <si>
    <t>5.7E+05</t>
  </si>
  <si>
    <t>1.7E-04</t>
  </si>
  <si>
    <t>FH99Y</t>
  </si>
  <si>
    <t>SL93A</t>
  </si>
  <si>
    <t>RY21A</t>
  </si>
  <si>
    <t>1.47E+06</t>
  </si>
  <si>
    <t>4.4E-04</t>
  </si>
  <si>
    <t>DB112A</t>
  </si>
  <si>
    <t>IA41A</t>
  </si>
  <si>
    <t>IA26A</t>
  </si>
  <si>
    <t>IB60A</t>
  </si>
  <si>
    <t>IB45A</t>
  </si>
  <si>
    <t>TC89A</t>
  </si>
  <si>
    <t>FB94A</t>
  </si>
  <si>
    <t>FB89A</t>
  </si>
  <si>
    <t>EA169A</t>
  </si>
  <si>
    <t>EA163A</t>
  </si>
  <si>
    <t>GH100aA</t>
  </si>
  <si>
    <t>GH107A</t>
  </si>
  <si>
    <t>DB217A</t>
  </si>
  <si>
    <t>DB214A</t>
  </si>
  <si>
    <t>SC24A</t>
  </si>
  <si>
    <t>2.5E+05</t>
  </si>
  <si>
    <t>1.1E-03</t>
  </si>
  <si>
    <t>2.6E-03</t>
  </si>
  <si>
    <t>YA73F</t>
  </si>
  <si>
    <t>YA45F</t>
  </si>
  <si>
    <t>2.691E+04</t>
  </si>
  <si>
    <t>6.871E-05</t>
  </si>
  <si>
    <t>IA299A</t>
  </si>
  <si>
    <t>IA201A</t>
  </si>
  <si>
    <t>1.55E+05</t>
  </si>
  <si>
    <t>NA918A</t>
  </si>
  <si>
    <t>NA890A</t>
  </si>
  <si>
    <t>LH34A</t>
  </si>
  <si>
    <t>TB58D</t>
  </si>
  <si>
    <t>VC120A</t>
  </si>
  <si>
    <t>YL47A</t>
  </si>
  <si>
    <t>3.57E+05</t>
  </si>
  <si>
    <t>1.18E-04</t>
  </si>
  <si>
    <t>EL1A</t>
  </si>
  <si>
    <t>EL27A</t>
  </si>
  <si>
    <t>RH95A</t>
  </si>
  <si>
    <t>RH100A</t>
  </si>
  <si>
    <t>DC119A</t>
  </si>
  <si>
    <t>QH64A</t>
  </si>
  <si>
    <t>QH65A</t>
  </si>
  <si>
    <t>LL49F</t>
  </si>
  <si>
    <t>LL48F</t>
  </si>
  <si>
    <t>DY101A</t>
  </si>
  <si>
    <t>8.3E+05</t>
  </si>
  <si>
    <t>2.9E-04</t>
  </si>
  <si>
    <t>DP69E</t>
  </si>
  <si>
    <t>TB31V</t>
  </si>
  <si>
    <t>LC176A</t>
  </si>
  <si>
    <t>LC165A</t>
  </si>
  <si>
    <t>MH69A</t>
  </si>
  <si>
    <t>MH70A</t>
  </si>
  <si>
    <t>GH53A</t>
  </si>
  <si>
    <t>YD57Q</t>
  </si>
  <si>
    <t>YD56Q</t>
  </si>
  <si>
    <t>1.56E+06</t>
  </si>
  <si>
    <t>2.71E-04</t>
  </si>
  <si>
    <t>GL92S</t>
  </si>
  <si>
    <t>GL91S</t>
  </si>
  <si>
    <t>SB57V</t>
  </si>
  <si>
    <t>SC28Q</t>
  </si>
  <si>
    <t>FA97A</t>
  </si>
  <si>
    <t>FA92A</t>
  </si>
  <si>
    <t>DA60bA</t>
  </si>
  <si>
    <t>DA47A</t>
  </si>
  <si>
    <t>SH50G</t>
  </si>
  <si>
    <t>1.9E-03</t>
  </si>
  <si>
    <t>HL91Q,NL92D,EL93L,YL94G</t>
  </si>
  <si>
    <t>SUP,RIM,SUR,SUR</t>
  </si>
  <si>
    <t>1.7E+06</t>
  </si>
  <si>
    <t>NL92D,EL93W,YL94G</t>
  </si>
  <si>
    <t>RIM,SUR,SUR</t>
  </si>
  <si>
    <t>1.06E+06</t>
  </si>
  <si>
    <t>4.7E-05</t>
  </si>
  <si>
    <t>HL91Q,NL92D,EL93I,YL94G</t>
  </si>
  <si>
    <t>9.8E+05</t>
  </si>
  <si>
    <t>NL92E,EL93W,YL94G</t>
  </si>
  <si>
    <t>1.29E+06</t>
  </si>
  <si>
    <t>7.1E-05</t>
  </si>
  <si>
    <t>NL92D,EL93P,YL94G</t>
  </si>
  <si>
    <t>1.71E+06</t>
  </si>
  <si>
    <t>HL91Q,NL92D,EL93Y,YL94G</t>
  </si>
  <si>
    <t>1.13E+06</t>
  </si>
  <si>
    <t>7.4E-05</t>
  </si>
  <si>
    <t>NL92S,EL93W,YL94G</t>
  </si>
  <si>
    <t>8.8E+05</t>
  </si>
  <si>
    <t>7.8E-05</t>
  </si>
  <si>
    <t>NL92E,EL93S,YL94G</t>
  </si>
  <si>
    <t>1.02E+06</t>
  </si>
  <si>
    <t>NL92S,EL93H,YL94G</t>
  </si>
  <si>
    <t>1.39E+06</t>
  </si>
  <si>
    <t>1.3E-04</t>
  </si>
  <si>
    <t>NL92F,EL93W,YL94G</t>
  </si>
  <si>
    <t>9.9E-05</t>
  </si>
  <si>
    <t>NL92D,EL93W,YL94E</t>
  </si>
  <si>
    <t>1.4E-04</t>
  </si>
  <si>
    <t>NL92S,EL93Y,YL94G</t>
  </si>
  <si>
    <t>1.24E+06</t>
  </si>
  <si>
    <t>1.8E-04</t>
  </si>
  <si>
    <t>HL91P,NL92L,EL93D,YL94V</t>
  </si>
  <si>
    <t>3.3E-04</t>
  </si>
  <si>
    <t>NL92V,EL93W,YL94G</t>
  </si>
  <si>
    <t>NC199A</t>
  </si>
  <si>
    <t>NC188A</t>
  </si>
  <si>
    <t>NL92L,EL93M,YL94G</t>
  </si>
  <si>
    <t>1.14E+06</t>
  </si>
  <si>
    <t>2.1E-04</t>
  </si>
  <si>
    <t>HL91P,NL92L,EL93D,YL94T</t>
  </si>
  <si>
    <t>2.4E-04</t>
  </si>
  <si>
    <t>NL92D,EL93Y,YL94A</t>
  </si>
  <si>
    <t>1.11E+06</t>
  </si>
  <si>
    <t>NL92S,EL93I,YL94G</t>
  </si>
  <si>
    <t>1.33E+06</t>
  </si>
  <si>
    <t>2.6E-04</t>
  </si>
  <si>
    <t>EL93H,YL94G</t>
  </si>
  <si>
    <t>1.19E+06</t>
  </si>
  <si>
    <t>NL92D,EL93W,YL94S</t>
  </si>
  <si>
    <t>9.7E+05</t>
  </si>
  <si>
    <t>NL92L,EL93N,YL94G</t>
  </si>
  <si>
    <t>1.16E+06</t>
  </si>
  <si>
    <t>2.7E-04</t>
  </si>
  <si>
    <t>NL92L,EL93D,YL94S</t>
  </si>
  <si>
    <t>3.1E-04</t>
  </si>
  <si>
    <t>HL91P,NL92I,EL93D,YL94A</t>
  </si>
  <si>
    <t>1.44E+06</t>
  </si>
  <si>
    <t>3.6E-04</t>
  </si>
  <si>
    <t>HL91P,NL92L,EL93D,YL94S</t>
  </si>
  <si>
    <t>3.8E-04</t>
  </si>
  <si>
    <t>NL92L,EL93L,YL94G</t>
  </si>
  <si>
    <t>NL92D,EL93N,YL94S</t>
  </si>
  <si>
    <t>1.1E+06</t>
  </si>
  <si>
    <t>3.4E-04</t>
  </si>
  <si>
    <t>NL92D,EL93R,YL94D</t>
  </si>
  <si>
    <t>NL92S,EL93V,YL94G</t>
  </si>
  <si>
    <t>3.2E-04</t>
  </si>
  <si>
    <t>NL92V,EL93G,YL94G</t>
  </si>
  <si>
    <t>1.35E+06</t>
  </si>
  <si>
    <t>4.7E-04</t>
  </si>
  <si>
    <t>HL91P,NL92L,YL94A</t>
  </si>
  <si>
    <t>SUP,RIM,SUR</t>
  </si>
  <si>
    <t>NL92D,EL93L,YL94G</t>
  </si>
  <si>
    <t>9.5E+05</t>
  </si>
  <si>
    <t>EL93F,YL94G</t>
  </si>
  <si>
    <t>4.2E-04</t>
  </si>
  <si>
    <t>NL92S,EL93W,YL94A</t>
  </si>
  <si>
    <t>4.6E-04</t>
  </si>
  <si>
    <t>NL92S,EL93S,YL94G</t>
  </si>
  <si>
    <t>4.8E-04</t>
  </si>
  <si>
    <t>YB146A</t>
  </si>
  <si>
    <t>YB141A</t>
  </si>
  <si>
    <t>GL31A</t>
  </si>
  <si>
    <t>GL29A</t>
  </si>
  <si>
    <t>EA292A</t>
  </si>
  <si>
    <t>EA194A</t>
  </si>
  <si>
    <t>1.32E+05</t>
  </si>
  <si>
    <t>1.08E-04</t>
  </si>
  <si>
    <t>YL30K</t>
  </si>
  <si>
    <t>1.53E+06</t>
  </si>
  <si>
    <t>2.8E-04</t>
  </si>
  <si>
    <t>YA60gA</t>
  </si>
  <si>
    <t>YA52A</t>
  </si>
  <si>
    <t>WI82F</t>
  </si>
  <si>
    <t>WI72F</t>
  </si>
  <si>
    <t>TB31A</t>
  </si>
  <si>
    <t>RB99W</t>
  </si>
  <si>
    <t>DA159N,DA33N</t>
  </si>
  <si>
    <t>6.47E+03</t>
  </si>
  <si>
    <t>7.99E-04</t>
  </si>
  <si>
    <t>TC170A</t>
  </si>
  <si>
    <t>TC159A</t>
  </si>
  <si>
    <t>GH57A</t>
  </si>
  <si>
    <t>6.82E+05</t>
  </si>
  <si>
    <t>6.37E-02</t>
  </si>
  <si>
    <t>YH53W</t>
  </si>
  <si>
    <t>-23.6</t>
  </si>
  <si>
    <t>-40.8</t>
  </si>
  <si>
    <t>DL28A</t>
  </si>
  <si>
    <t>ML4L,TH28D,NH31H,HH101Y,SH105T</t>
  </si>
  <si>
    <t>INT,SUR,COR,COR,RIM</t>
  </si>
  <si>
    <t>&lt;1,4E-10</t>
  </si>
  <si>
    <t>3.6E+04</t>
  </si>
  <si>
    <t>&lt;5E-06</t>
  </si>
  <si>
    <t>Mutations from crystal structure to an affinity matured variant of fab-12. An additional T to L mutations also appears in a crystallographically unresolved region.</t>
  </si>
  <si>
    <t>5.4E+04</t>
  </si>
  <si>
    <t>5.1E+04</t>
  </si>
  <si>
    <t>5.9E-06</t>
  </si>
  <si>
    <t>6.6E-04</t>
  </si>
  <si>
    <t>1CZ8_HL_VW</t>
  </si>
  <si>
    <t>LL4M,DH28T,HH31N,YH101H,TH105S</t>
  </si>
  <si>
    <t>Back mutation from affinity-matured crystal structure to precursor fab-12. The matured is taken as 'wild-type'. An additional L to T mutations also appears in a crystallographically unresolved region.</t>
  </si>
  <si>
    <t>HH101Y,YH103R,SH105T</t>
  </si>
  <si>
    <t>COR,RIM,RIM</t>
  </si>
  <si>
    <t>2.6E+04</t>
  </si>
  <si>
    <t>HH101Y,SH105T</t>
  </si>
  <si>
    <t>&lt;3E-10</t>
  </si>
  <si>
    <t>1.3E+04</t>
  </si>
  <si>
    <t>&lt;4E-06</t>
  </si>
  <si>
    <t>HH101Y,YH103I,GH104A,SH105K</t>
  </si>
  <si>
    <t>COR,RIM,RIM,RIM</t>
  </si>
  <si>
    <t>5.7E+03</t>
  </si>
  <si>
    <t>HH101Y,YH103W,SH105T</t>
  </si>
  <si>
    <t>&lt;5E-10</t>
  </si>
  <si>
    <t>1.1E+04</t>
  </si>
  <si>
    <t>&lt;6E-06</t>
  </si>
  <si>
    <t>HH101Y,YH103R,GH104N,SH105T</t>
  </si>
  <si>
    <t>1.2E+04</t>
  </si>
  <si>
    <t>PH61A</t>
  </si>
  <si>
    <t>PH64A</t>
  </si>
  <si>
    <t>TH28D,NH31H</t>
  </si>
  <si>
    <t>SUR,COR</t>
  </si>
  <si>
    <t>4.5E-05</t>
  </si>
  <si>
    <t>LH72V,TH74V</t>
  </si>
  <si>
    <t>LH72I,TH74K</t>
  </si>
  <si>
    <t>5.2E+04</t>
  </si>
  <si>
    <t>TH28D,NH31H,YH54W,HH101Y,SH105T</t>
  </si>
  <si>
    <t>SUR,COR,RIM,COR,RIM</t>
  </si>
  <si>
    <t>1.5E-05</t>
  </si>
  <si>
    <t>TH28D,NH31H,HH101Y,SH105T</t>
  </si>
  <si>
    <t>SUR,COR,COR,RIM</t>
  </si>
  <si>
    <t>&lt;1,5E-10</t>
  </si>
  <si>
    <t>3.5E+04</t>
  </si>
  <si>
    <t>TH99A</t>
  </si>
  <si>
    <t>TH105A</t>
  </si>
  <si>
    <t>TB98A</t>
  </si>
  <si>
    <t>TB93A</t>
  </si>
  <si>
    <t>SH105T</t>
  </si>
  <si>
    <t>6.8E+04</t>
  </si>
  <si>
    <t>WI82Y</t>
  </si>
  <si>
    <t>WI72Y</t>
  </si>
  <si>
    <t>5.01E-02</t>
  </si>
  <si>
    <t>HH101Y,YH103R,GH104D,SH105N</t>
  </si>
  <si>
    <t>&lt;5,4E-10</t>
  </si>
  <si>
    <t>LL4M,DH28T,HH31N,YH103R</t>
  </si>
  <si>
    <t>INT,SUR,COR,RIM</t>
  </si>
  <si>
    <t>Five mutations in the CDR-L1 regions are not included, as these solvent exposed residues and exist only to enhance expression. Mutations from affinity matured fab-12</t>
  </si>
  <si>
    <t>LL4M,DH28T,HH31N</t>
  </si>
  <si>
    <t>INT,SUR,COR</t>
  </si>
  <si>
    <t>LL4M,DH28T,HH31N,TH105K,YH103I,GH104A</t>
  </si>
  <si>
    <t>INT,SUR,COR,RIM,RIM,RIM</t>
  </si>
  <si>
    <t>LL4M,DH28T,HH31N,YH103W</t>
  </si>
  <si>
    <t>LL4M,DH28T,HH31N,YH103R,GH104N</t>
  </si>
  <si>
    <t>INT,SUR,COR,RIM,RIM</t>
  </si>
  <si>
    <t>LL4M,DH28T,HH31N,YH101H,TH105S,YH54W</t>
  </si>
  <si>
    <t>INT,SUR,COR,COR,RIM,RIM</t>
  </si>
  <si>
    <t>3.8E+04</t>
  </si>
  <si>
    <t>8.6E-05</t>
  </si>
  <si>
    <t>LL4M,YH101H,TH105S</t>
  </si>
  <si>
    <t>INT,COR,RIM</t>
  </si>
  <si>
    <t>LL4M,DH28T,HH31N,YH101H,TH105S,LH72V,TH74V</t>
  </si>
  <si>
    <t>INT,SUR,COR,COR,RIM,SUR,SUR</t>
  </si>
  <si>
    <t>LL4M,DH28T,HH31N,YH101H,TH105S,LH72I,TH74K</t>
  </si>
  <si>
    <t>LL4M,YH54W</t>
  </si>
  <si>
    <t>INT,RIM</t>
  </si>
  <si>
    <t>DB102W</t>
  </si>
  <si>
    <t>1.9E-04</t>
  </si>
  <si>
    <t>LL4M,HH31N,YH101H,TH105S</t>
  </si>
  <si>
    <t>INT,COR,COR,RIM</t>
  </si>
  <si>
    <t>LL4M,DH28T,YH101H,TH105S</t>
  </si>
  <si>
    <t>LL4M,DH28T,HH31N,TH105S</t>
  </si>
  <si>
    <t>LL4M,DH28T,HH31N,YH101H</t>
  </si>
  <si>
    <t>INT,SUR,COR,COR</t>
  </si>
  <si>
    <t>LL4M,DH28T,HH31N,TH105N,YH103R,GH104D</t>
  </si>
  <si>
    <t>SC31N</t>
  </si>
  <si>
    <t>TH50V,SL28Q,NL52Y</t>
  </si>
  <si>
    <t>TH50V,SL27Q,NL51Y</t>
  </si>
  <si>
    <t>3.7E+05</t>
  </si>
  <si>
    <t>TH33V</t>
  </si>
  <si>
    <t>YH74S</t>
  </si>
  <si>
    <t>YH75S</t>
  </si>
  <si>
    <t>3.4E+04</t>
  </si>
  <si>
    <t>3.43E-04</t>
  </si>
  <si>
    <t>RH31S</t>
  </si>
  <si>
    <t>2.73E+05</t>
  </si>
  <si>
    <t>6.07E-05</t>
  </si>
  <si>
    <t>DC30Y</t>
  </si>
  <si>
    <t>DB60aA</t>
  </si>
  <si>
    <t>DB46A</t>
  </si>
  <si>
    <t>TA94S</t>
  </si>
  <si>
    <t>9.3E+05</t>
  </si>
  <si>
    <t>5.5E-04</t>
  </si>
  <si>
    <t>FA63L</t>
  </si>
  <si>
    <t>1.87E+04</t>
  </si>
  <si>
    <t>5.86E-03</t>
  </si>
  <si>
    <t>RC21A</t>
  </si>
  <si>
    <t>NB) HyHEL-10 and HyHEL-63 are very similar. This is repeated in 12515535,,</t>
  </si>
  <si>
    <t>QB38A</t>
  </si>
  <si>
    <t>QB23A</t>
  </si>
  <si>
    <t>YH100F</t>
  </si>
  <si>
    <t>YH103F</t>
  </si>
  <si>
    <t>YH59E</t>
  </si>
  <si>
    <t>ED6Q</t>
  </si>
  <si>
    <t>ED5Q</t>
  </si>
  <si>
    <t>TB32R</t>
  </si>
  <si>
    <t>EL90A</t>
  </si>
  <si>
    <t>TH50V,KH64E</t>
  </si>
  <si>
    <t>SUP,SUR</t>
  </si>
  <si>
    <t>LH60D,KH64Q</t>
  </si>
  <si>
    <t>LH60D,KH64E</t>
  </si>
  <si>
    <t>KH64E,SL28Q,NL52Y</t>
  </si>
  <si>
    <t>KH64E,SL27Q,NL51Y</t>
  </si>
  <si>
    <t>TH50V,KH64E,SL28Q,NL52E</t>
  </si>
  <si>
    <t>TH50V,KH64E,SL27Q,NL51E</t>
  </si>
  <si>
    <t>SUP,SUR,RIM,SUR</t>
  </si>
  <si>
    <t>TH50V,KH64E,SL28Q,NL52Y</t>
  </si>
  <si>
    <t>TH50V,KH64E,SL27Q,NL51Y</t>
  </si>
  <si>
    <t>IC124A</t>
  </si>
  <si>
    <t>TL94A</t>
  </si>
  <si>
    <t>NL52K</t>
  </si>
  <si>
    <t>NL51K</t>
  </si>
  <si>
    <t>KH52N</t>
  </si>
  <si>
    <t>4.53E+04</t>
  </si>
  <si>
    <t>DH99A</t>
  </si>
  <si>
    <t>DH110A</t>
  </si>
  <si>
    <t>DH32N</t>
  </si>
  <si>
    <t>2.01E+06</t>
  </si>
  <si>
    <t>3.3E-05</t>
  </si>
  <si>
    <t>LH27R</t>
  </si>
  <si>
    <t>SB57A</t>
  </si>
  <si>
    <t>YH53F</t>
  </si>
  <si>
    <t>-20.2</t>
  </si>
  <si>
    <t>-29.3</t>
  </si>
  <si>
    <t>DC101A</t>
  </si>
  <si>
    <t>VH73T</t>
  </si>
  <si>
    <t>VH74T</t>
  </si>
  <si>
    <t>4.98E+04</t>
  </si>
  <si>
    <t>3.79E-04</t>
  </si>
  <si>
    <t>TC31E</t>
  </si>
  <si>
    <t>KH64Q</t>
  </si>
  <si>
    <t>GD54P</t>
  </si>
  <si>
    <t>2.2E+06</t>
  </si>
  <si>
    <t>4.53E-03</t>
  </si>
  <si>
    <t>WH30R</t>
  </si>
  <si>
    <t>3.2E+06</t>
  </si>
  <si>
    <t>DY101N</t>
  </si>
  <si>
    <t>GB31E</t>
  </si>
  <si>
    <t>TC197A</t>
  </si>
  <si>
    <t>TC186A</t>
  </si>
  <si>
    <t>WC63A</t>
  </si>
  <si>
    <t>SB28N</t>
  </si>
  <si>
    <t>QP4K</t>
  </si>
  <si>
    <t>FA144I</t>
  </si>
  <si>
    <t>7.91E+03</t>
  </si>
  <si>
    <t>3.59E-03</t>
  </si>
  <si>
    <t>SL91R,NL30E</t>
  </si>
  <si>
    <t>SL90R,NL29E</t>
  </si>
  <si>
    <t>EB169A</t>
  </si>
  <si>
    <t>EB163A</t>
  </si>
  <si>
    <t>GH100F</t>
  </si>
  <si>
    <t>YH109A</t>
  </si>
  <si>
    <t>3.24E+05</t>
  </si>
  <si>
    <t>7.67E-05</t>
  </si>
  <si>
    <t>VH57T</t>
  </si>
  <si>
    <t>VH58T</t>
  </si>
  <si>
    <t>2.7E+04</t>
  </si>
  <si>
    <t>1.96E-04</t>
  </si>
  <si>
    <t>TA52F</t>
  </si>
  <si>
    <t>LC75A</t>
  </si>
  <si>
    <t>SC28P</t>
  </si>
  <si>
    <t>2.36E+06</t>
  </si>
  <si>
    <t>2.13E-03</t>
  </si>
  <si>
    <t>DA217A</t>
  </si>
  <si>
    <t>DA214A</t>
  </si>
  <si>
    <t>YH58E,HH56N</t>
  </si>
  <si>
    <t>YH58Q,HH56N</t>
  </si>
  <si>
    <t>VI51A</t>
  </si>
  <si>
    <t>VI41A</t>
  </si>
  <si>
    <t>DA60aA</t>
  </si>
  <si>
    <t>DA46A</t>
  </si>
  <si>
    <t>LB153A</t>
  </si>
  <si>
    <t>LB147A</t>
  </si>
  <si>
    <t>SP41C</t>
  </si>
  <si>
    <t>NL52D</t>
  </si>
  <si>
    <t>NL51D</t>
  </si>
  <si>
    <t>DA96A</t>
  </si>
  <si>
    <t>DA91A</t>
  </si>
  <si>
    <t>YL32F</t>
  </si>
  <si>
    <t>1.18E+05</t>
  </si>
  <si>
    <t>6.6E-02</t>
  </si>
  <si>
    <t>6.3E+05</t>
  </si>
  <si>
    <t>WL90Q,FL33Y</t>
  </si>
  <si>
    <t>WL89Q,FL32Y</t>
  </si>
  <si>
    <t>SUP,INT</t>
  </si>
  <si>
    <t>IA60A</t>
  </si>
  <si>
    <t>IA45A</t>
  </si>
  <si>
    <t>FA94A</t>
  </si>
  <si>
    <t>FA89A</t>
  </si>
  <si>
    <t>TL56D</t>
  </si>
  <si>
    <t>-11.7</t>
  </si>
  <si>
    <t>3.691275</t>
  </si>
  <si>
    <t>YH58F</t>
  </si>
  <si>
    <t>DB60bA</t>
  </si>
  <si>
    <t>DB47A</t>
  </si>
  <si>
    <t>TL93W</t>
  </si>
  <si>
    <t>1.3E+05</t>
  </si>
  <si>
    <t>6.3E-03</t>
  </si>
  <si>
    <t>NA31W</t>
  </si>
  <si>
    <t>GB31A</t>
  </si>
  <si>
    <t>WL91F</t>
  </si>
  <si>
    <t>GH100A</t>
  </si>
  <si>
    <t>GH106A</t>
  </si>
  <si>
    <t>YH54W</t>
  </si>
  <si>
    <t>RY21K</t>
  </si>
  <si>
    <t>TB31W</t>
  </si>
  <si>
    <t>NL52Y</t>
  </si>
  <si>
    <t>NL51Y</t>
  </si>
  <si>
    <t>1YQV_HL_Y</t>
  </si>
  <si>
    <t>RY45K</t>
  </si>
  <si>
    <t>AB/AG,1UUZ_A_D</t>
  </si>
  <si>
    <t>HyHEL-5 fab</t>
  </si>
  <si>
    <t>-25.5</t>
  </si>
  <si>
    <t>-28.2</t>
  </si>
  <si>
    <t>-42.5806451613</t>
  </si>
  <si>
    <t>-45.8064516129</t>
  </si>
  <si>
    <t>TA1063A</t>
  </si>
  <si>
    <t>TA1035A</t>
  </si>
  <si>
    <t>TH33S,GH53W</t>
  </si>
  <si>
    <t>TH50V,SH35V</t>
  </si>
  <si>
    <t>TH50V,SH35A</t>
  </si>
  <si>
    <t>SH35A,GH102S</t>
  </si>
  <si>
    <t>INT,INT</t>
  </si>
  <si>
    <t>SH35V,GH102S</t>
  </si>
  <si>
    <t>TH50V,GH102S</t>
  </si>
  <si>
    <t>SH35A,TH50V,GH102S</t>
  </si>
  <si>
    <t>INT,SUP,INT</t>
  </si>
  <si>
    <t>SH35V,TH50V,GH102S</t>
  </si>
  <si>
    <t>TH33Y</t>
  </si>
  <si>
    <t>4.24E+04</t>
  </si>
  <si>
    <t>2.81E-04</t>
  </si>
  <si>
    <t>NL30Y,SL91I</t>
  </si>
  <si>
    <t>NL29Y,SL90I</t>
  </si>
  <si>
    <t>SH32Y</t>
  </si>
  <si>
    <t>8.8E-04</t>
  </si>
  <si>
    <t>QA145A</t>
  </si>
  <si>
    <t>QA140A</t>
  </si>
  <si>
    <t>EH96D</t>
  </si>
  <si>
    <t>EH100D</t>
  </si>
  <si>
    <t>2B2X_HL_A</t>
  </si>
  <si>
    <t>YL52E</t>
  </si>
  <si>
    <t>Crystal structure is the affinity matured fab reported in the paper. This is taken as 'wild-type'</t>
  </si>
  <si>
    <t>TH33E,GH53Q</t>
  </si>
  <si>
    <t>TH33Q,GH54W</t>
  </si>
  <si>
    <t>TH33I,SH52T,GH53N,GH54N</t>
  </si>
  <si>
    <t>SUP,SUP,COR,RIM</t>
  </si>
  <si>
    <t>TH33I,SH52T,GH53Q,GH54F</t>
  </si>
  <si>
    <t>TH50V,SL28Q</t>
  </si>
  <si>
    <t>TH50V,SL27Q</t>
  </si>
  <si>
    <t>KH64E,SL28Q</t>
  </si>
  <si>
    <t>KH64E,SL27Q</t>
  </si>
  <si>
    <t>VH50T,EH64K,QL28S,YL52N</t>
  </si>
  <si>
    <t>SUP,SUR,RIM,RIM</t>
  </si>
  <si>
    <t>Crystal structure is the affinity matured fab reported in the paper, and the mutations revert to the unmatured fab.</t>
  </si>
  <si>
    <t>VH50T,EH64K,QL28S,YL52N,LL49K</t>
  </si>
  <si>
    <t>SUP,SUR,RIM,RIM,SUP</t>
  </si>
  <si>
    <t>EH64K,QL28S,YL52N</t>
  </si>
  <si>
    <t>SUR,RIM,RIM</t>
  </si>
  <si>
    <t>VH50T,EH64K,QL28S,YL52N,LH60D</t>
  </si>
  <si>
    <t>SUP,SUR,RIM,RIM,INT</t>
  </si>
  <si>
    <t>VH50T,QL28S,YL52N</t>
  </si>
  <si>
    <t>SUP,RIM,RIM</t>
  </si>
  <si>
    <t>VH50T,EH64Q,QL28S,YL52N</t>
  </si>
  <si>
    <t>VH50T,EH64D,QL28S,YL52N</t>
  </si>
  <si>
    <t>VH50T,EH64N,QL28S,YL52N</t>
  </si>
  <si>
    <t>VH50T,EH64K,YL52N</t>
  </si>
  <si>
    <t>SUP,SUR,RIM</t>
  </si>
  <si>
    <t>VH50T,EH64K,QL28S</t>
  </si>
  <si>
    <t>VH50T,EH64K,QL28S,YL52N,GH100M</t>
  </si>
  <si>
    <t>SUP,SUR,RIM,RIM,RIM</t>
  </si>
  <si>
    <t>VH50T,EH64K,QL28S,YL52N,SL24R</t>
  </si>
  <si>
    <t>SUP,SUR,RIM,RIM,SUR</t>
  </si>
  <si>
    <t>VH50T,EH64K,QL28S,YL52E</t>
  </si>
  <si>
    <t>VH50T,EH64K,QL28S,YL52N,FH99W</t>
  </si>
  <si>
    <t>SUP,SUR,RIM,RIM,COR</t>
  </si>
  <si>
    <t>VH50T,EH64K,QL28S,YL52N,GH100F</t>
  </si>
  <si>
    <t>VH50T,EH64K,QL28S,YL52N,GH54Y</t>
  </si>
  <si>
    <t>QL28S,YL52N</t>
  </si>
  <si>
    <t>VH50T,EH64Q,QL28S,YL52N,LH60D</t>
  </si>
  <si>
    <t>VH50T,QL28S,YL52N,LH60D</t>
  </si>
  <si>
    <t>SUP,RIM,RIM,INT</t>
  </si>
  <si>
    <t>YD31Q</t>
  </si>
  <si>
    <t>YD30Q</t>
  </si>
  <si>
    <t>DB58N</t>
  </si>
  <si>
    <t>WL94Y</t>
  </si>
  <si>
    <t>VH50T,EH64K,QL28S,YL52N,NL30V</t>
  </si>
  <si>
    <t>VH50T,EH64K,QL28S,YL52N,HL31R</t>
  </si>
  <si>
    <t>VH50T,EH64K,QL28S,YL52N,HL31K</t>
  </si>
  <si>
    <t>VH50T,EH64K,QL28S,YL52R</t>
  </si>
  <si>
    <t>VH50T,EH64K,QL28S,YL52K</t>
  </si>
  <si>
    <t>VH50T,EH64K,QL28S,YL52N,RH31Q</t>
  </si>
  <si>
    <t>VH50T,EH64K,QL28S,YL52N,SH35Q</t>
  </si>
  <si>
    <t>VH50T,EH64K,QL28S,YL52N,YH59E</t>
  </si>
  <si>
    <t>VH50T,EH64K,QL28S,YL52N,NL30Y</t>
  </si>
  <si>
    <t>VH50T,EH64K,QL28S,YL52N,NL30W</t>
  </si>
  <si>
    <t>VH50T,EH64K,QL28S,YL52N,SL91T</t>
  </si>
  <si>
    <t>VH50T,EH64K,QL28S,YL52N,SL91R</t>
  </si>
  <si>
    <t>VH50T,EH64K,QL28S,YL52N,SL91K</t>
  </si>
  <si>
    <t>VH50T,EH64K,QL28S,YL52N,GL92Q</t>
  </si>
  <si>
    <t>VH50T,EH64K,QL28S,YL52N,GL92S</t>
  </si>
  <si>
    <t>VH50T,EH64K,QL28S,YL52N,NL93D</t>
  </si>
  <si>
    <t>VH50T,EH64K,QL28S,YL52N,SL91R,NL30E</t>
  </si>
  <si>
    <t>SUP,SUR,RIM,RIM,COR,COR</t>
  </si>
  <si>
    <t>VH50T,EH64K,QL28S,YL52N,SH52M</t>
  </si>
  <si>
    <t>VH50T,EH64K,QL28S,YL52N,GH53S</t>
  </si>
  <si>
    <t>VH50T,EH64K,QL28S,YL52N,GH53A</t>
  </si>
  <si>
    <t>VH50T,EH64K,QL28S,YL52N,GH54I</t>
  </si>
  <si>
    <t>VH50T,EH64K,QL28S,YL52N,GH54T</t>
  </si>
  <si>
    <t>VH50T,EH64K,QL28S,YL52N,GH54M</t>
  </si>
  <si>
    <t>VH50T,EH64K,QL28S,YL52N,YH58Q</t>
  </si>
  <si>
    <t>VH50T,EH64K,QL28S,YL52N,YH58E</t>
  </si>
  <si>
    <t>VH50T,EH64K,QL28S,YL52N,YH58W</t>
  </si>
  <si>
    <t>VH50T,EH64K,QL28S,YL52N,GH100V</t>
  </si>
  <si>
    <t>VH50T,EH64K,QL28S,YL52N,GH100I</t>
  </si>
  <si>
    <t>VH50T,EH64K,QL28S,YL52N,YH58E,HH56N</t>
  </si>
  <si>
    <t>VH50T,EH64K,QL28S,YL52N,YH58Q,HH56N</t>
  </si>
  <si>
    <t>VH50T,EH64K,QL28S,YL52N,NL30K</t>
  </si>
  <si>
    <t>VH50T,EH64K,QL28S,YL52N,LL49Y</t>
  </si>
  <si>
    <t>VH50T,EH64K,QL28S,YL52N,LL49F</t>
  </si>
  <si>
    <t>VH50T,EH64K,QL28S,YL52N,LL49W</t>
  </si>
  <si>
    <t>VH50T,EH64K,QL28S,YL52D</t>
  </si>
  <si>
    <t>VH50T,EH64K,QL28S,YL52N,WL90Q</t>
  </si>
  <si>
    <t>VH50T,EH64K,QL28S,YL52N,SL91Q</t>
  </si>
  <si>
    <t>VH50T,EH64K,QL28S,YL52N,SL91W</t>
  </si>
  <si>
    <t>VH50T,EH64K,QL28S,YL52N,WL90Q,FL33Y</t>
  </si>
  <si>
    <t>SUP,SUR,RIM,RIM,SUP,INT</t>
  </si>
  <si>
    <t>VH50T,EH64K,QL28S,YL52N,TH33V</t>
  </si>
  <si>
    <t>VH50T,EH64K,QL28S,YL52N,TH33N</t>
  </si>
  <si>
    <t>VH50T,EH64K,QL28S,YL52N,TH33Q</t>
  </si>
  <si>
    <t>VH50T,EH64K,QL28S,YL52N,SH35A</t>
  </si>
  <si>
    <t>VH50T,EH64K,QL28S,YL52N,SH35V</t>
  </si>
  <si>
    <t>VH50Q,EH64K,QL28S,YL52N</t>
  </si>
  <si>
    <t>VH50E,EH64K,QL28S,YL52N</t>
  </si>
  <si>
    <t>VH50T,EH64K,QL28S,YL52N,SH52T</t>
  </si>
  <si>
    <t>VH50T,EH64K,QL28S,YL52N,GH53W</t>
  </si>
  <si>
    <t>VH50T,EH64K,QL28S,YL52N,GH53Q</t>
  </si>
  <si>
    <t>VH50T,EH64K,QL28S,YL52N,GH54N</t>
  </si>
  <si>
    <t>VH50T,EH64K,QL28S,YL52N,HH56Y</t>
  </si>
  <si>
    <t>VH50T,EH64K,QL28S,YL52N,FH99Y</t>
  </si>
  <si>
    <t>VH50T,EH64K,QL28S,YL52N,GH100L</t>
  </si>
  <si>
    <t>VH50T,EH64K,QL28S,YL52N,GH100S</t>
  </si>
  <si>
    <t>VH50T,EH64K,QL28S,YL52N,GH102S</t>
  </si>
  <si>
    <t>VH50T,EH64K,QL28S,YL52N,TH33S,GH53W</t>
  </si>
  <si>
    <t>SUP,SUR,RIM,RIM,SUP,COR</t>
  </si>
  <si>
    <t>EH64K,QL28S,YL52N,SH35V</t>
  </si>
  <si>
    <t>SUR,RIM,RIM,INT</t>
  </si>
  <si>
    <t>EH64K,QL28S,YL52N,SH35A</t>
  </si>
  <si>
    <t>VH50T,EH64K,QL28S,YL52N,SH35A,GH102S</t>
  </si>
  <si>
    <t>SUP,SUR,RIM,RIM,INT,INT</t>
  </si>
  <si>
    <t>VH50T,EH64K,QL28S,YL52N,SH35V,GH102S</t>
  </si>
  <si>
    <t>EH64K,QL28S,YL52N,GH102S</t>
  </si>
  <si>
    <t>EH64K,QL28S,YL52N,SH35A,GH102S</t>
  </si>
  <si>
    <t>SUR,RIM,RIM,INT,INT</t>
  </si>
  <si>
    <t>EH64K,QL28S,YL52N,SH35V,GH102S</t>
  </si>
  <si>
    <t>VH50T,EH64K,QL28S,YL52N,HL31W</t>
  </si>
  <si>
    <t>VH50T,EH64K,QL28S,YL52N,NL30Y,SL91I</t>
  </si>
  <si>
    <t>VH50T,EH64K,QL28S,YL52N,GH53N</t>
  </si>
  <si>
    <t>VH50T,EH64K,QL28S,YL52N,TH33E,GH53Q</t>
  </si>
  <si>
    <t>VH50T,EH64K,QL28S,YL52N,TH33Q,GH54W</t>
  </si>
  <si>
    <t>SUP,SUR,RIM,RIM,SUP,RIM</t>
  </si>
  <si>
    <t>VH50T,EH64K,QL28S,YL52N,TH33I,SH52T,GH53N,GH54N</t>
  </si>
  <si>
    <t>SUP,SUR,RIM,RIM,SUP,SUP,COR,RIM</t>
  </si>
  <si>
    <t>VH50T,EH64K,QL28S,YL52N,TH33I,SH52T,GH53Q,GH54F</t>
  </si>
  <si>
    <t>EH64K,YL52N</t>
  </si>
  <si>
    <t>VH50T,YL52N</t>
  </si>
  <si>
    <t>KH64D</t>
  </si>
  <si>
    <t>DY101S</t>
  </si>
  <si>
    <t>HA91F</t>
  </si>
  <si>
    <t>TL93F</t>
  </si>
  <si>
    <t>1.22E+05</t>
  </si>
  <si>
    <t>4.3E-03</t>
  </si>
  <si>
    <t>WH96F</t>
  </si>
  <si>
    <t>WH100F</t>
  </si>
  <si>
    <t>1.5E+06</t>
  </si>
  <si>
    <t>1.2E-03</t>
  </si>
  <si>
    <t>1.9E+06</t>
  </si>
  <si>
    <t>1.5E-03</t>
  </si>
  <si>
    <t>RH61Q</t>
  </si>
  <si>
    <t>RH62Q</t>
  </si>
  <si>
    <t>4.3E+04</t>
  </si>
  <si>
    <t>2.92E-04</t>
  </si>
  <si>
    <t>LA153A</t>
  </si>
  <si>
    <t>LA147A</t>
  </si>
  <si>
    <t>TB150A</t>
  </si>
  <si>
    <t>TB144A</t>
  </si>
  <si>
    <t>AC25P</t>
  </si>
  <si>
    <t>6.7E+05</t>
  </si>
  <si>
    <t>GB31W</t>
  </si>
  <si>
    <t>YH97F</t>
  </si>
  <si>
    <t>YA146A</t>
  </si>
  <si>
    <t>YA141A</t>
  </si>
  <si>
    <t>NA32G,NA92A</t>
  </si>
  <si>
    <t>SB57V,TB58D</t>
  </si>
  <si>
    <t>NA32G,NA92A,SB57V,TB58D</t>
  </si>
  <si>
    <t>SUP,COR,COR,RIM</t>
  </si>
  <si>
    <t>NA92A,SB57V,TB58D</t>
  </si>
  <si>
    <t>COR,COR,RIM</t>
  </si>
  <si>
    <t>NA92A,TB28D,SB57V,TB58D</t>
  </si>
  <si>
    <t>COR,SUR,COR,RIM</t>
  </si>
  <si>
    <t>8.4E+06</t>
  </si>
  <si>
    <t>2.5E+06</t>
  </si>
  <si>
    <t>4.66E-04</t>
  </si>
  <si>
    <t>1.07E-02</t>
  </si>
  <si>
    <t>High salt</t>
  </si>
  <si>
    <t>NA92A,TB28D,SB57V,TB58D,NA32L</t>
  </si>
  <si>
    <t>COR,SUR,COR,RIM,SUP</t>
  </si>
  <si>
    <t>NA92A,TB28D,SB57V,TB58D,SB30G</t>
  </si>
  <si>
    <t>COR,SUR,COR,RIM,RIM</t>
  </si>
  <si>
    <t>NA92A,TB28D,SB57V,TB58D,YB59E</t>
  </si>
  <si>
    <t>NA92A,TB28D,SB57V,TB58D,SA91N</t>
  </si>
  <si>
    <t>&gt;1E-07</t>
  </si>
  <si>
    <t>NA92A,TB28D,SB57V,TB58D,SA91N,SA93A</t>
  </si>
  <si>
    <t>COR,SUR,COR,RIM,SUP,SUP</t>
  </si>
  <si>
    <t>NA92A,TB28D,SB57V,TB58D,RB98M,DB100Q</t>
  </si>
  <si>
    <t>COR,SUR,COR,RIM,INT,COR</t>
  </si>
  <si>
    <t>NA92A,TB28D,SB57V,TB58D,YB32R,RB98S</t>
  </si>
  <si>
    <t>COR,SUR,COR,RIM,COR,INT</t>
  </si>
  <si>
    <t>NA92A,TB28D,SB57V,TB58D,EB35S,GB99D</t>
  </si>
  <si>
    <t>NA92A,TB28D,SB57V,TB58D,YB32W,RB98V,DB100Q</t>
  </si>
  <si>
    <t>COR,SUR,COR,RIM,COR,INT,COR</t>
  </si>
  <si>
    <t>NA92A,TB28D,SB57V,TB58D,EB35S</t>
  </si>
  <si>
    <t>&gt;1,1E-07</t>
  </si>
  <si>
    <t>NA92A,TB28D,SB57V,TB58D,GB99D</t>
  </si>
  <si>
    <t>AH56G</t>
  </si>
  <si>
    <t>AH57G</t>
  </si>
  <si>
    <t>6.62E+04</t>
  </si>
  <si>
    <t>3.47E-04</t>
  </si>
  <si>
    <t>YH98F</t>
  </si>
  <si>
    <t>YH101F</t>
  </si>
  <si>
    <t>RC125A</t>
  </si>
  <si>
    <t>TH50V</t>
  </si>
  <si>
    <t>TC31E,NC93A</t>
  </si>
  <si>
    <t>SC26D,TC31E,NC93A</t>
  </si>
  <si>
    <t>SUR,SUR,SUP</t>
  </si>
  <si>
    <t>SC26D,TC31E,NC93A,ND56A,TD61E</t>
  </si>
  <si>
    <t>SUR,SUR,SUP,COR,SUR</t>
  </si>
  <si>
    <t>RH53A</t>
  </si>
  <si>
    <t>RH54A</t>
  </si>
  <si>
    <t>NA95A</t>
  </si>
  <si>
    <t>NA90A</t>
  </si>
  <si>
    <t>NA30S,HA91F,YA92W</t>
  </si>
  <si>
    <t>COR,SUP,COR</t>
  </si>
  <si>
    <t>DH100cA</t>
  </si>
  <si>
    <t>DH114A</t>
  </si>
  <si>
    <t>VH50T</t>
  </si>
  <si>
    <t>HA143A</t>
  </si>
  <si>
    <t>HA138A</t>
  </si>
  <si>
    <t>6.03E+05</t>
  </si>
  <si>
    <t>2.06E-01</t>
  </si>
  <si>
    <t>NA30S,HA91F,YA92W,TA94S,DB102W,YB105F,YB109V</t>
  </si>
  <si>
    <t>COR,SUP,COR,COR,RIM,COR,INT</t>
  </si>
  <si>
    <t>8.4E-04</t>
  </si>
  <si>
    <t>3BDY_HL_V</t>
  </si>
  <si>
    <t>DL27aN,PL27cA,RL27dK,SL28T,YL53F,TL93S,TL94S</t>
  </si>
  <si>
    <t>DL28N,PL30A,RL31K,SL32T,YL57F,TL97S,TL98S</t>
  </si>
  <si>
    <t>SUR,SUR,RIM,RIM,RIM,COR,COR</t>
  </si>
  <si>
    <t>bH1 Fab</t>
  </si>
  <si>
    <t>DL27aN,PL27cA,RL27dK,SL28T,YL53F,TL93S,TL94S,KH30S,DH31G,TH53S,NH54E,GH96V,DH98V</t>
  </si>
  <si>
    <t>DL28N,PL30A,RL31K,SL32T,YL57F,TL97S,TL98S,KH31S,DH32G,TH55S,NH56E,GH101V,DH103V</t>
  </si>
  <si>
    <t>SUR,SUR,RIM,RIM,RIM,COR,COR,SUR,SUR,SUR,RIM,SUR,RIM</t>
  </si>
  <si>
    <t>3BE1_HL_A</t>
  </si>
  <si>
    <t>SUR,SUR,RIM,RIM,RIM,RIM,COR</t>
  </si>
  <si>
    <t>DL28N,PL30A,RL31K,SL32T,YL57F,TL97S,TL98S,KH30S,DH31G,TH54S,NH55E,GH100V,DH102V</t>
  </si>
  <si>
    <t>SUR,SUR,RIM,RIM,RIM,RIM,COR,SUR,SUR,SUR,SUR,INT,RIM</t>
  </si>
  <si>
    <t>DL27aN,PL27cA,RL27dK,SL28T,TL93S,TL94S</t>
  </si>
  <si>
    <t>DL28N,PL30A,RL31K,SL32T,TL97S,TL98S</t>
  </si>
  <si>
    <t>SUR,SUR,RIM,RIM,COR,COR</t>
  </si>
  <si>
    <t>1.2E+05</t>
  </si>
  <si>
    <t>3.3E+04</t>
  </si>
  <si>
    <t>9.9E-03</t>
  </si>
  <si>
    <t>DL27aN,PL27cA,RL27dK,SL28T,TL93S,TL94S,KH30S,DH31G,TH53S,NH54E,GH96V,DH98V</t>
  </si>
  <si>
    <t>DL28N,PL30A,RL31K,SL32T,TL97S,TL98S,KH31S,DH32G,TH55S,NH56E,GH101V,DH103V</t>
  </si>
  <si>
    <t>SUR,SUR,RIM,RIM,COR,COR,SUR,SUR,SUR,RIM,SUR,RIM</t>
  </si>
  <si>
    <t>3.9E+05</t>
  </si>
  <si>
    <t>1.4E-03</t>
  </si>
  <si>
    <t>DL27aN,PL27cA,RL27dK,SL28T,TL93S,TL94S,KH30S,DH31G,TH53S,NH54E,GH96V,DH98V,YL32A,IL29A</t>
  </si>
  <si>
    <t>DL28N,PL30A,RL31K,SL32T,TL97S,TL98S,KH31S,DH32G,TH55S,NH56E,GH101V,DH103V,YL36A,IL33A</t>
  </si>
  <si>
    <t>SUR,SUR,RIM,RIM,COR,COR,SUR,SUR,SUR,RIM,SUR,RIM,SUP,COR</t>
  </si>
  <si>
    <t>DL27aN,PL27cA,RL27dK,SL28T,TL93S,TL94S,KH30S,DH31G,TH53S,NH54E,GH96V,DH98V,RH50A,RH58A</t>
  </si>
  <si>
    <t>DL28N,PL30A,RL31K,SL32T,TL97S,TL98S,KH31S,DH32G,TH55S,NH56E,GH101V,DH103V,RH51A,RH60A</t>
  </si>
  <si>
    <t>SUR,SUR,RIM,RIM,COR,COR,SUR,SUR,SUR,RIM,SUR,RIM,SUP,SUR</t>
  </si>
  <si>
    <t>3.5E+05</t>
  </si>
  <si>
    <t>SUR,SUR,RIM,RIM,RIM,COR</t>
  </si>
  <si>
    <t>1.4E+05</t>
  </si>
  <si>
    <t>2.1E-03</t>
  </si>
  <si>
    <t>DL28N,PL30A,RL31K,SL32T,TL97S,TL98S,KH30S,DH31G,TH54S,NH55E,GH100V,DH102V</t>
  </si>
  <si>
    <t>SUR,SUR,RIM,RIM,RIM,COR,SUR,SUR,SUR,SUR,INT,RIM</t>
  </si>
  <si>
    <t>DL27aN,PL27cA,RL27dK,SL28T,TL93S,TL94S,KH30S,DH31G,TH53S,NH54E,GH96V,DH98V,YL32A</t>
  </si>
  <si>
    <t>DL28N,PL30A,RL31K,SL32T,TL97S,TL98S,KH30S,DH31G,TH54S,NH55E,GH100V,DH102V,YL36A</t>
  </si>
  <si>
    <t>SUR,SUR,RIM,RIM,RIM,COR,SUR,SUR,SUR,SUR,INT,RIM,COR</t>
  </si>
  <si>
    <t>6.2E+05</t>
  </si>
  <si>
    <t>DL28N,PL30A,RL31K,SL32T,TL97S,TL98S,KH30S,DH31G,TH54S,NH55E,GH100V,DH102V,YL36A,IL33A</t>
  </si>
  <si>
    <t>SUR,SUR,RIM,RIM,RIM,COR,SUR,SUR,SUR,SUR,INT,RIM,COR,INT</t>
  </si>
  <si>
    <t>DL28N,PL30A,RL31K,SL32T,TL97S,TL98S,KH30S,DH31G,TH54S,NH55E,GH100V,DH102V,RH50A,RH59A</t>
  </si>
  <si>
    <t>SUR,SUR,RIM,RIM,RIM,COR,SUR,SUR,SUR,SUR,INT,RIM,SUP,RIM</t>
  </si>
  <si>
    <t>RH73A</t>
  </si>
  <si>
    <t>RH76A</t>
  </si>
  <si>
    <t>QL27A</t>
  </si>
  <si>
    <t>QL25A</t>
  </si>
  <si>
    <t>RB50A,RB59A</t>
  </si>
  <si>
    <t>2NY7_HL_G</t>
  </si>
  <si>
    <t>WG95M,SG257T,WG375S,MG433A,CG96W,CG275V,CG109I,CG428Q</t>
  </si>
  <si>
    <t>WG13M,SG92T,WG181S,MG231A,CG14W,CG110V,CG27I,CG226Q</t>
  </si>
  <si>
    <t>INT,SUP,SUP,INT,SUR,SUR,SUR,SUR</t>
  </si>
  <si>
    <t>AB/AG,1GC1_G_C</t>
  </si>
  <si>
    <t>b12 fab</t>
  </si>
  <si>
    <t>2.2E+05</t>
  </si>
  <si>
    <t>5.61E+04</t>
  </si>
  <si>
    <t>4.8E-03</t>
  </si>
  <si>
    <t>2.04E-03</t>
  </si>
  <si>
    <t>WT_core</t>
  </si>
  <si>
    <t>WG95M,MG433A,CG96W,CG275V,CG109I,CG428Q</t>
  </si>
  <si>
    <t>WG13M,MG231A,CG14W,CG110V,CG27I,CG226Q</t>
  </si>
  <si>
    <t>INT,INT,SUR,SUR,SUR,SUR</t>
  </si>
  <si>
    <t>1.57E+05</t>
  </si>
  <si>
    <t>1.22E-02</t>
  </si>
  <si>
    <t>F2</t>
  </si>
  <si>
    <t>KG231C,EG268C,WG95M,MG433A,CG96W,CG275V,CG109I,CG428Q</t>
  </si>
  <si>
    <t>KG66C,EG103C,WG13M,MG231A,CG14W,CG110V,CG27I,CG226Q</t>
  </si>
  <si>
    <t>SUR,SUR,INT,INT,SUR,SUR,SUR,SUR</t>
  </si>
  <si>
    <t>2.22E+05</t>
  </si>
  <si>
    <t>1.34E-02</t>
  </si>
  <si>
    <t>Ds5F2</t>
  </si>
  <si>
    <t>WG95M,MG433A,CG96W,CG275V</t>
  </si>
  <si>
    <t>WG13M,MG231A,CG14W,CG110V</t>
  </si>
  <si>
    <t>INT,INT,SUR,SUR</t>
  </si>
  <si>
    <t>1.68E+05</t>
  </si>
  <si>
    <t>4.31E-02</t>
  </si>
  <si>
    <t>Ds2F2</t>
  </si>
  <si>
    <t>KG231C,EG267C,WG95M,MG433A,CG96W,CG275V,CG109I,CG428Q</t>
  </si>
  <si>
    <t>KG66C,EG102C,WG13M,MG231A,CG14W,CG110V,CG27I,CG226Q</t>
  </si>
  <si>
    <t>1.72E+05</t>
  </si>
  <si>
    <t>1.23E-02</t>
  </si>
  <si>
    <t>Ds4F2</t>
  </si>
  <si>
    <t>GG431C,WG95M,MG433A,CG96W,CG275V,CG109I,CG428Q</t>
  </si>
  <si>
    <t>GG229C,WG13M,MG231A,CG14W,CG110V,CG27I,CG226Q</t>
  </si>
  <si>
    <t>RIM,INT,INT,SUR,SUR,SUR,SUR</t>
  </si>
  <si>
    <t>1.93E+05</t>
  </si>
  <si>
    <t>1.01E-02</t>
  </si>
  <si>
    <t>Ds3F2, TG123C not included as is disordered is crystal structure.</t>
  </si>
  <si>
    <t>CG109I,CG428Q,MG433A</t>
  </si>
  <si>
    <t>CG27I,CG226Q,MG231A</t>
  </si>
  <si>
    <t>SUR,SUR,INT</t>
  </si>
  <si>
    <t>1.95E+05</t>
  </si>
  <si>
    <t>Ds1F12</t>
  </si>
  <si>
    <t>CG109I,CG428Q</t>
  </si>
  <si>
    <t>CG27I,CG226Q</t>
  </si>
  <si>
    <t>2.08E+05</t>
  </si>
  <si>
    <t>1.06E-02</t>
  </si>
  <si>
    <t>Ds1F123</t>
  </si>
  <si>
    <t>WG95M,MG433A,CG96W,CG275V,KG231C,EG267C</t>
  </si>
  <si>
    <t>WG13M,MG231A,CG14W,CG110V,KG66C,EG102C</t>
  </si>
  <si>
    <t>6.84E+04</t>
  </si>
  <si>
    <t>6.31E-03</t>
  </si>
  <si>
    <t>Ds24F2</t>
  </si>
  <si>
    <t>KG231C,EG267C,CG109I,CG428Q</t>
  </si>
  <si>
    <t>KG66C,EG102C,CG27I,CG226Q</t>
  </si>
  <si>
    <t>SUR,SUR,SUR,SUR</t>
  </si>
  <si>
    <t>6.7E-03</t>
  </si>
  <si>
    <t>Ds14F123</t>
  </si>
  <si>
    <t>GG431C,MG433A</t>
  </si>
  <si>
    <t>GG229C,MG231A</t>
  </si>
  <si>
    <t>RIM,INT</t>
  </si>
  <si>
    <t>4.34E+04</t>
  </si>
  <si>
    <t>8.33E-04</t>
  </si>
  <si>
    <t>Ds123F12, TG123C not included as is disordered is crystal structure.</t>
  </si>
  <si>
    <t>3IDX_HL_G</t>
  </si>
  <si>
    <t>WG13M,SG111T,WG200S,MG247A,CG14W,CG129V,CG27I,CG242Q</t>
  </si>
  <si>
    <t>INT,INT,SUP,SUR,SUR,SUR,SUR,INT</t>
  </si>
  <si>
    <t>b13 fab</t>
  </si>
  <si>
    <t>5.14E+04</t>
  </si>
  <si>
    <t>4.75E+03</t>
  </si>
  <si>
    <t>6.43E-04</t>
  </si>
  <si>
    <t>1.38E-03</t>
  </si>
  <si>
    <t>WG13M,MG247A,CG14W,CG129V,CG27I,CG242Q</t>
  </si>
  <si>
    <t>INT,SUR,SUR,SUR,SUR,INT</t>
  </si>
  <si>
    <t>3.48E+04</t>
  </si>
  <si>
    <t>1.92E-04</t>
  </si>
  <si>
    <t>KG85C,EG122C,WG13M,MG247A,CG14W,CG129V,CG27I,CG242Q</t>
  </si>
  <si>
    <t>SUR,SUR,INT,SUR,SUR,SUR,SUR,INT</t>
  </si>
  <si>
    <t>3.15E+04</t>
  </si>
  <si>
    <t>1.91E-04</t>
  </si>
  <si>
    <t>WG13M,MG247A,CG14W,CG129V</t>
  </si>
  <si>
    <t>INT,SUR,SUR,SUR</t>
  </si>
  <si>
    <t>9.96E+03</t>
  </si>
  <si>
    <t>9.71E-04</t>
  </si>
  <si>
    <t>KG85C,EG121C,WG13M,MG247A,CG14W,CG129V,CG27I,CG242Q</t>
  </si>
  <si>
    <t>2.98E+04</t>
  </si>
  <si>
    <t>2.14E-04</t>
  </si>
  <si>
    <t>TG123C,GG431C,WG95M,MG433A,CG96W,CG275V,CG109I,CG428Q</t>
  </si>
  <si>
    <t>TG41C,GG245C,WG13M,MG247A,CG14W,CG129V,CG27I,CG242Q</t>
  </si>
  <si>
    <t>2.96E+04</t>
  </si>
  <si>
    <t>1.68E-04</t>
  </si>
  <si>
    <t>Ds3F2</t>
  </si>
  <si>
    <t>CG27I,CG242Q,MG247A</t>
  </si>
  <si>
    <t>SUR,INT,SUR</t>
  </si>
  <si>
    <t>2.51E+04</t>
  </si>
  <si>
    <t>1.86E-04</t>
  </si>
  <si>
    <t>CG27I,CG242Q</t>
  </si>
  <si>
    <t>WG13M,MG247A,CG14W,CG129V,KG85C,EG121C</t>
  </si>
  <si>
    <t>INT,SUR,SUR,SUR,SUR,SUR</t>
  </si>
  <si>
    <t>1.06E+04</t>
  </si>
  <si>
    <t>1.68E-03</t>
  </si>
  <si>
    <t>KG85C,EG121C,CG27I,CG242Q</t>
  </si>
  <si>
    <t>3.22E+04</t>
  </si>
  <si>
    <t>1.69E-04</t>
  </si>
  <si>
    <t>TG123C,GG431C,MG433A</t>
  </si>
  <si>
    <t>TG41C,GG245C,MG247A</t>
  </si>
  <si>
    <t>2.6E+03</t>
  </si>
  <si>
    <t>1.51E-03</t>
  </si>
  <si>
    <t>Ds123F12</t>
  </si>
  <si>
    <t>YB109V</t>
  </si>
  <si>
    <t>6.2E-04</t>
  </si>
  <si>
    <t>LD29P</t>
  </si>
  <si>
    <t>2.27E+06</t>
  </si>
  <si>
    <t>3.14E-03</t>
  </si>
  <si>
    <t>FA60eA</t>
  </si>
  <si>
    <t>FA50A</t>
  </si>
  <si>
    <t>7.9E+05</t>
  </si>
  <si>
    <t>DY101Q</t>
  </si>
  <si>
    <t>DA224G</t>
  </si>
  <si>
    <t>DY101E</t>
  </si>
  <si>
    <t>DY101K</t>
  </si>
  <si>
    <t>RY21W</t>
  </si>
  <si>
    <t>TH28D</t>
  </si>
  <si>
    <t>VD37I</t>
  </si>
  <si>
    <t>VD36I</t>
  </si>
  <si>
    <t>FA290A</t>
  </si>
  <si>
    <t>FA192A</t>
  </si>
  <si>
    <t>6.6E+04</t>
  </si>
  <si>
    <t>2.49E-04</t>
  </si>
  <si>
    <t>-18.7</t>
  </si>
  <si>
    <t>-3.8869257951</t>
  </si>
  <si>
    <t>-13.7809187279</t>
  </si>
  <si>
    <t>-19.3</t>
  </si>
  <si>
    <t>-22.6</t>
  </si>
  <si>
    <t>-22.8187919463</t>
  </si>
  <si>
    <t>-27.1812080537</t>
  </si>
  <si>
    <t>SB28Q</t>
  </si>
  <si>
    <t>SL24R</t>
  </si>
  <si>
    <t>SL23R</t>
  </si>
  <si>
    <t>RY21H</t>
  </si>
  <si>
    <t>4.3E+05</t>
  </si>
  <si>
    <t>YH74A</t>
  </si>
  <si>
    <t>YH75A</t>
  </si>
  <si>
    <t>RY21M</t>
  </si>
  <si>
    <t>1.43E-03</t>
  </si>
  <si>
    <t>IH30T</t>
  </si>
  <si>
    <t>4.79E+04</t>
  </si>
  <si>
    <t>3.12E-04</t>
  </si>
  <si>
    <t>NL30A</t>
  </si>
  <si>
    <t>GH100cA</t>
  </si>
  <si>
    <t>GH109A</t>
  </si>
  <si>
    <t>YL28F</t>
  </si>
  <si>
    <t>TA150A</t>
  </si>
  <si>
    <t>TA144A</t>
  </si>
  <si>
    <t>DY101R</t>
  </si>
  <si>
    <t>SC26D</t>
  </si>
  <si>
    <t>NL52E</t>
  </si>
  <si>
    <t>NL51E</t>
  </si>
  <si>
    <t>SA41G</t>
  </si>
  <si>
    <t>1.54E+04</t>
  </si>
  <si>
    <t>2.54E-02</t>
  </si>
  <si>
    <t>DA189E</t>
  </si>
  <si>
    <t>DY101F</t>
  </si>
  <si>
    <t>RY21N</t>
  </si>
  <si>
    <t>YY20L</t>
  </si>
  <si>
    <t>SL53D</t>
  </si>
  <si>
    <t>-13.3</t>
  </si>
  <si>
    <t>-2.013423</t>
  </si>
  <si>
    <t>RY21Q</t>
  </si>
  <si>
    <t>1.8E-03</t>
  </si>
  <si>
    <t>KH64N</t>
  </si>
  <si>
    <t>SH31A</t>
  </si>
  <si>
    <t>RY21G</t>
  </si>
  <si>
    <t>RY21E</t>
  </si>
  <si>
    <t>3.6E-03</t>
  </si>
  <si>
    <t>QB34T</t>
  </si>
  <si>
    <t>VD37I,ED6Q</t>
  </si>
  <si>
    <t>VD36I,ED5Q</t>
  </si>
  <si>
    <t>KD30S,YD31D,DD32H,SD61P</t>
  </si>
  <si>
    <t>KD29S,YD30D,DD31H,SD60P</t>
  </si>
  <si>
    <t>RIM,RIM,INT,INT</t>
  </si>
  <si>
    <t>'wild-type' is affinity matured AR2. This is 'back-mutation' to the parent mab.</t>
  </si>
  <si>
    <t>SD30K,DD31Y,HD32D</t>
  </si>
  <si>
    <t>SD29K,DD30Y,HD31D</t>
  </si>
  <si>
    <t>RIM,COR,SUP</t>
  </si>
  <si>
    <t>LA919A</t>
  </si>
  <si>
    <t>LA891A</t>
  </si>
  <si>
    <t>RB87A</t>
  </si>
  <si>
    <t>RB82A</t>
  </si>
  <si>
    <t>4.4E-03</t>
  </si>
  <si>
    <t>KH64E</t>
  </si>
  <si>
    <t>DA1062A</t>
  </si>
  <si>
    <t>DA1034A</t>
  </si>
  <si>
    <t>YA73L</t>
  </si>
  <si>
    <t>YA45L</t>
  </si>
  <si>
    <t>6.656E+03</t>
  </si>
  <si>
    <t>2.092E-04</t>
  </si>
  <si>
    <t>RA87A</t>
  </si>
  <si>
    <t>RA82A</t>
  </si>
  <si>
    <t>TB28D</t>
  </si>
  <si>
    <t>2.7E+05</t>
  </si>
  <si>
    <t>9.2E+05</t>
  </si>
  <si>
    <t>4.5E-03</t>
  </si>
  <si>
    <t>1.8E+05</t>
  </si>
  <si>
    <t>AH56G,VH57T,PH62K,VH73T</t>
  </si>
  <si>
    <t>AH57G,VH58T,PH63K,VH74T</t>
  </si>
  <si>
    <t>COR,COR,RIM,COR</t>
  </si>
  <si>
    <t>7.225E+03</t>
  </si>
  <si>
    <t>7.02E-04</t>
  </si>
  <si>
    <t>TH33Y,GH55S,AH56G,VH57T,PH62K,VH73T,YH74S</t>
  </si>
  <si>
    <t>TH33Y,GH56S,AH57G,VH58T,PH63K,VH74T,YH75S</t>
  </si>
  <si>
    <t>SUP,SUP,COR,COR,RIM,COR,RIM</t>
  </si>
  <si>
    <t>3.732E+03</t>
  </si>
  <si>
    <t>5.67E-04</t>
  </si>
  <si>
    <t>IH30T,KH52N,RH53N,GH54S,AH56G,VH57T,RH61Q,PH62K,VH73T,YH74S,YL28S</t>
  </si>
  <si>
    <t>IH30T,KH52N,RH54N,GH55S,AH57G,VH58T,RH62Q,PH63K,VH74T,YH75S,YL26S</t>
  </si>
  <si>
    <t>COR,COR,RIM,COR,COR,COR,COR,RIM,COR,RIM,RIM</t>
  </si>
  <si>
    <t>6.32E+03</t>
  </si>
  <si>
    <t>CH32S,CH98A</t>
  </si>
  <si>
    <t>CH32S,CH102A</t>
  </si>
  <si>
    <t>3.87E+04</t>
  </si>
  <si>
    <t>3.45E-04</t>
  </si>
  <si>
    <t>QB175A</t>
  </si>
  <si>
    <t>QB169A</t>
  </si>
  <si>
    <t>5.8E-03</t>
  </si>
  <si>
    <t>NA30S</t>
  </si>
  <si>
    <t>PH62K</t>
  </si>
  <si>
    <t>PH63K</t>
  </si>
  <si>
    <t>5.21E+04</t>
  </si>
  <si>
    <t>4.44E-04</t>
  </si>
  <si>
    <t>2.9E+05</t>
  </si>
  <si>
    <t>FP2W</t>
  </si>
  <si>
    <t>SL30A</t>
  </si>
  <si>
    <t>SL28A</t>
  </si>
  <si>
    <t>NH28D</t>
  </si>
  <si>
    <t>LH60D</t>
  </si>
  <si>
    <t>RA60fA</t>
  </si>
  <si>
    <t>RA51A</t>
  </si>
  <si>
    <t>9.3E-04</t>
  </si>
  <si>
    <t>QB145A</t>
  </si>
  <si>
    <t>QB140A</t>
  </si>
  <si>
    <t>RL51A</t>
  </si>
  <si>
    <t>RL48A</t>
  </si>
  <si>
    <t>3.27E+05</t>
  </si>
  <si>
    <t>5.11E-05</t>
  </si>
  <si>
    <t>SB28E</t>
  </si>
  <si>
    <t>DB58E</t>
  </si>
  <si>
    <t>EP70A</t>
  </si>
  <si>
    <t>&gt;3E-07</t>
  </si>
  <si>
    <t>DA355T,FA357A</t>
  </si>
  <si>
    <t>DA49T,FA51A</t>
  </si>
  <si>
    <t>&gt;5E-06</t>
  </si>
  <si>
    <t>QP71E</t>
  </si>
  <si>
    <t>EP75R</t>
  </si>
  <si>
    <t>DA321T,FA323A</t>
  </si>
  <si>
    <t>FA297A</t>
  </si>
  <si>
    <t>FA199A</t>
  </si>
  <si>
    <t>1.9E+04</t>
  </si>
  <si>
    <t>2.67E-04</t>
  </si>
  <si>
    <t>DA277T,FA279A</t>
  </si>
  <si>
    <t>EA920A</t>
  </si>
  <si>
    <t>EA892A</t>
  </si>
  <si>
    <t>SC54P</t>
  </si>
  <si>
    <t>2.08E+06</t>
  </si>
  <si>
    <t>2.63E-03</t>
  </si>
  <si>
    <t>YD31D</t>
  </si>
  <si>
    <t>YD30D</t>
  </si>
  <si>
    <t>KA224A</t>
  </si>
  <si>
    <t>KA221A</t>
  </si>
  <si>
    <t>GH100M</t>
  </si>
  <si>
    <t>QC121A</t>
  </si>
  <si>
    <t>MD34Q</t>
  </si>
  <si>
    <t>MD33Q</t>
  </si>
  <si>
    <t>QB34R</t>
  </si>
  <si>
    <t>QH75A</t>
  </si>
  <si>
    <t>QH76A</t>
  </si>
  <si>
    <t>RB222A</t>
  </si>
  <si>
    <t>RB219A</t>
  </si>
  <si>
    <t>HB143A</t>
  </si>
  <si>
    <t>HB138A</t>
  </si>
  <si>
    <t>RA222A</t>
  </si>
  <si>
    <t>RA219A</t>
  </si>
  <si>
    <t>KI52A</t>
  </si>
  <si>
    <t>KI42A</t>
  </si>
  <si>
    <t>1.52E+03</t>
  </si>
  <si>
    <t>3.32E-03</t>
  </si>
  <si>
    <t>RH53N</t>
  </si>
  <si>
    <t>RH54N</t>
  </si>
  <si>
    <t>7.06E+04</t>
  </si>
  <si>
    <t>EA536A</t>
  </si>
  <si>
    <t>EA156A</t>
  </si>
  <si>
    <t>KY97R</t>
  </si>
  <si>
    <t>8.2E-03</t>
  </si>
  <si>
    <t>EH64K</t>
  </si>
  <si>
    <t>RB60fA</t>
  </si>
  <si>
    <t>RB51A</t>
  </si>
  <si>
    <t>YA280A</t>
  </si>
  <si>
    <t>YA182A</t>
  </si>
  <si>
    <t>1.95E-04</t>
  </si>
  <si>
    <t>NA284A,RA285A,NA286A</t>
  </si>
  <si>
    <t>NA186A,RA187A,NA188A</t>
  </si>
  <si>
    <t>PH76dA</t>
  </si>
  <si>
    <t>PH81A</t>
  </si>
  <si>
    <t>YC20A</t>
  </si>
  <si>
    <t>NA293A,DA295A</t>
  </si>
  <si>
    <t>NA195A,DA197A</t>
  </si>
  <si>
    <t>2.4E+05</t>
  </si>
  <si>
    <t>8.43E-05</t>
  </si>
  <si>
    <t>YA280A,NA293A,DA295A</t>
  </si>
  <si>
    <t>YA182A,NA195A,DA197A</t>
  </si>
  <si>
    <t>2.1E+04</t>
  </si>
  <si>
    <t>3.917E-04</t>
  </si>
  <si>
    <t>KI47M</t>
  </si>
  <si>
    <t>KI37M</t>
  </si>
  <si>
    <t>FA298A,IA299A</t>
  </si>
  <si>
    <t>FA200A,IA201A</t>
  </si>
  <si>
    <t>FA953A</t>
  </si>
  <si>
    <t>FA925A</t>
  </si>
  <si>
    <t>RB25M</t>
  </si>
  <si>
    <t>YI49A</t>
  </si>
  <si>
    <t>YI39A</t>
  </si>
  <si>
    <t>IB33L</t>
  </si>
  <si>
    <t>KC97A</t>
  </si>
  <si>
    <t>YH103A,FH104A</t>
  </si>
  <si>
    <t>YH98A,FH99A</t>
  </si>
  <si>
    <t>KI47A</t>
  </si>
  <si>
    <t>KI37A</t>
  </si>
  <si>
    <t>KY97E</t>
  </si>
  <si>
    <t>4.5E+05</t>
  </si>
  <si>
    <t>1.5E-02</t>
  </si>
  <si>
    <t>2VIR_AB_C</t>
  </si>
  <si>
    <t>SC157L</t>
  </si>
  <si>
    <t>SC115L</t>
  </si>
  <si>
    <t>YC156A</t>
  </si>
  <si>
    <t>YC145A</t>
  </si>
  <si>
    <t>&gt;2,1E-06</t>
  </si>
  <si>
    <t>DA141R</t>
  </si>
  <si>
    <t>2.92E+03</t>
  </si>
  <si>
    <t>8.59E-02</t>
  </si>
  <si>
    <t>NI53A</t>
  </si>
  <si>
    <t>NI43A</t>
  </si>
  <si>
    <t>7.31E+02</t>
  </si>
  <si>
    <t>7.61E-03</t>
  </si>
  <si>
    <t>TD61E</t>
  </si>
  <si>
    <t>LB33I</t>
  </si>
  <si>
    <t>QA174A</t>
  </si>
  <si>
    <t>QA168A</t>
  </si>
  <si>
    <t>QP3K</t>
  </si>
  <si>
    <t>SP64T</t>
  </si>
  <si>
    <t>EP66K</t>
  </si>
  <si>
    <t>EP70K</t>
  </si>
  <si>
    <t>DH103A</t>
  </si>
  <si>
    <t>ND56A</t>
  </si>
  <si>
    <t>KB65D</t>
  </si>
  <si>
    <t>SB28D</t>
  </si>
  <si>
    <t>YY20A</t>
  </si>
  <si>
    <t>HC34R</t>
  </si>
  <si>
    <t>FC149A</t>
  </si>
  <si>
    <t>FC26A</t>
  </si>
  <si>
    <t>WI82A</t>
  </si>
  <si>
    <t>WI72A</t>
  </si>
  <si>
    <t>GI50A</t>
  </si>
  <si>
    <t>GI40A</t>
  </si>
  <si>
    <t>LH53A</t>
  </si>
  <si>
    <t>LH54A</t>
  </si>
  <si>
    <t>GH59A</t>
  </si>
  <si>
    <t>GH62A</t>
  </si>
  <si>
    <t>8.4E-03</t>
  </si>
  <si>
    <t>KA98N</t>
  </si>
  <si>
    <t>KA67N</t>
  </si>
  <si>
    <t>2.014E+02</t>
  </si>
  <si>
    <t>2.857E-04</t>
  </si>
  <si>
    <t>TC131I</t>
  </si>
  <si>
    <t>TC89I</t>
  </si>
  <si>
    <t>KI52M</t>
  </si>
  <si>
    <t>KI42M</t>
  </si>
  <si>
    <t>RB60cA</t>
  </si>
  <si>
    <t>RB48A</t>
  </si>
  <si>
    <t>FB60eA</t>
  </si>
  <si>
    <t>FB50A</t>
  </si>
  <si>
    <t>KY96R</t>
  </si>
  <si>
    <t>PH62A</t>
  </si>
  <si>
    <t>PH63A</t>
  </si>
  <si>
    <t>KY97A</t>
  </si>
  <si>
    <t>KD30R</t>
  </si>
  <si>
    <t>KD29R</t>
  </si>
  <si>
    <t>YC133W</t>
  </si>
  <si>
    <t>YC10W</t>
  </si>
  <si>
    <t>FH99W</t>
  </si>
  <si>
    <t>QA221aA</t>
  </si>
  <si>
    <t>QA218A</t>
  </si>
  <si>
    <t>LL4M</t>
  </si>
  <si>
    <t>KC96A</t>
  </si>
  <si>
    <t>KY97G</t>
  </si>
  <si>
    <t>KY96A</t>
  </si>
  <si>
    <t>DB96A</t>
  </si>
  <si>
    <t>DB91A</t>
  </si>
  <si>
    <t>&gt;1E-06</t>
  </si>
  <si>
    <t>FB97A</t>
  </si>
  <si>
    <t>FB92A</t>
  </si>
  <si>
    <t>KY97D</t>
  </si>
  <si>
    <t>KY96M</t>
  </si>
  <si>
    <t>TP34N</t>
  </si>
  <si>
    <t>&gt;3E-04</t>
  </si>
  <si>
    <t>RH30A</t>
  </si>
  <si>
    <t>2.3E+05</t>
  </si>
  <si>
    <t>QB174A</t>
  </si>
  <si>
    <t>QB168A</t>
  </si>
  <si>
    <t>HA1064A</t>
  </si>
  <si>
    <t>HA1036A</t>
  </si>
  <si>
    <t>NH31Q</t>
  </si>
  <si>
    <t>QA38A</t>
  </si>
  <si>
    <t>QA23A</t>
  </si>
  <si>
    <t>SC26P</t>
  </si>
  <si>
    <t>2.14E+06</t>
  </si>
  <si>
    <t>2.75E-03</t>
  </si>
  <si>
    <t>DA82A</t>
  </si>
  <si>
    <t>YB60gA</t>
  </si>
  <si>
    <t>YB52A</t>
  </si>
  <si>
    <t>FC149W</t>
  </si>
  <si>
    <t>FC26W</t>
  </si>
  <si>
    <t>PH76aA</t>
  </si>
  <si>
    <t>PH78A</t>
  </si>
  <si>
    <t>IH30A</t>
  </si>
  <si>
    <t>IB41A</t>
  </si>
  <si>
    <t>IB26A</t>
  </si>
  <si>
    <t>YH97A</t>
  </si>
  <si>
    <t>LC163W</t>
  </si>
  <si>
    <t>LC40W</t>
  </si>
  <si>
    <t>GH54Y</t>
  </si>
  <si>
    <t>FH98A</t>
  </si>
  <si>
    <t>RY68K,TY40S,IY55V,SY91T,QY121H</t>
  </si>
  <si>
    <t>COR,INT,INT,INT,SUR</t>
  </si>
  <si>
    <t>-15.5</t>
  </si>
  <si>
    <t>-2.8268551237</t>
  </si>
  <si>
    <t>-21.4</t>
  </si>
  <si>
    <t>-23.1543624161</t>
  </si>
  <si>
    <t>-27.6</t>
  </si>
  <si>
    <t>-43.8709677419</t>
  </si>
  <si>
    <t>RY68K,TY40S,IY55V,SY91T</t>
  </si>
  <si>
    <t>COR,INT,INT,INT</t>
  </si>
  <si>
    <t>-16.2544169611</t>
  </si>
  <si>
    <t>-20.1</t>
  </si>
  <si>
    <t>-35.9060402685</t>
  </si>
  <si>
    <t>-54.5161290323</t>
  </si>
  <si>
    <t>1GC1_G_C</t>
  </si>
  <si>
    <t>KC1A</t>
  </si>
  <si>
    <t>1GC1_G_C,3IDX_HL_G,2NY7_HL_G</t>
  </si>
  <si>
    <t>CD4</t>
  </si>
  <si>
    <t>3 комплекса!</t>
  </si>
  <si>
    <t>RA</t>
  </si>
  <si>
    <t>KC2A</t>
  </si>
  <si>
    <t>KC7A</t>
  </si>
  <si>
    <t>KC8A</t>
  </si>
  <si>
    <t>DC10A</t>
  </si>
  <si>
    <t>TC11A</t>
  </si>
  <si>
    <t>EC13A</t>
  </si>
  <si>
    <t>TC15A</t>
  </si>
  <si>
    <t>TC17A</t>
  </si>
  <si>
    <t>SC19A</t>
  </si>
  <si>
    <t>QC20A</t>
  </si>
  <si>
    <t>KC21A</t>
  </si>
  <si>
    <t>KC22A</t>
  </si>
  <si>
    <t>SC23A</t>
  </si>
  <si>
    <t>QC25A</t>
  </si>
  <si>
    <t>HC27A</t>
  </si>
  <si>
    <t>WC28A</t>
  </si>
  <si>
    <t>KC29A</t>
  </si>
  <si>
    <t>NC30A</t>
  </si>
  <si>
    <t>SC31A</t>
  </si>
  <si>
    <t>NC32A</t>
  </si>
  <si>
    <t>QC33A</t>
  </si>
  <si>
    <t>KC35A</t>
  </si>
  <si>
    <t>IC36A</t>
  </si>
  <si>
    <t>LC37A</t>
  </si>
  <si>
    <t>NC39A</t>
  </si>
  <si>
    <t>QC40A</t>
  </si>
  <si>
    <t>SC42A</t>
  </si>
  <si>
    <t>LC44A</t>
  </si>
  <si>
    <t>TC45A</t>
  </si>
  <si>
    <t>KC46A</t>
  </si>
  <si>
    <t>SC49A</t>
  </si>
  <si>
    <t>KC50A</t>
  </si>
  <si>
    <t>LC51A</t>
  </si>
  <si>
    <t>NC52A</t>
  </si>
  <si>
    <t>DC53A</t>
  </si>
  <si>
    <t>RC54A</t>
  </si>
  <si>
    <t>DC56A</t>
  </si>
  <si>
    <t>RC58A</t>
  </si>
  <si>
    <t>SC57A</t>
  </si>
  <si>
    <t>RC59A</t>
  </si>
  <si>
    <t>SC60A</t>
  </si>
  <si>
    <t>DC63A</t>
  </si>
  <si>
    <t>QC64A</t>
  </si>
  <si>
    <t>NC66A</t>
  </si>
  <si>
    <t>KC72A</t>
  </si>
  <si>
    <t>NC73A</t>
  </si>
  <si>
    <t>KC75A</t>
  </si>
  <si>
    <t>EC77A</t>
  </si>
  <si>
    <t>DC78A</t>
  </si>
  <si>
    <t>SC79A</t>
  </si>
  <si>
    <t>DC80A</t>
  </si>
  <si>
    <t>TC81A</t>
  </si>
  <si>
    <t>YC82A</t>
  </si>
  <si>
    <t>EC85A</t>
  </si>
  <si>
    <t>VC86A</t>
  </si>
  <si>
    <t>EC87A</t>
  </si>
  <si>
    <t>DC88A</t>
  </si>
  <si>
    <t>QC89A</t>
  </si>
  <si>
    <t>KC90A</t>
  </si>
  <si>
    <t>EC91A</t>
  </si>
  <si>
    <t>EC92A</t>
  </si>
  <si>
    <t>QC94A</t>
  </si>
  <si>
    <t>QC89L</t>
  </si>
  <si>
    <t>QC40A,DC63A</t>
  </si>
  <si>
    <t>QC40A,DC63A,QC89L</t>
  </si>
  <si>
    <t>NA32Y</t>
  </si>
  <si>
    <t>YA73E</t>
  </si>
  <si>
    <t>YA45E</t>
  </si>
  <si>
    <t>LC136D</t>
  </si>
  <si>
    <t>LC13D</t>
  </si>
  <si>
    <t>KA98Q</t>
  </si>
  <si>
    <t>KA67Q</t>
  </si>
  <si>
    <t>DE35A</t>
  </si>
  <si>
    <t>DE29A</t>
  </si>
  <si>
    <t>DA539A</t>
  </si>
  <si>
    <t>DA159A</t>
  </si>
  <si>
    <t>KC154A</t>
  </si>
  <si>
    <t>KC31A</t>
  </si>
  <si>
    <t>3.1E-02</t>
  </si>
  <si>
    <t>WA535A</t>
  </si>
  <si>
    <t>WA155A</t>
  </si>
  <si>
    <t>RA285A</t>
  </si>
  <si>
    <t>RA187A</t>
  </si>
  <si>
    <t>5DWU_HL_AB</t>
  </si>
  <si>
    <t>IB338A</t>
  </si>
  <si>
    <t>IB84A</t>
  </si>
  <si>
    <t>CSL311 fab</t>
  </si>
  <si>
    <t>Cytokine receptor common subunit beta</t>
  </si>
  <si>
    <t>Accurate KD could not be determined</t>
  </si>
  <si>
    <t>NC125F</t>
  </si>
  <si>
    <t>NC2F</t>
  </si>
  <si>
    <t>3.2E+07</t>
  </si>
  <si>
    <t>8.8E+06</t>
  </si>
  <si>
    <t>NC130F</t>
  </si>
  <si>
    <t>NC7F</t>
  </si>
  <si>
    <t>1.9E+07</t>
  </si>
  <si>
    <t>1.4E-02</t>
  </si>
  <si>
    <t>QC151K</t>
  </si>
  <si>
    <t>QC28K</t>
  </si>
  <si>
    <t>5.9E+06</t>
  </si>
  <si>
    <t>NC125Q</t>
  </si>
  <si>
    <t>NC2Q</t>
  </si>
  <si>
    <t>3.39E+07</t>
  </si>
  <si>
    <t>1.9E-02</t>
  </si>
  <si>
    <t>QC151L</t>
  </si>
  <si>
    <t>QC28L</t>
  </si>
  <si>
    <t>5.8E+06</t>
  </si>
  <si>
    <t>FC124M</t>
  </si>
  <si>
    <t>FC1M</t>
  </si>
  <si>
    <t>4.8E+06</t>
  </si>
  <si>
    <t>1.3E-02</t>
  </si>
  <si>
    <t>KC126D</t>
  </si>
  <si>
    <t>KC3D</t>
  </si>
  <si>
    <t>5.1E+06</t>
  </si>
  <si>
    <t>1.8E-02</t>
  </si>
  <si>
    <t>YC133F</t>
  </si>
  <si>
    <t>YC10F</t>
  </si>
  <si>
    <t>6.9E+06</t>
  </si>
  <si>
    <t>2.4E-02</t>
  </si>
  <si>
    <t>NC147F</t>
  </si>
  <si>
    <t>NC24F</t>
  </si>
  <si>
    <t>1.31E+07</t>
  </si>
  <si>
    <t>TC25A</t>
  </si>
  <si>
    <t>EC27A</t>
  </si>
  <si>
    <t>&gt;1E-03</t>
  </si>
  <si>
    <t>KC28A</t>
  </si>
  <si>
    <t>FA103A</t>
  </si>
  <si>
    <t>FA78A</t>
  </si>
  <si>
    <t>DC40A</t>
  </si>
  <si>
    <t>EC42A</t>
  </si>
  <si>
    <t>QB339A</t>
  </si>
  <si>
    <t>QB85A</t>
  </si>
  <si>
    <t>TC44A,YC45A</t>
  </si>
  <si>
    <t>GA505E</t>
  </si>
  <si>
    <t>GA503E</t>
  </si>
  <si>
    <t>MA418V,AA420T</t>
  </si>
  <si>
    <t>MA416V,AA418T</t>
  </si>
  <si>
    <t>GA505R,AA547V</t>
  </si>
  <si>
    <t>GA503R,AA545V</t>
  </si>
  <si>
    <t>COR,INT</t>
  </si>
  <si>
    <t>MA418V,AA420T,GA505R</t>
  </si>
  <si>
    <t>MA416V,AA418T,GA503R</t>
  </si>
  <si>
    <t>GA505E,AA547V</t>
  </si>
  <si>
    <t>GA503E,AA545V</t>
  </si>
  <si>
    <t>MA418V,AA420T,AA547V</t>
  </si>
  <si>
    <t>MA416V,AA418T,AA545V</t>
  </si>
  <si>
    <t>SUP,SUP,INT</t>
  </si>
  <si>
    <t>MA418V,AA420T,GA505R,AA547V</t>
  </si>
  <si>
    <t>MA416V,AA418T,GA503R,AA545V</t>
  </si>
  <si>
    <t>SUP,SUP,COR,INT</t>
  </si>
  <si>
    <t>MA418V,GA505E,AA547V</t>
  </si>
  <si>
    <t>MA416V,GA503E,AA545V</t>
  </si>
  <si>
    <t>SUP,COR,INT</t>
  </si>
  <si>
    <t>AA420T,GA505E,AA547V</t>
  </si>
  <si>
    <t>AA418T,GA503E,AA545V</t>
  </si>
  <si>
    <t>MA418V,AA420T,GA505E,AA547V</t>
  </si>
  <si>
    <t>MA416V,AA418T,GA503E,AA545V</t>
  </si>
  <si>
    <t>HA464A</t>
  </si>
  <si>
    <t>HA462A</t>
  </si>
  <si>
    <t>HA464F</t>
  </si>
  <si>
    <t>HA462F</t>
  </si>
  <si>
    <t>HB161A</t>
  </si>
  <si>
    <t>HB157A</t>
  </si>
  <si>
    <t>HB161F</t>
  </si>
  <si>
    <t>HB157F</t>
  </si>
  <si>
    <t>5.6E+03</t>
  </si>
  <si>
    <t>2.8E-02</t>
  </si>
  <si>
    <t>Crystal structure is one of the mutants in the paper. This mutant is taken as 'wild-type', pH 6.0</t>
  </si>
  <si>
    <t>5.4E+03</t>
  </si>
  <si>
    <t>2.4E-03</t>
  </si>
  <si>
    <t>1.4E+04</t>
  </si>
  <si>
    <t>9.2E-04</t>
  </si>
  <si>
    <t>2.7E-03</t>
  </si>
  <si>
    <t>1.3E-01</t>
  </si>
  <si>
    <t>1.7E+03</t>
  </si>
  <si>
    <t>4.5E-02</t>
  </si>
  <si>
    <t>IB424A</t>
  </si>
  <si>
    <t>IB169A</t>
  </si>
  <si>
    <t>4X4M_AB_E</t>
  </si>
  <si>
    <t>KE173A</t>
  </si>
  <si>
    <t>KE153A</t>
  </si>
  <si>
    <t>Fc gamma receptor 1</t>
  </si>
  <si>
    <t>Autoimmune</t>
  </si>
  <si>
    <t>HE174A</t>
  </si>
  <si>
    <t>HE154A</t>
  </si>
  <si>
    <t>RE175A</t>
  </si>
  <si>
    <t>RE155A</t>
  </si>
  <si>
    <t>KE173A,HE174A,RE175A</t>
  </si>
  <si>
    <t>KE153A,HE154A,RE155A</t>
  </si>
  <si>
    <t>COR,SUR,SUR</t>
  </si>
  <si>
    <t>KE173E</t>
  </si>
  <si>
    <t>KE153E</t>
  </si>
  <si>
    <t>HE174E</t>
  </si>
  <si>
    <t>HE154E</t>
  </si>
  <si>
    <t>RE175E</t>
  </si>
  <si>
    <t>RE155E</t>
  </si>
  <si>
    <t>4N8V_G_ABC</t>
  </si>
  <si>
    <t>PG16A</t>
  </si>
  <si>
    <t>PG10A</t>
  </si>
  <si>
    <t>4N8V_G_ABC,2P5E_ABC_DE,2PYE_ABC_DE,2BNR_ABC_DE,2BNQ_ABC_DE,5E9D_AB_CDE,1MI5_ABC_DE</t>
  </si>
  <si>
    <t>Killer cell immunoglobulin-like receptor 2DS2</t>
  </si>
  <si>
    <t>HLA-A-11 plus A14 peptide</t>
  </si>
  <si>
    <r>
      <t xml:space="preserve">Killer cell </t>
    </r>
    <r>
      <rPr>
        <b/>
        <sz val="11"/>
        <color theme="1"/>
        <rFont val="Calibri"/>
        <family val="2"/>
        <scheme val="minor"/>
      </rPr>
      <t>immunoglobulin-like</t>
    </r>
    <r>
      <rPr>
        <sz val="11"/>
        <color theme="1"/>
        <rFont val="Calibri"/>
        <family val="2"/>
        <charset val="204"/>
        <scheme val="minor"/>
      </rPr>
      <t xml:space="preserve"> receptor 2DS2</t>
    </r>
  </si>
  <si>
    <t>KG44A</t>
  </si>
  <si>
    <t>KG38A</t>
  </si>
  <si>
    <t>YG45F</t>
  </si>
  <si>
    <t>YG39F</t>
  </si>
  <si>
    <t>YG45A</t>
  </si>
  <si>
    <t>YG39A</t>
  </si>
  <si>
    <t>QG71K</t>
  </si>
  <si>
    <t>QG61K</t>
  </si>
  <si>
    <t>DG72A</t>
  </si>
  <si>
    <t>DG62A</t>
  </si>
  <si>
    <t>QG71P,DG72V</t>
  </si>
  <si>
    <t>QG61P,DG62V</t>
  </si>
  <si>
    <t>LG104A</t>
  </si>
  <si>
    <t>LG94A</t>
  </si>
  <si>
    <t>EG106A</t>
  </si>
  <si>
    <t>EG96A</t>
  </si>
  <si>
    <t>YG134A</t>
  </si>
  <si>
    <t>YG124A</t>
  </si>
  <si>
    <t>DG135A</t>
  </si>
  <si>
    <t>DG125A</t>
  </si>
  <si>
    <t>SG184A</t>
  </si>
  <si>
    <t>SG174A</t>
  </si>
  <si>
    <t>EG187A</t>
  </si>
  <si>
    <t>EG177A</t>
  </si>
  <si>
    <t>ok</t>
  </si>
  <si>
    <t>no</t>
  </si>
  <si>
    <t>Есть структуры: MT, WT</t>
  </si>
  <si>
    <t>Есть wt</t>
  </si>
  <si>
    <t>Муатция в антителе,другая формула</t>
  </si>
  <si>
    <t>С мутацией что-то нет, не пробивается ни по какому номеру</t>
  </si>
  <si>
    <t>Не записался json файл</t>
  </si>
  <si>
    <t>Есть WT</t>
  </si>
  <si>
    <t>Запуск: WT, MT</t>
  </si>
  <si>
    <t>Комментарий2</t>
  </si>
  <si>
    <t xml:space="preserve"> Перепутаны белки местами. </t>
  </si>
  <si>
    <t>Мутацию смотрим по 90 позиции.</t>
  </si>
  <si>
    <t>нужно смотреть по no_clean, fasta в папке, старая структура</t>
  </si>
  <si>
    <t>3HFM_HL_Y_YH50A_MT</t>
  </si>
  <si>
    <t>1DQJ_AB_C_YB50A_MT</t>
  </si>
  <si>
    <t>3HFM_HL_Y_YL50L_MT</t>
  </si>
  <si>
    <t>1XGU_AB_C_FB33V_MT</t>
  </si>
  <si>
    <t>3HFM_HL_Y_YH50L_MT</t>
  </si>
  <si>
    <t>1XGP_AB_C_AB33I_MT</t>
  </si>
  <si>
    <t>1MHP_HL_A_SH52M_MT</t>
  </si>
  <si>
    <t>1XGU_AB_C_FB33I_MT</t>
  </si>
  <si>
    <t>3BN9_B_CD_QD105V_MT</t>
  </si>
  <si>
    <t>1MHP_HL_A_GH100M_MT</t>
  </si>
  <si>
    <t>1NMB_N_LH_DH57N_MT</t>
  </si>
  <si>
    <t>1MHP_HL_A_SH35Q_MT</t>
  </si>
  <si>
    <t>1MHP_HL_A_TH33N_MT</t>
  </si>
  <si>
    <t>1MHP_HL_A_SL90T_MT</t>
  </si>
  <si>
    <t>1MHP_HL_A_YH58Q_MT</t>
  </si>
  <si>
    <t>1MHP_HL_A_WL89Q_MT</t>
  </si>
  <si>
    <t>1MHP_HL_A_GH53N_MT</t>
  </si>
  <si>
    <t>1MHP_HL_A_GH54T_MT</t>
  </si>
  <si>
    <t>3NGB_HL_G_GH55S_MT</t>
  </si>
  <si>
    <t>1MHP_HL_A_GH53S_MT</t>
  </si>
  <si>
    <t>1YY9_CD_A_TC96P_MT</t>
  </si>
  <si>
    <t>1YY9_CD_A_YD101P_MT</t>
  </si>
  <si>
    <t>1YY9_CD_A_WD52P_MT</t>
  </si>
  <si>
    <t>3BN9_B_CD_SD30G_MT</t>
  </si>
  <si>
    <t>1YY9_CD_A_AD98P_MT</t>
  </si>
  <si>
    <t>1MLC_AB_E_NA32G_MT</t>
  </si>
  <si>
    <t>1YY9_CD_A_SD53P_MT</t>
  </si>
  <si>
    <t>3N85_A_LH_SH50G_MT</t>
  </si>
  <si>
    <t>1YY9_CD_A_GD54P_MT</t>
  </si>
  <si>
    <t>3NGB_HL_G_AH57G_MT</t>
  </si>
  <si>
    <t>1VFB_AB_C_YA32W_MT</t>
  </si>
  <si>
    <t>1XGP_AB_C_AB33F_MT</t>
  </si>
  <si>
    <t>3HFM_HL_Y_WH98F_MT</t>
  </si>
  <si>
    <t>1XGQ_AB_C_VB33F_MT</t>
  </si>
  <si>
    <t>4I77_HL_Z_WH52F_MT</t>
  </si>
  <si>
    <t>1KIQ_AB_C_FB101Y_MT</t>
  </si>
  <si>
    <t>1MHP_HL_A_NL29Y_MT</t>
  </si>
  <si>
    <t>1MHP_HL_A_LL48W_MT</t>
  </si>
  <si>
    <t>3HFM_HL_Y_YH33W_MT</t>
  </si>
  <si>
    <t>1BJ1_HL_VW_HH101Y_MT</t>
  </si>
  <si>
    <t>1BJ1_HL_VW_NH31H_MT</t>
  </si>
  <si>
    <t>1MHP_HL_A_HL30K_MT</t>
  </si>
  <si>
    <t>1MHP_HL_A_HL30R_MT</t>
  </si>
  <si>
    <t>1MHP_HL_A_LL48K_MT</t>
  </si>
  <si>
    <t>1MHP_HL_A_SL90R_MT</t>
  </si>
  <si>
    <t>1VFB_AB_C_TA53R_MT</t>
  </si>
  <si>
    <t>1VFB_AB_C_YA50K_MT</t>
  </si>
  <si>
    <t>2BDN_HL_A_NL31K_MT</t>
  </si>
  <si>
    <t>2BDN_HL_A_NL31R_MT</t>
  </si>
  <si>
    <t>3BN9_B_CD_PD104H_MT</t>
  </si>
  <si>
    <t>3HFM_HL_Y_NL31E_MT</t>
  </si>
  <si>
    <t>1VFB_AB_C_LA46D_MT</t>
  </si>
  <si>
    <t>1VFB_AB_C_LA46E_MT</t>
  </si>
  <si>
    <t>1NMB_N_LH_DH57E_MT</t>
  </si>
  <si>
    <t>1MHP_HL_A_YH58E_MT</t>
  </si>
  <si>
    <t>1VFB_AB_C_YB32E_MT</t>
  </si>
  <si>
    <t>3HFM_HL_Y_NL31D_MT</t>
  </si>
  <si>
    <t>1MLC_AB_E_TB58D_MT</t>
  </si>
  <si>
    <t>1MHP_HL_A_NL51D_MT</t>
  </si>
  <si>
    <t>2BDN_HL_A_TL56D_MT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</si>
</sst>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charset val="204"/>
      <scheme val="minor"/>
    </font>
    <font>
      <sz val="8"/>
      <color rgb="FF202122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8"/>
      <color theme="10"/>
      <name val="Calibri"/>
      <family val="2"/>
      <charset val="204"/>
      <scheme val="minor"/>
    </font>
    <font>
      <sz val="11"/>
      <color theme="6"/>
      <name val="Calibri"/>
      <family val="2"/>
      <charset val="204"/>
      <scheme val="minor"/>
    </font>
    <font>
      <sz val="14"/>
      <color rgb="FF494949"/>
      <name val="Courier New"/>
      <family val="3"/>
      <charset val="204"/>
    </font>
    <font>
      <sz val="11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25"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11" fontId="2" fillId="0" borderId="0" xfId="0" applyNumberFormat="1" applyFont="1" applyAlignment="1">
      <alignment horizontal="center" vertical="center" wrapText="1"/>
    </xf>
    <xf numFmtId="11" fontId="2" fillId="5" borderId="0" xfId="0" applyNumberFormat="1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3" fillId="2" borderId="0" xfId="0" applyNumberFormat="1" applyFont="1" applyFill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8" borderId="0" xfId="0" applyFill="1"/>
    <xf numFmtId="0" fontId="0" fillId="4" borderId="0" xfId="0" applyFill="1"/>
    <xf numFmtId="0" fontId="0" fillId="0" borderId="0" xfId="0" applyFill="1"/>
    <xf numFmtId="11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8" borderId="1" xfId="0" applyFill="1" applyBorder="1"/>
    <xf numFmtId="0" fontId="5" fillId="8" borderId="1" xfId="0" applyFont="1" applyFill="1" applyBorder="1"/>
    <xf numFmtId="0" fontId="5" fillId="0" borderId="0" xfId="0" applyFont="1"/>
    <xf numFmtId="0" fontId="0" fillId="9" borderId="0" xfId="0" applyFill="1"/>
    <xf numFmtId="11" fontId="0" fillId="5" borderId="0" xfId="0" applyNumberFormat="1" applyFill="1"/>
    <xf numFmtId="0" fontId="0" fillId="9" borderId="0" xfId="0" applyFill="1" applyBorder="1"/>
    <xf numFmtId="2" fontId="0" fillId="9" borderId="0" xfId="0" applyNumberFormat="1" applyFill="1"/>
    <xf numFmtId="0" fontId="0" fillId="9" borderId="1" xfId="0" applyFill="1" applyBorder="1" applyAlignment="1">
      <alignment horizont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/>
    <xf numFmtId="0" fontId="6" fillId="10" borderId="1" xfId="0" applyFont="1" applyFill="1" applyBorder="1" applyAlignment="1">
      <alignment vertical="center" wrapText="1"/>
    </xf>
    <xf numFmtId="2" fontId="6" fillId="10" borderId="1" xfId="0" applyNumberFormat="1" applyFont="1" applyFill="1" applyBorder="1" applyAlignment="1">
      <alignment vertical="center" wrapText="1"/>
    </xf>
    <xf numFmtId="0" fontId="6" fillId="0" borderId="0" xfId="0" applyFont="1" applyAlignment="1">
      <alignment vertical="center" wrapText="1"/>
    </xf>
    <xf numFmtId="17" fontId="6" fillId="0" borderId="0" xfId="0" applyNumberFormat="1" applyFont="1" applyAlignment="1">
      <alignment vertical="center" wrapText="1"/>
    </xf>
    <xf numFmtId="0" fontId="0" fillId="11" borderId="0" xfId="0" applyFill="1"/>
    <xf numFmtId="0" fontId="1" fillId="8" borderId="1" xfId="0" applyFont="1" applyFill="1" applyBorder="1"/>
    <xf numFmtId="0" fontId="6" fillId="8" borderId="1" xfId="0" applyFont="1" applyFill="1" applyBorder="1" applyAlignment="1">
      <alignment vertical="center" wrapText="1"/>
    </xf>
    <xf numFmtId="0" fontId="6" fillId="8" borderId="1" xfId="0" applyNumberFormat="1" applyFont="1" applyFill="1" applyBorder="1" applyAlignment="1">
      <alignment vertical="center" wrapText="1"/>
    </xf>
    <xf numFmtId="0" fontId="8" fillId="0" borderId="0" xfId="1" applyFont="1" applyAlignment="1">
      <alignment vertical="center" wrapText="1"/>
    </xf>
    <xf numFmtId="0" fontId="0" fillId="3" borderId="0" xfId="0" applyFill="1"/>
    <xf numFmtId="0" fontId="0" fillId="0" borderId="0" xfId="0" applyBorder="1"/>
    <xf numFmtId="0" fontId="6" fillId="10" borderId="1" xfId="0" applyNumberFormat="1" applyFont="1" applyFill="1" applyBorder="1" applyAlignment="1">
      <alignment vertical="center" wrapText="1"/>
    </xf>
    <xf numFmtId="0" fontId="9" fillId="10" borderId="1" xfId="0" applyFont="1" applyFill="1" applyBorder="1"/>
    <xf numFmtId="0" fontId="8" fillId="10" borderId="1" xfId="1" applyFont="1" applyFill="1" applyBorder="1" applyAlignment="1">
      <alignment vertical="center" wrapText="1"/>
    </xf>
    <xf numFmtId="0" fontId="9" fillId="8" borderId="1" xfId="0" applyFont="1" applyFill="1" applyBorder="1"/>
    <xf numFmtId="16" fontId="6" fillId="0" borderId="0" xfId="0" applyNumberFormat="1" applyFont="1" applyAlignment="1">
      <alignment vertical="center" wrapText="1"/>
    </xf>
    <xf numFmtId="0" fontId="0" fillId="2" borderId="0" xfId="0" applyFill="1" applyAlignment="1">
      <alignment wrapText="1"/>
    </xf>
    <xf numFmtId="0" fontId="1" fillId="10" borderId="1" xfId="0" applyFont="1" applyFill="1" applyBorder="1"/>
    <xf numFmtId="0" fontId="0" fillId="12" borderId="0" xfId="0" applyFill="1"/>
    <xf numFmtId="0" fontId="4" fillId="10" borderId="1" xfId="0" applyFont="1" applyFill="1" applyBorder="1"/>
    <xf numFmtId="0" fontId="4" fillId="0" borderId="0" xfId="0" applyFont="1"/>
    <xf numFmtId="2" fontId="0" fillId="12" borderId="0" xfId="0" applyNumberFormat="1" applyFill="1"/>
    <xf numFmtId="0" fontId="0" fillId="12" borderId="1" xfId="0" applyFill="1" applyBorder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0" borderId="1" xfId="0" applyBorder="1"/>
    <xf numFmtId="0" fontId="0" fillId="2" borderId="1" xfId="0" applyFill="1" applyBorder="1"/>
    <xf numFmtId="0" fontId="0" fillId="9" borderId="1" xfId="0" applyFill="1" applyBorder="1"/>
    <xf numFmtId="0" fontId="0" fillId="13" borderId="0" xfId="0" applyFill="1"/>
    <xf numFmtId="0" fontId="0" fillId="13" borderId="0" xfId="0" applyFill="1" applyBorder="1"/>
    <xf numFmtId="2" fontId="0" fillId="13" borderId="0" xfId="0" applyNumberFormat="1" applyFill="1"/>
    <xf numFmtId="0" fontId="0" fillId="13" borderId="1" xfId="0" applyFill="1" applyBorder="1" applyAlignment="1">
      <alignment horizontal="center"/>
    </xf>
    <xf numFmtId="0" fontId="0" fillId="13" borderId="0" xfId="0" applyFill="1" applyAlignment="1">
      <alignment horizontal="center" vertical="center"/>
    </xf>
    <xf numFmtId="0" fontId="0" fillId="14" borderId="0" xfId="0" applyFill="1"/>
    <xf numFmtId="11" fontId="0" fillId="14" borderId="0" xfId="0" applyNumberFormat="1" applyFill="1"/>
    <xf numFmtId="2" fontId="0" fillId="14" borderId="0" xfId="0" applyNumberFormat="1" applyFill="1"/>
    <xf numFmtId="0" fontId="0" fillId="14" borderId="1" xfId="0" applyFill="1" applyBorder="1" applyAlignment="1">
      <alignment horizontal="center"/>
    </xf>
    <xf numFmtId="0" fontId="0" fillId="14" borderId="0" xfId="0" applyFill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4" fillId="14" borderId="0" xfId="0" applyFont="1" applyFill="1"/>
    <xf numFmtId="0" fontId="0" fillId="12" borderId="1" xfId="0" applyFill="1" applyBorder="1"/>
    <xf numFmtId="0" fontId="0" fillId="12" borderId="0" xfId="0" applyFill="1" applyBorder="1"/>
    <xf numFmtId="0" fontId="4" fillId="13" borderId="0" xfId="0" applyFont="1" applyFill="1"/>
    <xf numFmtId="0" fontId="4" fillId="12" borderId="0" xfId="0" applyFont="1" applyFill="1"/>
    <xf numFmtId="0" fontId="0" fillId="13" borderId="1" xfId="0" applyFill="1" applyBorder="1"/>
    <xf numFmtId="0" fontId="0" fillId="2" borderId="1" xfId="0" applyFill="1" applyBorder="1" applyAlignment="1">
      <alignment horizontal="center"/>
    </xf>
    <xf numFmtId="0" fontId="4" fillId="9" borderId="0" xfId="0" applyFont="1" applyFill="1"/>
    <xf numFmtId="0" fontId="0" fillId="15" borderId="0" xfId="0" applyFill="1"/>
    <xf numFmtId="0" fontId="0" fillId="2" borderId="0" xfId="0" applyFill="1"/>
    <xf numFmtId="0" fontId="0" fillId="16" borderId="0" xfId="0" applyFill="1"/>
    <xf numFmtId="0" fontId="0" fillId="16" borderId="1" xfId="0" applyFill="1" applyBorder="1"/>
    <xf numFmtId="2" fontId="0" fillId="16" borderId="0" xfId="0" applyNumberFormat="1" applyFill="1"/>
    <xf numFmtId="0" fontId="0" fillId="16" borderId="1" xfId="0" applyFill="1" applyBorder="1" applyAlignment="1">
      <alignment horizontal="center"/>
    </xf>
    <xf numFmtId="0" fontId="0" fillId="16" borderId="0" xfId="0" applyFill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4" fillId="16" borderId="0" xfId="0" applyFont="1" applyFill="1"/>
    <xf numFmtId="11" fontId="0" fillId="4" borderId="0" xfId="0" applyNumberFormat="1" applyFill="1"/>
    <xf numFmtId="2" fontId="0" fillId="4" borderId="0" xfId="0" applyNumberFormat="1" applyFill="1"/>
    <xf numFmtId="0" fontId="0" fillId="4" borderId="1" xfId="0" applyFill="1" applyBorder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4" fillId="4" borderId="0" xfId="0" applyFont="1" applyFill="1"/>
    <xf numFmtId="11" fontId="0" fillId="9" borderId="0" xfId="0" applyNumberFormat="1" applyFill="1"/>
    <xf numFmtId="0" fontId="0" fillId="9" borderId="3" xfId="0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11" fontId="0" fillId="16" borderId="0" xfId="0" applyNumberFormat="1" applyFill="1"/>
    <xf numFmtId="0" fontId="0" fillId="16" borderId="0" xfId="0" applyFill="1" applyBorder="1"/>
    <xf numFmtId="0" fontId="0" fillId="4" borderId="1" xfId="0" applyFill="1" applyBorder="1"/>
    <xf numFmtId="0" fontId="0" fillId="4" borderId="0" xfId="0" applyFill="1" applyBorder="1"/>
    <xf numFmtId="0" fontId="4" fillId="11" borderId="0" xfId="0" applyFont="1" applyFill="1"/>
    <xf numFmtId="0" fontId="0" fillId="17" borderId="0" xfId="0" applyFill="1"/>
    <xf numFmtId="11" fontId="0" fillId="17" borderId="0" xfId="0" applyNumberFormat="1" applyFill="1"/>
    <xf numFmtId="2" fontId="0" fillId="17" borderId="0" xfId="0" applyNumberFormat="1" applyFill="1"/>
    <xf numFmtId="0" fontId="0" fillId="17" borderId="1" xfId="0" applyFill="1" applyBorder="1" applyAlignment="1">
      <alignment horizontal="center"/>
    </xf>
    <xf numFmtId="0" fontId="0" fillId="17" borderId="0" xfId="0" applyFill="1" applyAlignment="1">
      <alignment horizontal="center" vertical="center"/>
    </xf>
    <xf numFmtId="0" fontId="0" fillId="17" borderId="3" xfId="0" applyFill="1" applyBorder="1" applyAlignment="1">
      <alignment horizontal="center" vertical="center"/>
    </xf>
    <xf numFmtId="0" fontId="0" fillId="10" borderId="0" xfId="0" applyFill="1"/>
    <xf numFmtId="0" fontId="2" fillId="7" borderId="0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11" fontId="0" fillId="2" borderId="0" xfId="0" applyNumberFormat="1" applyFill="1"/>
    <xf numFmtId="2" fontId="0" fillId="2" borderId="0" xfId="0" applyNumberFormat="1" applyFill="1"/>
    <xf numFmtId="0" fontId="0" fillId="2" borderId="0" xfId="0" applyFill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4" fillId="2" borderId="0" xfId="0" applyFont="1" applyFill="1"/>
    <xf numFmtId="0" fontId="0" fillId="2" borderId="0" xfId="0" applyFill="1" applyBorder="1"/>
    <xf numFmtId="0" fontId="11" fillId="9" borderId="0" xfId="0" applyFont="1" applyFill="1"/>
    <xf numFmtId="11" fontId="11" fillId="9" borderId="0" xfId="0" applyNumberFormat="1" applyFont="1" applyFill="1"/>
    <xf numFmtId="0" fontId="11" fillId="9" borderId="0" xfId="0" applyFont="1" applyFill="1" applyBorder="1"/>
    <xf numFmtId="2" fontId="11" fillId="9" borderId="0" xfId="0" applyNumberFormat="1" applyFont="1" applyFill="1"/>
    <xf numFmtId="0" fontId="11" fillId="9" borderId="1" xfId="0" applyFont="1" applyFill="1" applyBorder="1" applyAlignment="1">
      <alignment horizontal="center"/>
    </xf>
    <xf numFmtId="0" fontId="11" fillId="9" borderId="0" xfId="0" applyFont="1" applyFill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560"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680000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00B0F0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0.499984740745262"/>
        </patternFill>
      </fill>
    </dxf>
    <dxf>
      <fill>
        <patternFill>
          <bgColor rgb="FF68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Q1358"/>
  <sheetViews>
    <sheetView zoomScale="96" zoomScaleNormal="130" workbookViewId="0">
      <pane ySplit="1" topLeftCell="A749" activePane="bottomLeft" state="frozen"/>
      <selection pane="bottomLeft" activeCell="M1358" sqref="M1358"/>
    </sheetView>
  </sheetViews>
  <sheetFormatPr defaultRowHeight="14.25" x14ac:dyDescent="0.45"/>
  <cols>
    <col min="1" max="1" width="20" customWidth="1"/>
    <col min="2" max="2" width="25.59765625" customWidth="1"/>
    <col min="3" max="3" width="5.3984375" hidden="1" customWidth="1"/>
    <col min="4" max="4" width="11.86328125" hidden="1" customWidth="1"/>
    <col min="5" max="6" width="12.46484375" customWidth="1"/>
    <col min="7" max="7" width="13.06640625" customWidth="1"/>
    <col min="8" max="10" width="12.73046875" style="42" customWidth="1"/>
    <col min="11" max="11" width="10.1328125" customWidth="1"/>
    <col min="12" max="12" width="8" customWidth="1"/>
    <col min="13" max="13" width="12.9296875" style="17" customWidth="1"/>
    <col min="14" max="14" width="11.86328125" style="18" customWidth="1"/>
    <col min="15" max="15" width="9.46484375" style="18" customWidth="1"/>
    <col min="16" max="16" width="9.3984375" style="18" customWidth="1"/>
    <col min="17" max="17" width="9.3984375" style="27" customWidth="1"/>
    <col min="18" max="18" width="5.1328125" hidden="1" customWidth="1"/>
    <col min="19" max="19" width="26.6640625" style="57" customWidth="1"/>
    <col min="20" max="20" width="31.9296875" style="57" customWidth="1"/>
    <col min="21" max="21" width="9.3984375" customWidth="1"/>
    <col min="22" max="33" width="9.3984375" hidden="1" customWidth="1"/>
    <col min="34" max="34" width="5.1328125" hidden="1" customWidth="1"/>
    <col min="35" max="37" width="9.3984375" hidden="1" customWidth="1"/>
    <col min="38" max="38" width="9.73046875" style="19" customWidth="1"/>
    <col min="39" max="39" width="9.46484375" style="19" customWidth="1"/>
    <col min="40" max="40" width="14.46484375" style="19" customWidth="1"/>
    <col min="41" max="41" width="15" style="19" customWidth="1"/>
    <col min="42" max="43" width="9.06640625" style="20" customWidth="1"/>
    <col min="44" max="45" width="9.06640625" style="21" customWidth="1"/>
    <col min="46" max="46" width="9.06640625" style="20" customWidth="1"/>
    <col min="47" max="47" width="9.06640625" style="22" customWidth="1"/>
    <col min="48" max="48" width="9.59765625" customWidth="1"/>
    <col min="49" max="49" width="22.19921875" customWidth="1"/>
    <col min="54" max="54" width="21.19921875" style="53" customWidth="1"/>
    <col min="68" max="68" width="18" customWidth="1"/>
  </cols>
  <sheetData>
    <row r="1" spans="1:69" s="1" customFormat="1" ht="42.75" customHeight="1" x14ac:dyDescent="0.45">
      <c r="A1" s="1" t="s">
        <v>0</v>
      </c>
      <c r="B1" s="1" t="s">
        <v>1</v>
      </c>
      <c r="D1" s="1" t="s">
        <v>2</v>
      </c>
      <c r="E1" s="1" t="s">
        <v>3</v>
      </c>
      <c r="F1" s="2" t="s">
        <v>4</v>
      </c>
      <c r="G1" s="1" t="s">
        <v>5</v>
      </c>
      <c r="H1" s="3" t="s">
        <v>6</v>
      </c>
      <c r="I1" s="3"/>
      <c r="J1" s="3" t="s">
        <v>2523</v>
      </c>
      <c r="K1" s="1" t="s">
        <v>7</v>
      </c>
      <c r="L1" s="4" t="s">
        <v>8</v>
      </c>
      <c r="M1" s="5" t="s">
        <v>9</v>
      </c>
      <c r="N1" s="6" t="s">
        <v>10</v>
      </c>
      <c r="O1" s="6" t="s">
        <v>11</v>
      </c>
      <c r="P1" s="6" t="s">
        <v>12</v>
      </c>
      <c r="Q1" s="7" t="s">
        <v>13</v>
      </c>
      <c r="R1" s="1" t="s">
        <v>14</v>
      </c>
      <c r="S1" s="8" t="s">
        <v>15</v>
      </c>
      <c r="T1" s="8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L1" s="9" t="s">
        <v>33</v>
      </c>
      <c r="AM1" s="9" t="s">
        <v>34</v>
      </c>
      <c r="AN1" s="9" t="s">
        <v>35</v>
      </c>
      <c r="AO1" s="9" t="s">
        <v>36</v>
      </c>
      <c r="AP1" s="10" t="s">
        <v>37</v>
      </c>
      <c r="AQ1" s="11" t="s">
        <v>38</v>
      </c>
      <c r="AR1" s="12" t="s">
        <v>39</v>
      </c>
      <c r="AS1" s="13" t="s">
        <v>40</v>
      </c>
      <c r="AT1" s="11" t="s">
        <v>41</v>
      </c>
      <c r="AU1" s="11" t="s">
        <v>39</v>
      </c>
      <c r="AV1" s="13" t="s">
        <v>40</v>
      </c>
      <c r="AW1" s="1" t="s">
        <v>42</v>
      </c>
      <c r="BB1" s="14"/>
    </row>
    <row r="2" spans="1:69" hidden="1" x14ac:dyDescent="0.45">
      <c r="A2" t="s">
        <v>43</v>
      </c>
      <c r="B2" t="s">
        <v>44</v>
      </c>
      <c r="C2" t="e">
        <f t="shared" ref="C2" ca="1" si="0">_xlfn.CONCAT(A2,B2)</f>
        <v>#NAME?</v>
      </c>
      <c r="E2" t="s">
        <v>45</v>
      </c>
      <c r="F2" t="str">
        <f t="shared" ref="F2:F9" si="1">IF(B2=E2,"ok","no")</f>
        <v>no</v>
      </c>
      <c r="G2">
        <v>1</v>
      </c>
      <c r="H2" s="42" t="str">
        <f t="shared" ref="H2:H4" si="2">IF(ISNUMBER(FIND(MID(B2,2,1),IF(LEN(MID(A2,FIND("_",A2)+1,FIND("_",A2,FIND("_",A2)+1)-FIND("_",A2)-1))=2,MID(A2,FIND("_",A2)+1,2),MID(A2,FIND("~",SUBSTITUTE(A2,"_","~",LEN(A2)-LEN(SUBSTITUTE(A2,"_",""))))+1,2)))), "+", "-")</f>
        <v>-</v>
      </c>
      <c r="I2" s="42" t="b">
        <f>H2=J2</f>
        <v>1</v>
      </c>
      <c r="J2" s="42" t="str">
        <f t="shared" ref="J2:J39" si="3">IF(ISNUMBER(FIND(MID(B2,2,1),IF(LEN(MID(A2,FIND("_",A2)+1,FIND("_",A2,FIND("_",A2)+1)-FIND("_",A2)-1))=2,MID(A2,FIND("_",A2)+1,2),MID(A2,FIND("~",SUBSTITUTE(A2,"_","~",LEN(A2)-LEN(SUBSTITUTE(A2,"_",""))))+1,2)))), "+", "-")</f>
        <v>-</v>
      </c>
      <c r="K2" t="s">
        <v>46</v>
      </c>
      <c r="L2" s="16" t="s">
        <v>47</v>
      </c>
      <c r="M2" s="17" t="s">
        <v>47</v>
      </c>
      <c r="N2" s="18">
        <v>1.0000000000000001E-9</v>
      </c>
      <c r="O2" s="18">
        <v>1.0000000000000001E-9</v>
      </c>
      <c r="P2" s="18">
        <v>3.9999999999999998E-6</v>
      </c>
      <c r="Q2" s="18">
        <v>3.9999999999999998E-6</v>
      </c>
      <c r="R2">
        <v>9461077</v>
      </c>
      <c r="S2" t="s">
        <v>48</v>
      </c>
      <c r="T2" t="s">
        <v>49</v>
      </c>
      <c r="U2">
        <v>298</v>
      </c>
      <c r="V2" t="s">
        <v>50</v>
      </c>
      <c r="W2" t="s">
        <v>50</v>
      </c>
      <c r="X2" t="s">
        <v>51</v>
      </c>
      <c r="Y2" t="s">
        <v>51</v>
      </c>
      <c r="Z2" t="s">
        <v>52</v>
      </c>
      <c r="AA2" t="s">
        <v>52</v>
      </c>
      <c r="AB2" t="s">
        <v>53</v>
      </c>
      <c r="AC2" t="s">
        <v>53</v>
      </c>
      <c r="AH2" t="s">
        <v>54</v>
      </c>
      <c r="AI2" t="s">
        <v>55</v>
      </c>
      <c r="AJ2">
        <v>1</v>
      </c>
      <c r="AL2" s="19">
        <f t="shared" ref="AL2:AL9" si="4">0.59*LN(O2)</f>
        <v>-12.226726843798382</v>
      </c>
      <c r="AM2" s="19">
        <f t="shared" ref="AM2:AM9" si="5">0.59*LN(Q2)</f>
        <v>-7.3332375561381857</v>
      </c>
      <c r="AN2" s="19">
        <f t="shared" ref="AN2:AN9" si="6">AL2-AM2</f>
        <v>-4.8934892876601959</v>
      </c>
      <c r="AO2" s="19">
        <f t="shared" ref="AO2:AO9" si="7">ABS(AN2)</f>
        <v>4.8934892876601959</v>
      </c>
      <c r="AP2" s="20" t="str">
        <f>IF(AR2=AU2,"ok","no")</f>
        <v>no</v>
      </c>
      <c r="AQ2" s="20" t="str">
        <f t="shared" ref="AQ2:AQ65" si="8">LEFT(B2)</f>
        <v>I</v>
      </c>
      <c r="AR2" s="21">
        <f>VLOOKUP(AQ2,$AY$2:$AZ$22,2,FALSE)</f>
        <v>0</v>
      </c>
      <c r="AS2" s="21">
        <f>VLOOKUP(AQ2, $BD$3:$BH$22, 5, FALSE)</f>
        <v>4.5</v>
      </c>
      <c r="AT2" s="20" t="str">
        <f t="shared" ref="AT2:AT65" si="9">RIGHT(E2)</f>
        <v>T</v>
      </c>
      <c r="AU2" s="22">
        <f>VLOOKUP(AT2,$AY$2:$AZ$22,2,FALSE)</f>
        <v>400</v>
      </c>
      <c r="AV2">
        <f t="shared" ref="AV2:AV9" si="10">VLOOKUP(AT2, $BD$3:$BH$22, 5, FALSE)</f>
        <v>-0.7</v>
      </c>
      <c r="AY2" s="23"/>
      <c r="AZ2" s="23" t="s">
        <v>39</v>
      </c>
      <c r="BA2" s="23"/>
      <c r="BB2" s="23"/>
      <c r="BC2" s="24"/>
      <c r="BD2" s="24"/>
      <c r="BE2" s="24"/>
      <c r="BF2" s="24" t="s">
        <v>56</v>
      </c>
      <c r="BG2" s="24"/>
      <c r="BH2" s="24" t="s">
        <v>57</v>
      </c>
      <c r="BI2" s="23"/>
      <c r="BJ2" s="25"/>
      <c r="BK2" s="25"/>
      <c r="BL2" s="25"/>
      <c r="BM2" s="25"/>
    </row>
    <row r="3" spans="1:69" ht="20.25" hidden="1" x14ac:dyDescent="0.45">
      <c r="A3" s="26" t="s">
        <v>58</v>
      </c>
      <c r="B3" s="26" t="s">
        <v>59</v>
      </c>
      <c r="C3" t="e">
        <f t="shared" ref="C3:C9" ca="1" si="11">_xlfn.CONCAT(A3,B3)</f>
        <v>#NAME?</v>
      </c>
      <c r="E3" s="26" t="s">
        <v>59</v>
      </c>
      <c r="F3" t="str">
        <f t="shared" si="1"/>
        <v>ok</v>
      </c>
      <c r="G3">
        <v>1</v>
      </c>
      <c r="H3" s="42" t="str">
        <f t="shared" si="2"/>
        <v>+</v>
      </c>
      <c r="I3" s="42" t="b">
        <f t="shared" ref="I3:I63" si="12">H3=J3</f>
        <v>1</v>
      </c>
      <c r="J3" s="42" t="str">
        <f t="shared" si="3"/>
        <v>+</v>
      </c>
      <c r="K3" t="s">
        <v>46</v>
      </c>
      <c r="L3" s="16" t="s">
        <v>47</v>
      </c>
      <c r="M3" s="17" t="s">
        <v>47</v>
      </c>
      <c r="N3" s="18" t="s">
        <v>61</v>
      </c>
      <c r="P3" s="18">
        <v>1.0800000000000001E-8</v>
      </c>
      <c r="Q3" s="27">
        <v>1.0800000000000001E-8</v>
      </c>
      <c r="R3">
        <v>8703938</v>
      </c>
      <c r="S3" s="28" t="s">
        <v>62</v>
      </c>
      <c r="T3" s="28" t="s">
        <v>63</v>
      </c>
      <c r="U3" s="26">
        <v>298</v>
      </c>
      <c r="AI3" t="s">
        <v>55</v>
      </c>
      <c r="AJ3">
        <v>2</v>
      </c>
      <c r="AL3" s="29" t="e">
        <f t="shared" si="4"/>
        <v>#NUM!</v>
      </c>
      <c r="AM3" s="29">
        <f t="shared" si="5"/>
        <v>-10.822794624661579</v>
      </c>
      <c r="AN3" s="29" t="e">
        <f t="shared" si="6"/>
        <v>#NUM!</v>
      </c>
      <c r="AO3" s="29" t="e">
        <f t="shared" si="7"/>
        <v>#NUM!</v>
      </c>
      <c r="AP3" s="30"/>
      <c r="AQ3" s="30" t="str">
        <f t="shared" si="8"/>
        <v>Y</v>
      </c>
      <c r="AR3" s="21">
        <f t="shared" ref="AR3:AR9" si="13">VLOOKUP(AQ3,$AY$2:$AZ$23,2,FALSE)</f>
        <v>0</v>
      </c>
      <c r="AS3" s="31">
        <f>VLOOKUP(AQ3, $BD$3:$BH$22, 5, FALSE)</f>
        <v>-1.3</v>
      </c>
      <c r="AT3" s="30" t="str">
        <f t="shared" si="9"/>
        <v>A</v>
      </c>
      <c r="AU3" s="22">
        <f t="shared" ref="AU3:AU9" si="14">VLOOKUP(AT3,$AY$2:$AZ$23,2,FALSE)</f>
        <v>0</v>
      </c>
      <c r="AV3" s="26">
        <f t="shared" si="10"/>
        <v>1.8</v>
      </c>
      <c r="AY3" s="32" t="s">
        <v>64</v>
      </c>
      <c r="AZ3" s="32" t="s">
        <v>39</v>
      </c>
      <c r="BA3" s="32"/>
      <c r="BB3" s="32"/>
      <c r="BC3" s="33"/>
      <c r="BD3" s="33"/>
      <c r="BE3" s="33"/>
      <c r="BF3" s="33" t="s">
        <v>56</v>
      </c>
      <c r="BG3" s="33"/>
      <c r="BH3" s="34" t="s">
        <v>57</v>
      </c>
      <c r="BI3" s="33"/>
      <c r="BJ3" s="35"/>
      <c r="BK3" s="35"/>
      <c r="BL3" s="36"/>
      <c r="BM3" s="35"/>
      <c r="BN3" s="37" t="s">
        <v>65</v>
      </c>
      <c r="BO3" t="s">
        <v>66</v>
      </c>
      <c r="BP3" t="e">
        <f ca="1">_xlfn.CONCAT(BN3:BO3)</f>
        <v>#NAME?</v>
      </c>
      <c r="BQ3" t="b">
        <v>1</v>
      </c>
    </row>
    <row r="4" spans="1:69" hidden="1" x14ac:dyDescent="0.45">
      <c r="A4" t="s">
        <v>67</v>
      </c>
      <c r="B4" t="s">
        <v>68</v>
      </c>
      <c r="C4" t="e">
        <f t="shared" ca="1" si="11"/>
        <v>#NAME?</v>
      </c>
      <c r="E4" t="s">
        <v>69</v>
      </c>
      <c r="F4" t="str">
        <f t="shared" si="1"/>
        <v>no</v>
      </c>
      <c r="G4">
        <v>1</v>
      </c>
      <c r="H4" s="42" t="str">
        <f t="shared" si="2"/>
        <v>-</v>
      </c>
      <c r="I4" s="42" t="b">
        <f t="shared" si="12"/>
        <v>1</v>
      </c>
      <c r="J4" s="42" t="str">
        <f t="shared" si="3"/>
        <v>-</v>
      </c>
      <c r="K4" t="s">
        <v>70</v>
      </c>
      <c r="L4" s="16" t="s">
        <v>47</v>
      </c>
      <c r="M4" s="17" t="s">
        <v>47</v>
      </c>
      <c r="N4" s="18">
        <v>1.9999999999999999E-11</v>
      </c>
      <c r="O4" s="18">
        <v>1.9999999999999999E-11</v>
      </c>
      <c r="P4" s="18">
        <v>1.2E-8</v>
      </c>
      <c r="Q4" s="18">
        <v>1.2E-8</v>
      </c>
      <c r="R4">
        <v>11123892</v>
      </c>
      <c r="S4" t="s">
        <v>71</v>
      </c>
      <c r="T4" t="s">
        <v>72</v>
      </c>
      <c r="U4">
        <v>298</v>
      </c>
      <c r="AI4" t="s">
        <v>55</v>
      </c>
      <c r="AJ4">
        <v>1</v>
      </c>
      <c r="AL4" s="19">
        <f t="shared" si="4"/>
        <v>-14.534820417000988</v>
      </c>
      <c r="AM4" s="19">
        <f t="shared" si="5"/>
        <v>-10.760631920423462</v>
      </c>
      <c r="AN4" s="19">
        <f t="shared" si="6"/>
        <v>-3.7741884965775263</v>
      </c>
      <c r="AO4" s="19">
        <f t="shared" si="7"/>
        <v>3.7741884965775263</v>
      </c>
      <c r="AP4" s="20" t="str">
        <f>IF(AR4=AU4,"good","no")</f>
        <v>no</v>
      </c>
      <c r="AQ4" s="20" t="str">
        <f t="shared" si="8"/>
        <v>E</v>
      </c>
      <c r="AR4" s="21">
        <f t="shared" si="13"/>
        <v>-1</v>
      </c>
      <c r="AS4" s="21">
        <f>VLOOKUP(AQ4, $BD$3:$BH$23, 5, FALSE)</f>
        <v>-3.5</v>
      </c>
      <c r="AT4" s="20" t="str">
        <f t="shared" si="9"/>
        <v>P</v>
      </c>
      <c r="AU4" s="22">
        <f t="shared" si="14"/>
        <v>300</v>
      </c>
      <c r="AV4">
        <f t="shared" si="10"/>
        <v>-1.6</v>
      </c>
      <c r="AY4" s="23" t="s">
        <v>73</v>
      </c>
      <c r="AZ4" s="38">
        <v>0</v>
      </c>
      <c r="BA4" s="23"/>
      <c r="BB4" s="23" t="s">
        <v>74</v>
      </c>
      <c r="BC4" s="39" t="s">
        <v>75</v>
      </c>
      <c r="BD4" s="39" t="s">
        <v>73</v>
      </c>
      <c r="BE4" s="39" t="s">
        <v>76</v>
      </c>
      <c r="BF4" s="39" t="s">
        <v>77</v>
      </c>
      <c r="BG4" s="39" t="s">
        <v>78</v>
      </c>
      <c r="BH4" s="40">
        <v>1.8</v>
      </c>
      <c r="BI4" s="40" t="s">
        <v>79</v>
      </c>
      <c r="BJ4" s="35"/>
      <c r="BK4" s="35"/>
      <c r="BL4" s="36"/>
      <c r="BM4" s="41"/>
      <c r="BN4" s="37" t="s">
        <v>65</v>
      </c>
      <c r="BO4" t="s">
        <v>80</v>
      </c>
      <c r="BP4" t="e">
        <f t="shared" ref="BP4:BP9" ca="1" si="15">_xlfn.CONCAT(BN4:BO4)</f>
        <v>#NAME?</v>
      </c>
      <c r="BQ4" t="b">
        <v>1</v>
      </c>
    </row>
    <row r="5" spans="1:69" hidden="1" x14ac:dyDescent="0.45">
      <c r="A5" t="s">
        <v>65</v>
      </c>
      <c r="B5" t="s">
        <v>59</v>
      </c>
      <c r="C5" t="e">
        <f t="shared" ca="1" si="11"/>
        <v>#NAME?</v>
      </c>
      <c r="E5" t="s">
        <v>59</v>
      </c>
      <c r="F5" t="str">
        <f t="shared" si="1"/>
        <v>ok</v>
      </c>
      <c r="G5">
        <v>1</v>
      </c>
      <c r="H5" s="42" t="str">
        <f>IF(ISNUMBER(FIND(MID(B5,2,1),IF(LEN(MID(A5,FIND("_",A5)+1,FIND("_",A5,FIND("_",A5)+1)-FIND("_",A5)-1))=2,MID(A5,FIND("_",A5)+1,2),MID(A5,FIND("~",SUBSTITUTE(A5,"_","~",LEN(A5)-LEN(SUBSTITUTE(A5,"_",""))))+1,2)))), "+", "-")</f>
        <v>+</v>
      </c>
      <c r="I5" s="42" t="b">
        <f t="shared" si="12"/>
        <v>1</v>
      </c>
      <c r="J5" s="42" t="str">
        <f t="shared" si="3"/>
        <v>+</v>
      </c>
      <c r="K5" t="s">
        <v>46</v>
      </c>
      <c r="L5" s="16" t="s">
        <v>47</v>
      </c>
      <c r="M5" s="17" t="s">
        <v>47</v>
      </c>
      <c r="N5" s="18" t="s">
        <v>61</v>
      </c>
      <c r="P5" s="18">
        <v>2E-8</v>
      </c>
      <c r="Q5" s="27">
        <v>2E-8</v>
      </c>
      <c r="R5">
        <v>8703938</v>
      </c>
      <c r="S5" s="43" t="s">
        <v>62</v>
      </c>
      <c r="T5" s="43" t="s">
        <v>81</v>
      </c>
      <c r="U5">
        <v>298</v>
      </c>
      <c r="AI5" t="s">
        <v>55</v>
      </c>
      <c r="AJ5">
        <v>2</v>
      </c>
      <c r="AL5" s="19" t="e">
        <f t="shared" si="4"/>
        <v>#NUM!</v>
      </c>
      <c r="AM5" s="19">
        <f t="shared" si="5"/>
        <v>-10.459244802401527</v>
      </c>
      <c r="AN5" s="19" t="e">
        <f t="shared" si="6"/>
        <v>#NUM!</v>
      </c>
      <c r="AO5" s="19" t="e">
        <f t="shared" si="7"/>
        <v>#NUM!</v>
      </c>
      <c r="AQ5" s="20" t="str">
        <f t="shared" si="8"/>
        <v>Y</v>
      </c>
      <c r="AR5" s="21">
        <f t="shared" si="13"/>
        <v>0</v>
      </c>
      <c r="AS5" s="21">
        <f>VLOOKUP(AQ5, $BD$3:$BH$22, 5, FALSE)</f>
        <v>-1.3</v>
      </c>
      <c r="AT5" s="20" t="str">
        <f t="shared" si="9"/>
        <v>A</v>
      </c>
      <c r="AU5" s="22">
        <f t="shared" si="14"/>
        <v>0</v>
      </c>
      <c r="AV5">
        <f t="shared" si="10"/>
        <v>1.8</v>
      </c>
      <c r="AY5" s="32" t="s">
        <v>82</v>
      </c>
      <c r="AZ5" s="32">
        <v>1</v>
      </c>
      <c r="BA5" s="32"/>
      <c r="BB5" s="32" t="s">
        <v>83</v>
      </c>
      <c r="BC5" s="33" t="s">
        <v>84</v>
      </c>
      <c r="BD5" s="33" t="s">
        <v>82</v>
      </c>
      <c r="BE5" s="33" t="s">
        <v>85</v>
      </c>
      <c r="BF5" s="33" t="s">
        <v>86</v>
      </c>
      <c r="BG5" s="33" t="s">
        <v>87</v>
      </c>
      <c r="BH5" s="44">
        <v>-4.5</v>
      </c>
      <c r="BI5" s="44" t="s">
        <v>60</v>
      </c>
      <c r="BJ5" s="35"/>
      <c r="BK5" s="35"/>
      <c r="BL5" s="36"/>
      <c r="BM5" s="35"/>
      <c r="BN5" s="37" t="s">
        <v>65</v>
      </c>
      <c r="BO5" t="s">
        <v>88</v>
      </c>
      <c r="BP5" t="e">
        <f t="shared" ca="1" si="15"/>
        <v>#NAME?</v>
      </c>
      <c r="BQ5" t="b">
        <v>1</v>
      </c>
    </row>
    <row r="6" spans="1:69" hidden="1" x14ac:dyDescent="0.45">
      <c r="A6" t="s">
        <v>65</v>
      </c>
      <c r="B6" t="s">
        <v>59</v>
      </c>
      <c r="C6" t="e">
        <f t="shared" ca="1" si="11"/>
        <v>#NAME?</v>
      </c>
      <c r="E6" t="s">
        <v>59</v>
      </c>
      <c r="F6" t="str">
        <f t="shared" si="1"/>
        <v>ok</v>
      </c>
      <c r="G6">
        <v>1</v>
      </c>
      <c r="H6" s="42" t="str">
        <f t="shared" ref="H6:H14" si="16">IF(ISNUMBER(FIND(MID(B6,2,1),IF(LEN(MID(A6,FIND("_",A6)+1,FIND("_",A6,FIND("_",A6)+1)-FIND("_",A6)-1))=2,MID(A6,FIND("_",A6)+1,2),MID(A6,FIND("~",SUBSTITUTE(A6,"_","~",LEN(A6)-LEN(SUBSTITUTE(A6,"_",""))))+1,2)))), "+", "-")</f>
        <v>+</v>
      </c>
      <c r="I6" s="42" t="b">
        <f t="shared" si="12"/>
        <v>1</v>
      </c>
      <c r="J6" s="42" t="str">
        <f t="shared" si="3"/>
        <v>+</v>
      </c>
      <c r="K6" t="s">
        <v>46</v>
      </c>
      <c r="L6" s="16" t="s">
        <v>47</v>
      </c>
      <c r="M6" s="17" t="s">
        <v>47</v>
      </c>
      <c r="N6" s="18" t="s">
        <v>61</v>
      </c>
      <c r="P6" s="18">
        <v>1.2499999999999999E-8</v>
      </c>
      <c r="Q6" s="27">
        <v>1.2499999999999999E-8</v>
      </c>
      <c r="R6">
        <v>9609690</v>
      </c>
      <c r="S6" t="s">
        <v>62</v>
      </c>
      <c r="T6" t="s">
        <v>81</v>
      </c>
      <c r="U6" t="s">
        <v>89</v>
      </c>
      <c r="AI6" t="s">
        <v>55</v>
      </c>
      <c r="AJ6">
        <v>2</v>
      </c>
      <c r="AL6" s="19" t="e">
        <f t="shared" si="4"/>
        <v>#NUM!</v>
      </c>
      <c r="AM6" s="19">
        <f t="shared" si="5"/>
        <v>-10.73654694365651</v>
      </c>
      <c r="AN6" s="19" t="e">
        <f t="shared" si="6"/>
        <v>#NUM!</v>
      </c>
      <c r="AO6" s="19" t="e">
        <f t="shared" si="7"/>
        <v>#NUM!</v>
      </c>
      <c r="AQ6" s="20" t="str">
        <f t="shared" si="8"/>
        <v>Y</v>
      </c>
      <c r="AR6" s="21">
        <f t="shared" si="13"/>
        <v>0</v>
      </c>
      <c r="AS6" s="21">
        <f>VLOOKUP(AQ6, $BD$3:$BH$22, 5, FALSE)</f>
        <v>-1.3</v>
      </c>
      <c r="AT6" s="20" t="str">
        <f t="shared" si="9"/>
        <v>A</v>
      </c>
      <c r="AU6" s="22">
        <f t="shared" si="14"/>
        <v>0</v>
      </c>
      <c r="AV6">
        <f t="shared" si="10"/>
        <v>1.8</v>
      </c>
      <c r="AY6" s="32" t="s">
        <v>90</v>
      </c>
      <c r="AZ6" s="45">
        <v>0</v>
      </c>
      <c r="BA6" s="32"/>
      <c r="BB6" s="32" t="s">
        <v>91</v>
      </c>
      <c r="BC6" s="33" t="s">
        <v>92</v>
      </c>
      <c r="BD6" s="33" t="s">
        <v>90</v>
      </c>
      <c r="BE6" s="33" t="s">
        <v>93</v>
      </c>
      <c r="BF6" s="46" t="s">
        <v>94</v>
      </c>
      <c r="BG6" s="33" t="s">
        <v>78</v>
      </c>
      <c r="BH6" s="44">
        <v>-3.5</v>
      </c>
      <c r="BI6" s="32" t="s">
        <v>60</v>
      </c>
      <c r="BJ6" s="35"/>
      <c r="BK6" s="35"/>
      <c r="BL6" s="36"/>
      <c r="BM6" s="35"/>
      <c r="BN6" s="37" t="s">
        <v>65</v>
      </c>
      <c r="BO6" t="s">
        <v>95</v>
      </c>
      <c r="BP6" t="e">
        <f t="shared" ca="1" si="15"/>
        <v>#NAME?</v>
      </c>
      <c r="BQ6" t="b">
        <v>1</v>
      </c>
    </row>
    <row r="7" spans="1:69" ht="20.25" hidden="1" x14ac:dyDescent="0.45">
      <c r="A7" t="s">
        <v>96</v>
      </c>
      <c r="B7" t="s">
        <v>97</v>
      </c>
      <c r="C7" t="e">
        <f t="shared" ca="1" si="11"/>
        <v>#NAME?</v>
      </c>
      <c r="E7" t="s">
        <v>97</v>
      </c>
      <c r="F7" t="str">
        <f t="shared" si="1"/>
        <v>ok</v>
      </c>
      <c r="G7">
        <v>1</v>
      </c>
      <c r="H7" s="42" t="str">
        <f t="shared" si="16"/>
        <v>+</v>
      </c>
      <c r="I7" s="42" t="b">
        <f t="shared" si="12"/>
        <v>1</v>
      </c>
      <c r="J7" s="42" t="str">
        <f t="shared" si="3"/>
        <v>+</v>
      </c>
      <c r="K7" t="s">
        <v>46</v>
      </c>
      <c r="L7" s="16" t="s">
        <v>47</v>
      </c>
      <c r="M7" s="17" t="s">
        <v>98</v>
      </c>
      <c r="N7" s="18" t="s">
        <v>61</v>
      </c>
      <c r="P7" s="18">
        <v>1.8399999999999999E-11</v>
      </c>
      <c r="Q7" s="27">
        <v>1.8399999999999999E-11</v>
      </c>
      <c r="R7">
        <v>22915597</v>
      </c>
      <c r="S7" t="s">
        <v>99</v>
      </c>
      <c r="T7" t="s">
        <v>100</v>
      </c>
      <c r="U7">
        <v>298</v>
      </c>
      <c r="AI7" t="s">
        <v>55</v>
      </c>
      <c r="AJ7">
        <v>2</v>
      </c>
      <c r="AL7" s="19" t="e">
        <f t="shared" si="4"/>
        <v>#NUM!</v>
      </c>
      <c r="AM7" s="19">
        <f t="shared" si="5"/>
        <v>-14.584015566275029</v>
      </c>
      <c r="AN7" s="19" t="e">
        <f t="shared" si="6"/>
        <v>#NUM!</v>
      </c>
      <c r="AO7" s="19" t="e">
        <f t="shared" si="7"/>
        <v>#NUM!</v>
      </c>
      <c r="AP7" s="20" t="str">
        <f>IF(AR7=AU7,"ok","no")</f>
        <v>ok</v>
      </c>
      <c r="AQ7" s="20" t="str">
        <f t="shared" si="8"/>
        <v>F</v>
      </c>
      <c r="AR7" s="21">
        <f t="shared" si="13"/>
        <v>0</v>
      </c>
      <c r="AS7" s="21">
        <f>VLOOKUP(AQ7, $BD$3:$BH$22, 5, FALSE)</f>
        <v>2.8</v>
      </c>
      <c r="AT7" s="20" t="str">
        <f t="shared" si="9"/>
        <v>A</v>
      </c>
      <c r="AU7" s="22">
        <f t="shared" si="14"/>
        <v>0</v>
      </c>
      <c r="AV7">
        <f t="shared" si="10"/>
        <v>1.8</v>
      </c>
      <c r="AY7" s="32" t="s">
        <v>101</v>
      </c>
      <c r="AZ7" s="32">
        <v>-1</v>
      </c>
      <c r="BA7" s="32"/>
      <c r="BB7" s="32" t="s">
        <v>102</v>
      </c>
      <c r="BC7" s="33" t="s">
        <v>103</v>
      </c>
      <c r="BD7" s="33" t="s">
        <v>101</v>
      </c>
      <c r="BE7" s="33" t="s">
        <v>104</v>
      </c>
      <c r="BF7" s="33" t="s">
        <v>105</v>
      </c>
      <c r="BG7" s="33" t="s">
        <v>106</v>
      </c>
      <c r="BH7" s="44">
        <v>-3.5</v>
      </c>
      <c r="BI7" s="32"/>
      <c r="BJ7" s="35"/>
      <c r="BK7" s="35"/>
      <c r="BL7" s="36"/>
      <c r="BM7" s="35"/>
      <c r="BN7" s="37" t="s">
        <v>107</v>
      </c>
      <c r="BO7" t="s">
        <v>108</v>
      </c>
      <c r="BP7" t="e">
        <f t="shared" ca="1" si="15"/>
        <v>#NAME?</v>
      </c>
      <c r="BQ7" t="b">
        <v>1</v>
      </c>
    </row>
    <row r="8" spans="1:69" ht="20.25" hidden="1" x14ac:dyDescent="0.45">
      <c r="A8" t="s">
        <v>109</v>
      </c>
      <c r="B8" t="s">
        <v>110</v>
      </c>
      <c r="C8" t="e">
        <f t="shared" ca="1" si="11"/>
        <v>#NAME?</v>
      </c>
      <c r="E8" t="s">
        <v>111</v>
      </c>
      <c r="F8" t="str">
        <f t="shared" si="1"/>
        <v>no</v>
      </c>
      <c r="G8">
        <v>1</v>
      </c>
      <c r="H8" s="42" t="str">
        <f t="shared" si="16"/>
        <v>+</v>
      </c>
      <c r="I8" s="42" t="b">
        <f t="shared" si="12"/>
        <v>1</v>
      </c>
      <c r="J8" s="42" t="str">
        <f t="shared" si="3"/>
        <v>+</v>
      </c>
      <c r="K8" t="s">
        <v>46</v>
      </c>
      <c r="L8" s="16" t="s">
        <v>47</v>
      </c>
      <c r="M8" s="17" t="s">
        <v>47</v>
      </c>
      <c r="N8" t="s">
        <v>112</v>
      </c>
      <c r="O8"/>
      <c r="P8" s="18">
        <v>8.5E-9</v>
      </c>
      <c r="Q8" s="18">
        <v>8.5E-9</v>
      </c>
      <c r="R8">
        <v>16597831</v>
      </c>
      <c r="S8" t="s">
        <v>113</v>
      </c>
      <c r="T8" t="s">
        <v>114</v>
      </c>
      <c r="U8" t="s">
        <v>89</v>
      </c>
      <c r="AI8" t="s">
        <v>115</v>
      </c>
      <c r="AJ8">
        <v>2</v>
      </c>
      <c r="AL8" s="19" t="e">
        <f t="shared" si="4"/>
        <v>#NUM!</v>
      </c>
      <c r="AM8" s="19">
        <f t="shared" si="5"/>
        <v>-10.964087807335581</v>
      </c>
      <c r="AN8" s="19" t="e">
        <f t="shared" si="6"/>
        <v>#NUM!</v>
      </c>
      <c r="AO8" s="19" t="e">
        <f t="shared" si="7"/>
        <v>#NUM!</v>
      </c>
      <c r="AP8" s="20" t="str">
        <f>IF(AR8=AU8,"good","no")</f>
        <v>no</v>
      </c>
      <c r="AQ8" s="20" t="str">
        <f t="shared" si="8"/>
        <v>S</v>
      </c>
      <c r="AR8" s="21">
        <f t="shared" si="13"/>
        <v>500</v>
      </c>
      <c r="AS8" s="21">
        <f>VLOOKUP(AQ8, $BD$3:$BH$22, 5, FALSE)</f>
        <v>-0.8</v>
      </c>
      <c r="AT8" s="20" t="str">
        <f t="shared" si="9"/>
        <v>K</v>
      </c>
      <c r="AU8" s="22">
        <f t="shared" si="14"/>
        <v>1</v>
      </c>
      <c r="AV8">
        <f t="shared" si="10"/>
        <v>-3.9</v>
      </c>
      <c r="AY8" s="32" t="s">
        <v>116</v>
      </c>
      <c r="AZ8" s="32">
        <v>0</v>
      </c>
      <c r="BA8" s="32"/>
      <c r="BB8" s="32" t="s">
        <v>117</v>
      </c>
      <c r="BC8" s="33" t="s">
        <v>118</v>
      </c>
      <c r="BD8" s="33" t="s">
        <v>116</v>
      </c>
      <c r="BE8" s="33" t="s">
        <v>119</v>
      </c>
      <c r="BF8" s="33" t="s">
        <v>120</v>
      </c>
      <c r="BG8" s="33" t="s">
        <v>78</v>
      </c>
      <c r="BH8" s="44">
        <v>2.5</v>
      </c>
      <c r="BI8" s="32"/>
      <c r="BJ8" s="35"/>
      <c r="BK8" s="35"/>
      <c r="BM8" s="35"/>
      <c r="BN8" s="37" t="s">
        <v>107</v>
      </c>
      <c r="BO8" t="s">
        <v>121</v>
      </c>
      <c r="BP8" t="e">
        <f t="shared" ca="1" si="15"/>
        <v>#NAME?</v>
      </c>
      <c r="BQ8" t="b">
        <v>1</v>
      </c>
    </row>
    <row r="9" spans="1:69" hidden="1" x14ac:dyDescent="0.45">
      <c r="A9" t="s">
        <v>122</v>
      </c>
      <c r="B9" t="s">
        <v>123</v>
      </c>
      <c r="C9" t="e">
        <f t="shared" ca="1" si="11"/>
        <v>#NAME?</v>
      </c>
      <c r="E9" t="s">
        <v>124</v>
      </c>
      <c r="F9" t="str">
        <f t="shared" si="1"/>
        <v>no</v>
      </c>
      <c r="G9">
        <v>1</v>
      </c>
      <c r="H9" s="42" t="str">
        <f t="shared" si="16"/>
        <v>-</v>
      </c>
      <c r="I9" s="42" t="b">
        <f t="shared" si="12"/>
        <v>1</v>
      </c>
      <c r="J9" s="42" t="str">
        <f t="shared" si="3"/>
        <v>-</v>
      </c>
      <c r="K9" t="s">
        <v>125</v>
      </c>
      <c r="L9" s="16" t="s">
        <v>47</v>
      </c>
      <c r="M9" s="17" t="s">
        <v>47</v>
      </c>
      <c r="N9" s="18">
        <v>1.4000000000000001E-10</v>
      </c>
      <c r="O9" s="18">
        <v>1.4000000000000001E-10</v>
      </c>
      <c r="P9" s="18">
        <v>3.3999999999999998E-9</v>
      </c>
      <c r="Q9" s="27">
        <v>3.3999999999999998E-9</v>
      </c>
      <c r="R9">
        <v>9480775</v>
      </c>
      <c r="S9" t="s">
        <v>126</v>
      </c>
      <c r="T9" t="s">
        <v>127</v>
      </c>
      <c r="U9" t="s">
        <v>89</v>
      </c>
      <c r="AI9" t="s">
        <v>128</v>
      </c>
      <c r="AJ9">
        <v>1</v>
      </c>
      <c r="AL9" s="19">
        <f t="shared" si="4"/>
        <v>-13.386733429058355</v>
      </c>
      <c r="AM9" s="19">
        <f t="shared" si="5"/>
        <v>-11.504699339141334</v>
      </c>
      <c r="AN9" s="19">
        <f t="shared" si="6"/>
        <v>-1.8820340899170205</v>
      </c>
      <c r="AO9" s="19">
        <f t="shared" si="7"/>
        <v>1.8820340899170205</v>
      </c>
      <c r="AP9" s="20" t="str">
        <f>IF(AR9=AU9,"ok","no")</f>
        <v>ok</v>
      </c>
      <c r="AQ9" s="20" t="str">
        <f t="shared" si="8"/>
        <v>Y</v>
      </c>
      <c r="AR9" s="21">
        <f t="shared" si="13"/>
        <v>0</v>
      </c>
      <c r="AS9" s="21">
        <f>VLOOKUP(AQ9, $BD$3:$BH$23, 5, FALSE)</f>
        <v>-1.3</v>
      </c>
      <c r="AT9" s="20" t="str">
        <f t="shared" si="9"/>
        <v>A</v>
      </c>
      <c r="AU9" s="22">
        <f t="shared" si="14"/>
        <v>0</v>
      </c>
      <c r="AV9">
        <f t="shared" si="10"/>
        <v>1.8</v>
      </c>
      <c r="AW9" t="s">
        <v>129</v>
      </c>
      <c r="AY9" s="23" t="s">
        <v>130</v>
      </c>
      <c r="AZ9" s="47">
        <v>0</v>
      </c>
      <c r="BA9" s="23"/>
      <c r="BB9" s="23" t="s">
        <v>131</v>
      </c>
      <c r="BC9" s="39" t="s">
        <v>132</v>
      </c>
      <c r="BD9" s="39" t="s">
        <v>130</v>
      </c>
      <c r="BE9" s="39" t="s">
        <v>93</v>
      </c>
      <c r="BF9" s="39" t="s">
        <v>94</v>
      </c>
      <c r="BG9" s="39" t="s">
        <v>78</v>
      </c>
      <c r="BH9" s="40">
        <v>-3.5</v>
      </c>
      <c r="BI9" s="40"/>
      <c r="BJ9" s="35"/>
      <c r="BK9" s="35"/>
      <c r="BL9" s="36"/>
      <c r="BM9" s="35"/>
      <c r="BN9" s="37" t="s">
        <v>107</v>
      </c>
      <c r="BO9" t="s">
        <v>133</v>
      </c>
      <c r="BP9" t="e">
        <f t="shared" ca="1" si="15"/>
        <v>#NAME?</v>
      </c>
      <c r="BQ9" t="b">
        <v>1</v>
      </c>
    </row>
    <row r="10" spans="1:69" ht="14.25" hidden="1" customHeight="1" x14ac:dyDescent="0.45">
      <c r="A10" t="s">
        <v>109</v>
      </c>
      <c r="B10" t="s">
        <v>134</v>
      </c>
      <c r="C10" t="e">
        <f t="shared" ref="C10:C73" ca="1" si="17">_xlfn.CONCAT(A10,B10)</f>
        <v>#NAME?</v>
      </c>
      <c r="E10" t="s">
        <v>135</v>
      </c>
      <c r="F10" t="str">
        <f t="shared" ref="F10:F41" si="18">IF(B10=E10,"ok","no")</f>
        <v>no</v>
      </c>
      <c r="G10">
        <v>1</v>
      </c>
      <c r="H10" s="42" t="str">
        <f t="shared" si="16"/>
        <v>+</v>
      </c>
      <c r="I10" s="42" t="b">
        <f t="shared" si="12"/>
        <v>1</v>
      </c>
      <c r="J10" s="42" t="str">
        <f t="shared" si="3"/>
        <v>+</v>
      </c>
      <c r="K10" t="s">
        <v>70</v>
      </c>
      <c r="L10" s="16" t="s">
        <v>47</v>
      </c>
      <c r="M10" s="17" t="s">
        <v>47</v>
      </c>
      <c r="N10" t="s">
        <v>112</v>
      </c>
      <c r="O10"/>
      <c r="P10" s="18">
        <v>8.5E-9</v>
      </c>
      <c r="Q10" s="18">
        <v>8.5E-9</v>
      </c>
      <c r="R10">
        <v>16597831</v>
      </c>
      <c r="S10" t="s">
        <v>113</v>
      </c>
      <c r="T10" t="s">
        <v>114</v>
      </c>
      <c r="U10" t="s">
        <v>89</v>
      </c>
      <c r="AI10" t="s">
        <v>115</v>
      </c>
      <c r="AJ10">
        <v>2</v>
      </c>
      <c r="AL10" s="19" t="e">
        <f t="shared" ref="AL10:AL73" si="19">0.59*LN(O10)</f>
        <v>#NUM!</v>
      </c>
      <c r="AM10" s="19">
        <f t="shared" ref="AM10:AM73" si="20">0.59*LN(Q10)</f>
        <v>-10.964087807335581</v>
      </c>
      <c r="AN10" s="19" t="e">
        <f t="shared" ref="AN10:AN73" si="21">AL10-AM10</f>
        <v>#NUM!</v>
      </c>
      <c r="AO10" s="19" t="e">
        <f t="shared" ref="AO10:AO41" si="22">ABS(AN10)</f>
        <v>#NUM!</v>
      </c>
      <c r="AP10" s="20" t="str">
        <f>IF(AR10=AU10,"good","no")</f>
        <v>no</v>
      </c>
      <c r="AQ10" s="20" t="str">
        <f t="shared" si="8"/>
        <v>N</v>
      </c>
      <c r="AR10" s="21">
        <f t="shared" ref="AR10:AR41" si="23">VLOOKUP(AQ10,$AY$2:$AZ$23,2,FALSE)</f>
        <v>0</v>
      </c>
      <c r="AS10" s="21">
        <f t="shared" ref="AS10:AS37" si="24">VLOOKUP(AQ10, $BD$3:$BH$22, 5, FALSE)</f>
        <v>-3.5</v>
      </c>
      <c r="AT10" s="20" t="str">
        <f t="shared" si="9"/>
        <v>D</v>
      </c>
      <c r="AU10" s="22">
        <f t="shared" ref="AU10:AU41" si="25">VLOOKUP(AT10,$AY$2:$AZ$23,2,FALSE)</f>
        <v>-1</v>
      </c>
      <c r="AV10">
        <f t="shared" ref="AV10:AV41" si="26">VLOOKUP(AT10, $BD$3:$BH$22, 5, FALSE)</f>
        <v>-3.5</v>
      </c>
      <c r="AY10" s="32" t="s">
        <v>136</v>
      </c>
      <c r="AZ10" s="32">
        <v>-1</v>
      </c>
      <c r="BA10" s="32"/>
      <c r="BB10" s="32" t="s">
        <v>137</v>
      </c>
      <c r="BC10" s="33" t="s">
        <v>138</v>
      </c>
      <c r="BD10" s="33" t="s">
        <v>136</v>
      </c>
      <c r="BE10" s="33" t="s">
        <v>104</v>
      </c>
      <c r="BF10" s="33" t="s">
        <v>105</v>
      </c>
      <c r="BG10" s="33" t="s">
        <v>106</v>
      </c>
      <c r="BH10" s="44">
        <v>-3.5</v>
      </c>
      <c r="BI10" s="32" t="s">
        <v>60</v>
      </c>
      <c r="BJ10" s="35"/>
      <c r="BK10" s="35"/>
      <c r="BL10" s="48"/>
      <c r="BM10" s="35"/>
      <c r="BN10" s="37" t="s">
        <v>139</v>
      </c>
      <c r="BO10" t="s">
        <v>140</v>
      </c>
      <c r="BP10" t="e">
        <f ca="1">_xlfn.CONCAT(BN10:BO10)</f>
        <v>#NAME?</v>
      </c>
      <c r="BQ10" t="b">
        <v>1</v>
      </c>
    </row>
    <row r="11" spans="1:69" ht="17.649999999999999" hidden="1" customHeight="1" x14ac:dyDescent="0.45">
      <c r="A11" t="s">
        <v>109</v>
      </c>
      <c r="B11" t="s">
        <v>141</v>
      </c>
      <c r="C11" t="e">
        <f t="shared" ca="1" si="17"/>
        <v>#NAME?</v>
      </c>
      <c r="E11" t="s">
        <v>141</v>
      </c>
      <c r="F11" t="str">
        <f t="shared" si="18"/>
        <v>ok</v>
      </c>
      <c r="G11">
        <v>1</v>
      </c>
      <c r="H11" s="42" t="str">
        <f t="shared" si="16"/>
        <v>+</v>
      </c>
      <c r="I11" s="42" t="b">
        <f t="shared" si="12"/>
        <v>1</v>
      </c>
      <c r="J11" s="42" t="str">
        <f t="shared" si="3"/>
        <v>+</v>
      </c>
      <c r="K11" t="s">
        <v>70</v>
      </c>
      <c r="L11" s="16" t="s">
        <v>47</v>
      </c>
      <c r="M11" s="17" t="s">
        <v>47</v>
      </c>
      <c r="N11" t="s">
        <v>112</v>
      </c>
      <c r="O11"/>
      <c r="P11" s="18">
        <v>8.5E-9</v>
      </c>
      <c r="Q11" s="18">
        <v>8.5E-9</v>
      </c>
      <c r="R11">
        <v>16597831</v>
      </c>
      <c r="S11" t="s">
        <v>113</v>
      </c>
      <c r="T11" t="s">
        <v>114</v>
      </c>
      <c r="U11" t="s">
        <v>89</v>
      </c>
      <c r="AI11" t="s">
        <v>115</v>
      </c>
      <c r="AJ11">
        <v>2</v>
      </c>
      <c r="AL11" s="19" t="e">
        <f t="shared" si="19"/>
        <v>#NUM!</v>
      </c>
      <c r="AM11" s="19">
        <f t="shared" si="20"/>
        <v>-10.964087807335581</v>
      </c>
      <c r="AN11" s="19" t="e">
        <f t="shared" si="21"/>
        <v>#NUM!</v>
      </c>
      <c r="AO11" s="19" t="e">
        <f t="shared" si="22"/>
        <v>#NUM!</v>
      </c>
      <c r="AP11" s="20" t="str">
        <f>IF(AR11=AU11,"good","no")</f>
        <v>no</v>
      </c>
      <c r="AQ11" s="20" t="str">
        <f t="shared" si="8"/>
        <v>G</v>
      </c>
      <c r="AR11" s="21">
        <f t="shared" si="23"/>
        <v>600</v>
      </c>
      <c r="AS11" s="21">
        <f t="shared" si="24"/>
        <v>-0.4</v>
      </c>
      <c r="AT11" s="20" t="str">
        <f t="shared" si="9"/>
        <v>M</v>
      </c>
      <c r="AU11" s="22">
        <f t="shared" si="25"/>
        <v>0</v>
      </c>
      <c r="AV11">
        <f t="shared" si="26"/>
        <v>1.9</v>
      </c>
      <c r="AX11" s="49"/>
      <c r="AY11" s="32" t="s">
        <v>142</v>
      </c>
      <c r="AZ11" s="50">
        <v>600</v>
      </c>
      <c r="BA11" s="32"/>
      <c r="BB11" s="32" t="s">
        <v>143</v>
      </c>
      <c r="BC11" s="33" t="s">
        <v>144</v>
      </c>
      <c r="BD11" s="33" t="s">
        <v>142</v>
      </c>
      <c r="BE11" s="33" t="s">
        <v>76</v>
      </c>
      <c r="BF11" s="33" t="s">
        <v>77</v>
      </c>
      <c r="BG11" s="33" t="s">
        <v>78</v>
      </c>
      <c r="BH11" s="44">
        <v>-0.4</v>
      </c>
      <c r="BI11" s="32"/>
      <c r="BJ11" s="48"/>
      <c r="BK11" s="35"/>
      <c r="BL11" s="36"/>
      <c r="BM11" s="35"/>
      <c r="BN11" s="37" t="s">
        <v>139</v>
      </c>
      <c r="BO11" t="s">
        <v>145</v>
      </c>
      <c r="BP11" t="e">
        <f ca="1">_xlfn.CONCAT(BN11:BO11)</f>
        <v>#NAME?</v>
      </c>
      <c r="BQ11" t="b">
        <v>1</v>
      </c>
    </row>
    <row r="12" spans="1:69" ht="30.4" hidden="1" x14ac:dyDescent="0.45">
      <c r="A12" t="s">
        <v>109</v>
      </c>
      <c r="B12" t="s">
        <v>146</v>
      </c>
      <c r="C12" t="e">
        <f t="shared" ca="1" si="17"/>
        <v>#NAME?</v>
      </c>
      <c r="E12" t="s">
        <v>146</v>
      </c>
      <c r="F12" t="str">
        <f t="shared" si="18"/>
        <v>ok</v>
      </c>
      <c r="G12">
        <v>1</v>
      </c>
      <c r="H12" s="42" t="str">
        <f t="shared" si="16"/>
        <v>+</v>
      </c>
      <c r="I12" s="42" t="b">
        <f t="shared" si="12"/>
        <v>1</v>
      </c>
      <c r="J12" s="42" t="str">
        <f t="shared" si="3"/>
        <v>+</v>
      </c>
      <c r="K12" t="s">
        <v>70</v>
      </c>
      <c r="L12" s="16" t="s">
        <v>47</v>
      </c>
      <c r="M12" s="17" t="s">
        <v>47</v>
      </c>
      <c r="N12" t="s">
        <v>112</v>
      </c>
      <c r="O12"/>
      <c r="P12" s="18">
        <v>8.5E-9</v>
      </c>
      <c r="Q12" s="18">
        <v>8.5E-9</v>
      </c>
      <c r="R12">
        <v>16597831</v>
      </c>
      <c r="S12" t="s">
        <v>113</v>
      </c>
      <c r="T12" t="s">
        <v>114</v>
      </c>
      <c r="U12" t="s">
        <v>89</v>
      </c>
      <c r="AI12" t="s">
        <v>115</v>
      </c>
      <c r="AJ12">
        <v>2</v>
      </c>
      <c r="AL12" s="19" t="e">
        <f t="shared" si="19"/>
        <v>#NUM!</v>
      </c>
      <c r="AM12" s="19">
        <f t="shared" si="20"/>
        <v>-10.964087807335581</v>
      </c>
      <c r="AN12" s="19" t="e">
        <f t="shared" si="21"/>
        <v>#NUM!</v>
      </c>
      <c r="AO12" s="19" t="e">
        <f t="shared" si="22"/>
        <v>#NUM!</v>
      </c>
      <c r="AP12" s="20" t="str">
        <f>IF(AR12=AU12,"good","no")</f>
        <v>no</v>
      </c>
      <c r="AQ12" s="20" t="str">
        <f t="shared" si="8"/>
        <v>G</v>
      </c>
      <c r="AR12" s="21">
        <f t="shared" si="23"/>
        <v>600</v>
      </c>
      <c r="AS12" s="21">
        <f t="shared" si="24"/>
        <v>-0.4</v>
      </c>
      <c r="AT12" s="20" t="str">
        <f t="shared" si="9"/>
        <v>V</v>
      </c>
      <c r="AU12" s="22">
        <f t="shared" si="25"/>
        <v>0</v>
      </c>
      <c r="AV12" t="e">
        <f t="shared" si="26"/>
        <v>#N/A</v>
      </c>
      <c r="AY12" s="32" t="s">
        <v>147</v>
      </c>
      <c r="AZ12" s="32">
        <v>1</v>
      </c>
      <c r="BA12" s="32"/>
      <c r="BB12" s="32" t="s">
        <v>148</v>
      </c>
      <c r="BC12" s="33" t="s">
        <v>149</v>
      </c>
      <c r="BD12" s="33" t="s">
        <v>147</v>
      </c>
      <c r="BE12" s="33" t="s">
        <v>150</v>
      </c>
      <c r="BF12" s="33" t="s">
        <v>151</v>
      </c>
      <c r="BG12" s="33" t="s">
        <v>152</v>
      </c>
      <c r="BH12" s="44">
        <v>-3.2</v>
      </c>
      <c r="BI12" s="44"/>
      <c r="BJ12" s="35"/>
      <c r="BK12" s="35"/>
      <c r="BL12" s="36"/>
      <c r="BM12" s="35"/>
      <c r="BN12" s="37" t="s">
        <v>139</v>
      </c>
      <c r="BO12" t="s">
        <v>153</v>
      </c>
      <c r="BP12" t="e">
        <f ca="1">_xlfn.CONCAT(BN12:BO12)</f>
        <v>#NAME?</v>
      </c>
      <c r="BQ12" t="b">
        <v>1</v>
      </c>
    </row>
    <row r="13" spans="1:69" hidden="1" x14ac:dyDescent="0.45">
      <c r="A13" t="s">
        <v>109</v>
      </c>
      <c r="B13" t="s">
        <v>154</v>
      </c>
      <c r="C13" t="e">
        <f t="shared" ca="1" si="17"/>
        <v>#NAME?</v>
      </c>
      <c r="E13" t="s">
        <v>154</v>
      </c>
      <c r="F13" t="str">
        <f t="shared" si="18"/>
        <v>ok</v>
      </c>
      <c r="G13">
        <v>1</v>
      </c>
      <c r="H13" s="42" t="str">
        <f t="shared" si="16"/>
        <v>+</v>
      </c>
      <c r="I13" s="42" t="b">
        <f t="shared" si="12"/>
        <v>1</v>
      </c>
      <c r="J13" s="42" t="str">
        <f t="shared" si="3"/>
        <v>+</v>
      </c>
      <c r="K13" t="s">
        <v>70</v>
      </c>
      <c r="L13" s="16" t="s">
        <v>47</v>
      </c>
      <c r="M13" s="17" t="s">
        <v>47</v>
      </c>
      <c r="N13" t="s">
        <v>112</v>
      </c>
      <c r="O13"/>
      <c r="P13" s="18">
        <v>8.5E-9</v>
      </c>
      <c r="Q13" s="18">
        <v>8.5E-9</v>
      </c>
      <c r="R13">
        <v>16597831</v>
      </c>
      <c r="S13" t="s">
        <v>113</v>
      </c>
      <c r="T13" t="s">
        <v>114</v>
      </c>
      <c r="U13" t="s">
        <v>89</v>
      </c>
      <c r="AI13" t="s">
        <v>115</v>
      </c>
      <c r="AJ13">
        <v>2</v>
      </c>
      <c r="AL13" s="19" t="e">
        <f t="shared" si="19"/>
        <v>#NUM!</v>
      </c>
      <c r="AM13" s="19">
        <f t="shared" si="20"/>
        <v>-10.964087807335581</v>
      </c>
      <c r="AN13" s="19" t="e">
        <f t="shared" si="21"/>
        <v>#NUM!</v>
      </c>
      <c r="AO13" s="19" t="e">
        <f t="shared" si="22"/>
        <v>#NUM!</v>
      </c>
      <c r="AP13" s="20" t="str">
        <f>IF(AR13=AU13,"good","no")</f>
        <v>no</v>
      </c>
      <c r="AQ13" s="20" t="str">
        <f t="shared" si="8"/>
        <v>G</v>
      </c>
      <c r="AR13" s="21">
        <f t="shared" si="23"/>
        <v>600</v>
      </c>
      <c r="AS13" s="21">
        <f t="shared" si="24"/>
        <v>-0.4</v>
      </c>
      <c r="AT13" s="20" t="str">
        <f t="shared" si="9"/>
        <v>I</v>
      </c>
      <c r="AU13" s="22">
        <f t="shared" si="25"/>
        <v>0</v>
      </c>
      <c r="AV13">
        <f t="shared" si="26"/>
        <v>4.5</v>
      </c>
      <c r="AY13" s="32" t="s">
        <v>155</v>
      </c>
      <c r="AZ13" s="32">
        <v>0</v>
      </c>
      <c r="BA13" s="32"/>
      <c r="BB13" s="32" t="s">
        <v>156</v>
      </c>
      <c r="BC13" s="33" t="s">
        <v>157</v>
      </c>
      <c r="BD13" s="33" t="s">
        <v>155</v>
      </c>
      <c r="BE13" s="33" t="s">
        <v>76</v>
      </c>
      <c r="BF13" s="33" t="s">
        <v>77</v>
      </c>
      <c r="BG13" s="33" t="s">
        <v>78</v>
      </c>
      <c r="BH13" s="44">
        <v>4.5</v>
      </c>
      <c r="BI13" s="44" t="s">
        <v>79</v>
      </c>
      <c r="BJ13" s="35"/>
      <c r="BK13" s="35"/>
      <c r="BL13" s="36"/>
      <c r="BM13" s="41"/>
    </row>
    <row r="14" spans="1:69" hidden="1" x14ac:dyDescent="0.45">
      <c r="A14" t="s">
        <v>109</v>
      </c>
      <c r="B14" t="s">
        <v>158</v>
      </c>
      <c r="C14" t="e">
        <f t="shared" ca="1" si="17"/>
        <v>#NAME?</v>
      </c>
      <c r="E14" t="s">
        <v>159</v>
      </c>
      <c r="F14" t="str">
        <f t="shared" si="18"/>
        <v>no</v>
      </c>
      <c r="G14">
        <v>1</v>
      </c>
      <c r="H14" s="42" t="str">
        <f t="shared" si="16"/>
        <v>+</v>
      </c>
      <c r="I14" s="42" t="b">
        <f t="shared" si="12"/>
        <v>1</v>
      </c>
      <c r="J14" s="42" t="str">
        <f t="shared" si="3"/>
        <v>+</v>
      </c>
      <c r="K14" t="s">
        <v>46</v>
      </c>
      <c r="L14" s="16" t="s">
        <v>47</v>
      </c>
      <c r="M14" s="17" t="s">
        <v>47</v>
      </c>
      <c r="N14" t="s">
        <v>112</v>
      </c>
      <c r="O14"/>
      <c r="P14" s="18">
        <v>8.5E-9</v>
      </c>
      <c r="Q14" s="18">
        <v>8.5E-9</v>
      </c>
      <c r="R14">
        <v>16597831</v>
      </c>
      <c r="S14" t="s">
        <v>113</v>
      </c>
      <c r="T14" t="s">
        <v>114</v>
      </c>
      <c r="U14" t="s">
        <v>89</v>
      </c>
      <c r="AI14" t="s">
        <v>115</v>
      </c>
      <c r="AJ14">
        <v>2</v>
      </c>
      <c r="AL14" s="19" t="e">
        <f t="shared" si="19"/>
        <v>#NUM!</v>
      </c>
      <c r="AM14" s="19">
        <f t="shared" si="20"/>
        <v>-10.964087807335581</v>
      </c>
      <c r="AN14" s="19" t="e">
        <f t="shared" si="21"/>
        <v>#NUM!</v>
      </c>
      <c r="AO14" s="19" t="e">
        <f t="shared" si="22"/>
        <v>#NUM!</v>
      </c>
      <c r="AP14" s="20" t="str">
        <f>IF(AR14=AU14,"good","no")</f>
        <v>no</v>
      </c>
      <c r="AQ14" s="20" t="str">
        <f t="shared" si="8"/>
        <v>N</v>
      </c>
      <c r="AR14" s="21">
        <f t="shared" si="23"/>
        <v>0</v>
      </c>
      <c r="AS14" s="21">
        <f t="shared" si="24"/>
        <v>-3.5</v>
      </c>
      <c r="AT14" s="20" t="str">
        <f t="shared" si="9"/>
        <v>K</v>
      </c>
      <c r="AU14" s="22">
        <f t="shared" si="25"/>
        <v>1</v>
      </c>
      <c r="AV14">
        <f t="shared" si="26"/>
        <v>-3.9</v>
      </c>
      <c r="AY14" s="32" t="s">
        <v>160</v>
      </c>
      <c r="AZ14" s="50">
        <v>0</v>
      </c>
      <c r="BA14" s="32"/>
      <c r="BB14" s="32" t="s">
        <v>161</v>
      </c>
      <c r="BC14" s="33" t="s">
        <v>162</v>
      </c>
      <c r="BD14" s="33" t="s">
        <v>160</v>
      </c>
      <c r="BE14" s="33" t="s">
        <v>76</v>
      </c>
      <c r="BF14" s="33" t="s">
        <v>77</v>
      </c>
      <c r="BG14" s="33" t="s">
        <v>78</v>
      </c>
      <c r="BH14" s="44">
        <v>3.8</v>
      </c>
      <c r="BI14" s="32" t="s">
        <v>79</v>
      </c>
      <c r="BJ14" s="35"/>
      <c r="BK14" s="35"/>
      <c r="BL14" s="36"/>
      <c r="BM14" s="35"/>
    </row>
    <row r="15" spans="1:69" ht="20.25" x14ac:dyDescent="0.45">
      <c r="A15" t="s">
        <v>109</v>
      </c>
      <c r="B15" t="s">
        <v>163</v>
      </c>
      <c r="C15" t="e">
        <f t="shared" ca="1" si="17"/>
        <v>#NAME?</v>
      </c>
      <c r="E15" t="s">
        <v>164</v>
      </c>
      <c r="F15" t="str">
        <f t="shared" si="18"/>
        <v>no</v>
      </c>
      <c r="G15">
        <v>1</v>
      </c>
      <c r="H15" s="42" t="str">
        <f t="shared" ref="H15:H39" si="27">IF(ISNUMBER(FIND(MID(B15,2,1),MID(A15,FIND("_",A15)+1,FIND("_",A15,FIND("_",A15)+1)-FIND("_",A15)-1))), "+", "-")</f>
        <v>+</v>
      </c>
      <c r="I15" s="42" t="b">
        <f t="shared" si="12"/>
        <v>1</v>
      </c>
      <c r="J15" s="42" t="str">
        <f t="shared" si="3"/>
        <v>+</v>
      </c>
      <c r="K15" t="s">
        <v>125</v>
      </c>
      <c r="L15" s="16" t="s">
        <v>47</v>
      </c>
      <c r="M15" s="17" t="s">
        <v>47</v>
      </c>
      <c r="N15" s="18" t="s">
        <v>112</v>
      </c>
      <c r="P15" s="18">
        <v>8.5E-9</v>
      </c>
      <c r="Q15" s="27">
        <v>8.5E-9</v>
      </c>
      <c r="R15">
        <v>16597831</v>
      </c>
      <c r="S15" t="s">
        <v>113</v>
      </c>
      <c r="T15" t="s">
        <v>114</v>
      </c>
      <c r="U15" t="s">
        <v>89</v>
      </c>
      <c r="AI15" t="s">
        <v>115</v>
      </c>
      <c r="AJ15">
        <v>2</v>
      </c>
      <c r="AL15" s="19" t="e">
        <f t="shared" si="19"/>
        <v>#NUM!</v>
      </c>
      <c r="AM15" s="19">
        <f t="shared" si="20"/>
        <v>-10.964087807335581</v>
      </c>
      <c r="AN15" s="19" t="e">
        <f t="shared" si="21"/>
        <v>#NUM!</v>
      </c>
      <c r="AO15" s="19" t="e">
        <f t="shared" si="22"/>
        <v>#NUM!</v>
      </c>
      <c r="AP15" s="20" t="str">
        <f>IF(AR15=AU15,"ok","no")</f>
        <v>ok</v>
      </c>
      <c r="AQ15" s="20" t="str">
        <f t="shared" si="8"/>
        <v>L</v>
      </c>
      <c r="AR15" s="21">
        <f t="shared" si="23"/>
        <v>0</v>
      </c>
      <c r="AS15" s="21">
        <f t="shared" si="24"/>
        <v>3.8</v>
      </c>
      <c r="AT15" s="20" t="str">
        <f t="shared" si="9"/>
        <v>Y</v>
      </c>
      <c r="AU15" s="22">
        <f t="shared" si="25"/>
        <v>0</v>
      </c>
      <c r="AV15">
        <f t="shared" si="26"/>
        <v>-1.3</v>
      </c>
      <c r="AY15" s="32" t="s">
        <v>165</v>
      </c>
      <c r="AZ15" s="32">
        <v>1</v>
      </c>
      <c r="BA15" s="32"/>
      <c r="BB15" s="32" t="s">
        <v>166</v>
      </c>
      <c r="BC15" s="33" t="s">
        <v>167</v>
      </c>
      <c r="BD15" s="33" t="s">
        <v>165</v>
      </c>
      <c r="BE15" s="33" t="s">
        <v>168</v>
      </c>
      <c r="BF15" s="33" t="s">
        <v>120</v>
      </c>
      <c r="BG15" s="33" t="s">
        <v>87</v>
      </c>
      <c r="BH15" s="44">
        <v>-3.9</v>
      </c>
      <c r="BI15" s="32"/>
      <c r="BJ15" s="35"/>
      <c r="BK15" s="35"/>
      <c r="BL15" s="36"/>
      <c r="BM15" s="35"/>
    </row>
    <row r="16" spans="1:69" x14ac:dyDescent="0.45">
      <c r="A16" t="s">
        <v>109</v>
      </c>
      <c r="B16" t="s">
        <v>169</v>
      </c>
      <c r="C16" t="e">
        <f t="shared" ca="1" si="17"/>
        <v>#NAME?</v>
      </c>
      <c r="E16" t="s">
        <v>170</v>
      </c>
      <c r="F16" t="str">
        <f t="shared" si="18"/>
        <v>no</v>
      </c>
      <c r="G16">
        <v>1</v>
      </c>
      <c r="H16" s="42" t="str">
        <f t="shared" si="27"/>
        <v>+</v>
      </c>
      <c r="I16" s="42" t="b">
        <f t="shared" si="12"/>
        <v>1</v>
      </c>
      <c r="J16" s="42" t="str">
        <f t="shared" si="3"/>
        <v>+</v>
      </c>
      <c r="K16" t="s">
        <v>46</v>
      </c>
      <c r="L16" s="16" t="s">
        <v>47</v>
      </c>
      <c r="M16" s="17" t="s">
        <v>47</v>
      </c>
      <c r="N16" t="s">
        <v>112</v>
      </c>
      <c r="O16"/>
      <c r="P16" s="18">
        <v>8.5E-9</v>
      </c>
      <c r="Q16" s="18">
        <v>8.5E-9</v>
      </c>
      <c r="R16">
        <v>16597831</v>
      </c>
      <c r="S16" s="43" t="s">
        <v>113</v>
      </c>
      <c r="T16" s="43" t="s">
        <v>114</v>
      </c>
      <c r="U16" t="s">
        <v>89</v>
      </c>
      <c r="AI16" t="s">
        <v>115</v>
      </c>
      <c r="AJ16">
        <v>2</v>
      </c>
      <c r="AL16" s="19" t="e">
        <f t="shared" si="19"/>
        <v>#NUM!</v>
      </c>
      <c r="AM16" s="19">
        <f t="shared" si="20"/>
        <v>-10.964087807335581</v>
      </c>
      <c r="AN16" s="19" t="e">
        <f t="shared" si="21"/>
        <v>#NUM!</v>
      </c>
      <c r="AO16" s="19" t="e">
        <f t="shared" si="22"/>
        <v>#NUM!</v>
      </c>
      <c r="AP16" s="20" t="str">
        <f t="shared" ref="AP16:AP26" si="28">IF(AR16=AU16,"good","no")</f>
        <v>no</v>
      </c>
      <c r="AQ16" s="20" t="str">
        <f t="shared" si="8"/>
        <v>S</v>
      </c>
      <c r="AR16" s="21">
        <f t="shared" si="23"/>
        <v>500</v>
      </c>
      <c r="AS16" s="21">
        <f t="shared" si="24"/>
        <v>-0.8</v>
      </c>
      <c r="AT16" s="20" t="str">
        <f t="shared" si="9"/>
        <v>W</v>
      </c>
      <c r="AU16" s="22">
        <f t="shared" si="25"/>
        <v>0</v>
      </c>
      <c r="AV16">
        <f t="shared" si="26"/>
        <v>-0.9</v>
      </c>
      <c r="AY16" s="32" t="s">
        <v>171</v>
      </c>
      <c r="AZ16" s="32">
        <v>0</v>
      </c>
      <c r="BA16" s="32"/>
      <c r="BB16" s="32" t="s">
        <v>172</v>
      </c>
      <c r="BC16" s="33" t="s">
        <v>173</v>
      </c>
      <c r="BD16" s="33" t="s">
        <v>171</v>
      </c>
      <c r="BE16" s="33" t="s">
        <v>174</v>
      </c>
      <c r="BF16" s="33" t="s">
        <v>77</v>
      </c>
      <c r="BG16" s="33" t="s">
        <v>78</v>
      </c>
      <c r="BH16" s="44">
        <v>1.9</v>
      </c>
      <c r="BI16" s="32"/>
      <c r="BJ16" s="35"/>
      <c r="BK16" s="35"/>
      <c r="BL16" s="36"/>
      <c r="BM16" s="35"/>
      <c r="BO16" t="s">
        <v>65</v>
      </c>
      <c r="BP16" t="str">
        <f>VLOOKUP(BO16,$BN$3:$BQ$12,2,0)</f>
        <v>SA93A</v>
      </c>
    </row>
    <row r="17" spans="1:65" hidden="1" x14ac:dyDescent="0.45">
      <c r="A17" t="s">
        <v>109</v>
      </c>
      <c r="B17" t="s">
        <v>175</v>
      </c>
      <c r="C17" t="e">
        <f t="shared" ca="1" si="17"/>
        <v>#NAME?</v>
      </c>
      <c r="E17" t="s">
        <v>175</v>
      </c>
      <c r="F17" t="str">
        <f t="shared" si="18"/>
        <v>ok</v>
      </c>
      <c r="G17">
        <v>1</v>
      </c>
      <c r="H17" s="42" t="str">
        <f t="shared" si="27"/>
        <v>+</v>
      </c>
      <c r="I17" s="42" t="b">
        <f t="shared" si="12"/>
        <v>1</v>
      </c>
      <c r="J17" s="42" t="str">
        <f t="shared" si="3"/>
        <v>+</v>
      </c>
      <c r="K17" t="s">
        <v>125</v>
      </c>
      <c r="L17" s="16" t="s">
        <v>47</v>
      </c>
      <c r="M17" s="17" t="s">
        <v>47</v>
      </c>
      <c r="N17" t="s">
        <v>112</v>
      </c>
      <c r="O17"/>
      <c r="P17" s="18">
        <v>8.5E-9</v>
      </c>
      <c r="Q17" s="18">
        <v>8.5E-9</v>
      </c>
      <c r="R17">
        <v>16597831</v>
      </c>
      <c r="S17" t="s">
        <v>113</v>
      </c>
      <c r="T17" t="s">
        <v>114</v>
      </c>
      <c r="U17" t="s">
        <v>89</v>
      </c>
      <c r="AI17" t="s">
        <v>115</v>
      </c>
      <c r="AJ17">
        <v>2</v>
      </c>
      <c r="AL17" s="19" t="e">
        <f t="shared" si="19"/>
        <v>#NUM!</v>
      </c>
      <c r="AM17" s="19">
        <f t="shared" si="20"/>
        <v>-10.964087807335581</v>
      </c>
      <c r="AN17" s="19" t="e">
        <f t="shared" si="21"/>
        <v>#NUM!</v>
      </c>
      <c r="AO17" s="19" t="e">
        <f t="shared" si="22"/>
        <v>#NUM!</v>
      </c>
      <c r="AP17" s="20" t="str">
        <f t="shared" si="28"/>
        <v>no</v>
      </c>
      <c r="AQ17" s="20" t="str">
        <f t="shared" si="8"/>
        <v>T</v>
      </c>
      <c r="AR17" s="21">
        <f t="shared" si="23"/>
        <v>400</v>
      </c>
      <c r="AS17" s="21">
        <f t="shared" si="24"/>
        <v>-0.7</v>
      </c>
      <c r="AT17" s="20" t="str">
        <f t="shared" si="9"/>
        <v>Q</v>
      </c>
      <c r="AU17" s="22">
        <f t="shared" si="25"/>
        <v>0</v>
      </c>
      <c r="AV17">
        <f t="shared" si="26"/>
        <v>-3.5</v>
      </c>
      <c r="AY17" s="32" t="s">
        <v>176</v>
      </c>
      <c r="AZ17" s="32">
        <v>0</v>
      </c>
      <c r="BA17" s="32"/>
      <c r="BB17" s="32" t="s">
        <v>177</v>
      </c>
      <c r="BC17" s="33" t="s">
        <v>178</v>
      </c>
      <c r="BD17" s="33" t="s">
        <v>176</v>
      </c>
      <c r="BE17" s="33" t="s">
        <v>179</v>
      </c>
      <c r="BF17" s="33" t="s">
        <v>77</v>
      </c>
      <c r="BG17" s="33" t="s">
        <v>78</v>
      </c>
      <c r="BH17" s="44">
        <v>2.8</v>
      </c>
      <c r="BI17" s="32"/>
      <c r="BJ17" s="35"/>
      <c r="BK17" s="35"/>
      <c r="BL17" s="48"/>
      <c r="BM17" s="35"/>
    </row>
    <row r="18" spans="1:65" hidden="1" x14ac:dyDescent="0.45">
      <c r="A18" t="s">
        <v>109</v>
      </c>
      <c r="B18" t="s">
        <v>180</v>
      </c>
      <c r="C18" t="e">
        <f t="shared" ca="1" si="17"/>
        <v>#NAME?</v>
      </c>
      <c r="E18" t="s">
        <v>180</v>
      </c>
      <c r="F18" t="str">
        <f t="shared" si="18"/>
        <v>ok</v>
      </c>
      <c r="G18">
        <v>1</v>
      </c>
      <c r="H18" s="42" t="str">
        <f t="shared" si="27"/>
        <v>+</v>
      </c>
      <c r="I18" s="42" t="b">
        <f t="shared" si="12"/>
        <v>1</v>
      </c>
      <c r="J18" s="42" t="str">
        <f t="shared" si="3"/>
        <v>+</v>
      </c>
      <c r="K18" t="s">
        <v>181</v>
      </c>
      <c r="L18" s="16" t="s">
        <v>47</v>
      </c>
      <c r="M18" s="17" t="s">
        <v>47</v>
      </c>
      <c r="N18" t="s">
        <v>112</v>
      </c>
      <c r="O18"/>
      <c r="P18" s="18">
        <v>8.5E-9</v>
      </c>
      <c r="Q18" s="18">
        <v>8.5E-9</v>
      </c>
      <c r="R18">
        <v>16597831</v>
      </c>
      <c r="S18" s="43" t="s">
        <v>113</v>
      </c>
      <c r="T18" s="43" t="s">
        <v>114</v>
      </c>
      <c r="U18" t="s">
        <v>89</v>
      </c>
      <c r="AI18" t="s">
        <v>115</v>
      </c>
      <c r="AJ18">
        <v>2</v>
      </c>
      <c r="AL18" s="19" t="e">
        <f t="shared" si="19"/>
        <v>#NUM!</v>
      </c>
      <c r="AM18" s="19">
        <f t="shared" si="20"/>
        <v>-10.964087807335581</v>
      </c>
      <c r="AN18" s="19" t="e">
        <f t="shared" si="21"/>
        <v>#NUM!</v>
      </c>
      <c r="AO18" s="19" t="e">
        <f t="shared" si="22"/>
        <v>#NUM!</v>
      </c>
      <c r="AP18" s="20" t="str">
        <f t="shared" si="28"/>
        <v>no</v>
      </c>
      <c r="AQ18" s="20" t="str">
        <f t="shared" si="8"/>
        <v>S</v>
      </c>
      <c r="AR18" s="21">
        <f t="shared" si="23"/>
        <v>500</v>
      </c>
      <c r="AS18" s="21">
        <f t="shared" si="24"/>
        <v>-0.8</v>
      </c>
      <c r="AT18" s="20" t="str">
        <f t="shared" si="9"/>
        <v>V</v>
      </c>
      <c r="AU18" s="22">
        <f t="shared" si="25"/>
        <v>0</v>
      </c>
      <c r="AV18" t="e">
        <f t="shared" si="26"/>
        <v>#N/A</v>
      </c>
      <c r="AY18" s="32" t="s">
        <v>182</v>
      </c>
      <c r="AZ18" s="32">
        <v>300</v>
      </c>
      <c r="BA18" s="32"/>
      <c r="BB18" s="32" t="s">
        <v>183</v>
      </c>
      <c r="BC18" s="33" t="s">
        <v>184</v>
      </c>
      <c r="BD18" s="33" t="s">
        <v>182</v>
      </c>
      <c r="BE18" s="33" t="s">
        <v>185</v>
      </c>
      <c r="BF18" s="33" t="s">
        <v>77</v>
      </c>
      <c r="BG18" s="33" t="s">
        <v>78</v>
      </c>
      <c r="BH18" s="44">
        <v>-1.6</v>
      </c>
      <c r="BI18" s="44"/>
      <c r="BJ18" s="35"/>
      <c r="BK18" s="35"/>
      <c r="BL18" s="36"/>
      <c r="BM18" s="35"/>
    </row>
    <row r="19" spans="1:65" hidden="1" x14ac:dyDescent="0.45">
      <c r="A19" t="s">
        <v>109</v>
      </c>
      <c r="B19" t="s">
        <v>186</v>
      </c>
      <c r="C19" t="e">
        <f t="shared" ca="1" si="17"/>
        <v>#NAME?</v>
      </c>
      <c r="E19" t="s">
        <v>186</v>
      </c>
      <c r="F19" t="str">
        <f t="shared" si="18"/>
        <v>ok</v>
      </c>
      <c r="G19">
        <v>1</v>
      </c>
      <c r="H19" s="42" t="str">
        <f t="shared" si="27"/>
        <v>+</v>
      </c>
      <c r="I19" s="42" t="b">
        <f t="shared" si="12"/>
        <v>1</v>
      </c>
      <c r="J19" s="42" t="str">
        <f t="shared" si="3"/>
        <v>+</v>
      </c>
      <c r="K19" t="s">
        <v>125</v>
      </c>
      <c r="L19" s="16" t="s">
        <v>47</v>
      </c>
      <c r="M19" s="17" t="s">
        <v>47</v>
      </c>
      <c r="N19" t="s">
        <v>112</v>
      </c>
      <c r="O19"/>
      <c r="P19" s="18">
        <v>8.5E-9</v>
      </c>
      <c r="Q19" s="18">
        <v>8.5E-9</v>
      </c>
      <c r="R19">
        <v>16597831</v>
      </c>
      <c r="S19" t="s">
        <v>113</v>
      </c>
      <c r="T19" t="s">
        <v>114</v>
      </c>
      <c r="U19" t="s">
        <v>89</v>
      </c>
      <c r="AI19" t="s">
        <v>115</v>
      </c>
      <c r="AJ19">
        <v>2</v>
      </c>
      <c r="AL19" s="19" t="e">
        <f t="shared" si="19"/>
        <v>#NUM!</v>
      </c>
      <c r="AM19" s="19">
        <f t="shared" si="20"/>
        <v>-10.964087807335581</v>
      </c>
      <c r="AN19" s="19" t="e">
        <f t="shared" si="21"/>
        <v>#NUM!</v>
      </c>
      <c r="AO19" s="19" t="e">
        <f t="shared" si="22"/>
        <v>#NUM!</v>
      </c>
      <c r="AP19" s="20" t="str">
        <f t="shared" si="28"/>
        <v>no</v>
      </c>
      <c r="AQ19" s="20" t="str">
        <f t="shared" si="8"/>
        <v>T</v>
      </c>
      <c r="AR19" s="21">
        <f t="shared" si="23"/>
        <v>400</v>
      </c>
      <c r="AS19" s="21">
        <f t="shared" si="24"/>
        <v>-0.7</v>
      </c>
      <c r="AT19" s="20" t="str">
        <f t="shared" si="9"/>
        <v>Q</v>
      </c>
      <c r="AU19" s="22">
        <f t="shared" si="25"/>
        <v>0</v>
      </c>
      <c r="AV19">
        <f t="shared" si="26"/>
        <v>-3.5</v>
      </c>
      <c r="AY19" s="32" t="s">
        <v>187</v>
      </c>
      <c r="AZ19" s="32">
        <v>500</v>
      </c>
      <c r="BA19" s="32"/>
      <c r="BB19" s="32" t="s">
        <v>188</v>
      </c>
      <c r="BC19" s="33" t="s">
        <v>189</v>
      </c>
      <c r="BD19" s="33" t="s">
        <v>187</v>
      </c>
      <c r="BE19" s="33" t="s">
        <v>190</v>
      </c>
      <c r="BF19" s="33" t="s">
        <v>94</v>
      </c>
      <c r="BG19" s="33" t="s">
        <v>78</v>
      </c>
      <c r="BH19" s="44">
        <v>-0.8</v>
      </c>
      <c r="BI19" s="44" t="s">
        <v>60</v>
      </c>
      <c r="BJ19" s="35"/>
      <c r="BK19" s="35"/>
      <c r="BL19" s="36"/>
      <c r="BM19" s="35"/>
    </row>
    <row r="20" spans="1:65" hidden="1" x14ac:dyDescent="0.45">
      <c r="A20" t="s">
        <v>109</v>
      </c>
      <c r="B20" t="s">
        <v>191</v>
      </c>
      <c r="C20" t="e">
        <f t="shared" ca="1" si="17"/>
        <v>#NAME?</v>
      </c>
      <c r="E20" t="s">
        <v>191</v>
      </c>
      <c r="F20" t="str">
        <f t="shared" si="18"/>
        <v>ok</v>
      </c>
      <c r="G20">
        <v>1</v>
      </c>
      <c r="H20" s="42" t="str">
        <f t="shared" si="27"/>
        <v>+</v>
      </c>
      <c r="I20" s="42" t="b">
        <f t="shared" si="12"/>
        <v>1</v>
      </c>
      <c r="J20" s="42" t="str">
        <f t="shared" si="3"/>
        <v>+</v>
      </c>
      <c r="K20" t="s">
        <v>125</v>
      </c>
      <c r="L20" s="16" t="s">
        <v>47</v>
      </c>
      <c r="M20" s="17" t="s">
        <v>47</v>
      </c>
      <c r="N20" t="s">
        <v>112</v>
      </c>
      <c r="O20"/>
      <c r="P20" s="18">
        <v>8.5E-9</v>
      </c>
      <c r="Q20" s="18">
        <v>8.5E-9</v>
      </c>
      <c r="R20">
        <v>16597831</v>
      </c>
      <c r="S20" s="43" t="s">
        <v>113</v>
      </c>
      <c r="T20" s="43" t="s">
        <v>114</v>
      </c>
      <c r="U20" t="s">
        <v>89</v>
      </c>
      <c r="AI20" t="s">
        <v>115</v>
      </c>
      <c r="AJ20">
        <v>2</v>
      </c>
      <c r="AL20" s="19" t="e">
        <f t="shared" si="19"/>
        <v>#NUM!</v>
      </c>
      <c r="AM20" s="19">
        <f t="shared" si="20"/>
        <v>-10.964087807335581</v>
      </c>
      <c r="AN20" s="19" t="e">
        <f t="shared" si="21"/>
        <v>#NUM!</v>
      </c>
      <c r="AO20" s="19" t="e">
        <f t="shared" si="22"/>
        <v>#NUM!</v>
      </c>
      <c r="AP20" s="20" t="str">
        <f t="shared" si="28"/>
        <v>no</v>
      </c>
      <c r="AQ20" s="20" t="str">
        <f t="shared" si="8"/>
        <v>T</v>
      </c>
      <c r="AR20" s="21">
        <f t="shared" si="23"/>
        <v>400</v>
      </c>
      <c r="AS20" s="21">
        <f t="shared" si="24"/>
        <v>-0.7</v>
      </c>
      <c r="AT20" s="20" t="str">
        <f t="shared" si="9"/>
        <v>E</v>
      </c>
      <c r="AU20" s="22">
        <f t="shared" si="25"/>
        <v>-1</v>
      </c>
      <c r="AV20">
        <f t="shared" si="26"/>
        <v>-3.5</v>
      </c>
      <c r="AY20" s="32" t="s">
        <v>192</v>
      </c>
      <c r="AZ20" s="32">
        <v>400</v>
      </c>
      <c r="BA20" s="32"/>
      <c r="BB20" s="32" t="s">
        <v>193</v>
      </c>
      <c r="BC20" s="33" t="s">
        <v>194</v>
      </c>
      <c r="BD20" s="33" t="s">
        <v>192</v>
      </c>
      <c r="BE20" s="33" t="s">
        <v>190</v>
      </c>
      <c r="BF20" s="33" t="s">
        <v>94</v>
      </c>
      <c r="BG20" s="33" t="s">
        <v>78</v>
      </c>
      <c r="BH20" s="44">
        <v>-0.7</v>
      </c>
      <c r="BI20" s="32" t="s">
        <v>60</v>
      </c>
      <c r="BJ20" s="35"/>
      <c r="BK20" s="35"/>
      <c r="BL20" s="36"/>
      <c r="BM20" s="35"/>
    </row>
    <row r="21" spans="1:65" hidden="1" x14ac:dyDescent="0.45">
      <c r="A21" t="s">
        <v>109</v>
      </c>
      <c r="B21" t="s">
        <v>195</v>
      </c>
      <c r="C21" t="e">
        <f t="shared" ca="1" si="17"/>
        <v>#NAME?</v>
      </c>
      <c r="E21" t="s">
        <v>195</v>
      </c>
      <c r="F21" t="str">
        <f t="shared" si="18"/>
        <v>ok</v>
      </c>
      <c r="G21">
        <v>1</v>
      </c>
      <c r="H21" s="42" t="str">
        <f t="shared" si="27"/>
        <v>+</v>
      </c>
      <c r="I21" s="42" t="b">
        <f t="shared" si="12"/>
        <v>1</v>
      </c>
      <c r="J21" s="42" t="str">
        <f t="shared" si="3"/>
        <v>+</v>
      </c>
      <c r="K21" t="s">
        <v>125</v>
      </c>
      <c r="L21" s="16" t="s">
        <v>47</v>
      </c>
      <c r="M21" s="17" t="s">
        <v>47</v>
      </c>
      <c r="N21" t="s">
        <v>112</v>
      </c>
      <c r="O21"/>
      <c r="P21" s="18">
        <v>8.5E-9</v>
      </c>
      <c r="Q21" s="18">
        <v>8.5E-9</v>
      </c>
      <c r="R21">
        <v>16597831</v>
      </c>
      <c r="S21" t="s">
        <v>113</v>
      </c>
      <c r="T21" t="s">
        <v>114</v>
      </c>
      <c r="U21" t="s">
        <v>89</v>
      </c>
      <c r="AI21" t="s">
        <v>115</v>
      </c>
      <c r="AJ21">
        <v>2</v>
      </c>
      <c r="AL21" s="19" t="e">
        <f t="shared" si="19"/>
        <v>#NUM!</v>
      </c>
      <c r="AM21" s="19">
        <f t="shared" si="20"/>
        <v>-10.964087807335581</v>
      </c>
      <c r="AN21" s="19" t="e">
        <f t="shared" si="21"/>
        <v>#NUM!</v>
      </c>
      <c r="AO21" s="19" t="e">
        <f t="shared" si="22"/>
        <v>#NUM!</v>
      </c>
      <c r="AP21" s="20" t="str">
        <f t="shared" si="28"/>
        <v>no</v>
      </c>
      <c r="AQ21" s="20" t="str">
        <f t="shared" si="8"/>
        <v>S</v>
      </c>
      <c r="AR21" s="21">
        <f t="shared" si="23"/>
        <v>500</v>
      </c>
      <c r="AS21" s="21">
        <f t="shared" si="24"/>
        <v>-0.8</v>
      </c>
      <c r="AT21" s="20" t="str">
        <f t="shared" si="9"/>
        <v>T</v>
      </c>
      <c r="AU21" s="22">
        <f t="shared" si="25"/>
        <v>400</v>
      </c>
      <c r="AV21">
        <f t="shared" si="26"/>
        <v>-0.7</v>
      </c>
      <c r="AY21" s="32" t="s">
        <v>196</v>
      </c>
      <c r="AZ21" s="32">
        <v>0</v>
      </c>
      <c r="BA21" s="32"/>
      <c r="BB21" s="32" t="s">
        <v>197</v>
      </c>
      <c r="BC21" s="33" t="s">
        <v>198</v>
      </c>
      <c r="BD21" s="33" t="s">
        <v>196</v>
      </c>
      <c r="BE21" s="33" t="s">
        <v>179</v>
      </c>
      <c r="BF21" s="33" t="s">
        <v>77</v>
      </c>
      <c r="BG21" s="33" t="s">
        <v>78</v>
      </c>
      <c r="BH21" s="44">
        <v>-0.9</v>
      </c>
      <c r="BI21" s="32"/>
      <c r="BJ21" s="35"/>
      <c r="BK21" s="35"/>
      <c r="BL21" s="36"/>
      <c r="BM21" s="35"/>
    </row>
    <row r="22" spans="1:65" ht="20.25" x14ac:dyDescent="0.45">
      <c r="A22" t="s">
        <v>109</v>
      </c>
      <c r="B22" t="s">
        <v>199</v>
      </c>
      <c r="C22" t="e">
        <f t="shared" ca="1" si="17"/>
        <v>#NAME?</v>
      </c>
      <c r="E22" t="s">
        <v>199</v>
      </c>
      <c r="F22" t="str">
        <f t="shared" si="18"/>
        <v>ok</v>
      </c>
      <c r="G22">
        <v>1</v>
      </c>
      <c r="H22" s="42" t="str">
        <f t="shared" si="27"/>
        <v>+</v>
      </c>
      <c r="I22" s="42" t="b">
        <f t="shared" si="12"/>
        <v>1</v>
      </c>
      <c r="J22" s="42" t="str">
        <f t="shared" si="3"/>
        <v>+</v>
      </c>
      <c r="K22" t="s">
        <v>46</v>
      </c>
      <c r="L22" s="16" t="s">
        <v>47</v>
      </c>
      <c r="M22" s="17" t="s">
        <v>47</v>
      </c>
      <c r="N22" t="s">
        <v>112</v>
      </c>
      <c r="O22"/>
      <c r="P22" s="18">
        <v>8.5E-9</v>
      </c>
      <c r="Q22" s="18">
        <v>8.5E-9</v>
      </c>
      <c r="R22">
        <v>16597831</v>
      </c>
      <c r="S22" t="s">
        <v>113</v>
      </c>
      <c r="T22" t="s">
        <v>114</v>
      </c>
      <c r="U22" t="s">
        <v>89</v>
      </c>
      <c r="AI22" t="s">
        <v>115</v>
      </c>
      <c r="AJ22">
        <v>2</v>
      </c>
      <c r="AL22" s="19" t="e">
        <f t="shared" si="19"/>
        <v>#NUM!</v>
      </c>
      <c r="AM22" s="19">
        <f t="shared" si="20"/>
        <v>-10.964087807335581</v>
      </c>
      <c r="AN22" s="19" t="e">
        <f t="shared" si="21"/>
        <v>#NUM!</v>
      </c>
      <c r="AO22" s="19" t="e">
        <f t="shared" si="22"/>
        <v>#NUM!</v>
      </c>
      <c r="AP22" s="20" t="str">
        <f t="shared" si="28"/>
        <v>no</v>
      </c>
      <c r="AQ22" s="20" t="str">
        <f t="shared" si="8"/>
        <v>G</v>
      </c>
      <c r="AR22" s="21">
        <f t="shared" si="23"/>
        <v>600</v>
      </c>
      <c r="AS22" s="21">
        <f t="shared" si="24"/>
        <v>-0.4</v>
      </c>
      <c r="AT22" s="20" t="str">
        <f t="shared" si="9"/>
        <v>W</v>
      </c>
      <c r="AU22" s="22">
        <f t="shared" si="25"/>
        <v>0</v>
      </c>
      <c r="AV22">
        <f t="shared" si="26"/>
        <v>-0.9</v>
      </c>
      <c r="AW22" s="51" t="s">
        <v>200</v>
      </c>
      <c r="AX22" s="51"/>
      <c r="AY22" s="32" t="s">
        <v>201</v>
      </c>
      <c r="AZ22" s="32">
        <v>0</v>
      </c>
      <c r="BA22" s="32"/>
      <c r="BB22" s="32" t="s">
        <v>202</v>
      </c>
      <c r="BC22" s="33" t="s">
        <v>203</v>
      </c>
      <c r="BD22" s="33" t="s">
        <v>201</v>
      </c>
      <c r="BE22" s="33" t="s">
        <v>179</v>
      </c>
      <c r="BF22" s="33" t="s">
        <v>120</v>
      </c>
      <c r="BG22" s="33" t="s">
        <v>78</v>
      </c>
      <c r="BH22" s="44">
        <v>-1.3</v>
      </c>
      <c r="BI22" s="32"/>
      <c r="BJ22" s="35"/>
      <c r="BK22" s="35"/>
      <c r="BL22" s="36"/>
      <c r="BM22" s="35"/>
    </row>
    <row r="23" spans="1:65" hidden="1" x14ac:dyDescent="0.45">
      <c r="A23" t="s">
        <v>109</v>
      </c>
      <c r="B23" t="s">
        <v>204</v>
      </c>
      <c r="C23" t="e">
        <f t="shared" ca="1" si="17"/>
        <v>#NAME?</v>
      </c>
      <c r="E23" t="s">
        <v>204</v>
      </c>
      <c r="F23" t="str">
        <f t="shared" si="18"/>
        <v>ok</v>
      </c>
      <c r="G23">
        <v>1</v>
      </c>
      <c r="H23" s="42" t="str">
        <f t="shared" si="27"/>
        <v>+</v>
      </c>
      <c r="I23" s="42" t="b">
        <f t="shared" si="12"/>
        <v>1</v>
      </c>
      <c r="J23" s="42" t="str">
        <f t="shared" si="3"/>
        <v>+</v>
      </c>
      <c r="K23" t="s">
        <v>46</v>
      </c>
      <c r="L23" s="16" t="s">
        <v>47</v>
      </c>
      <c r="M23" s="17" t="s">
        <v>47</v>
      </c>
      <c r="N23" t="s">
        <v>112</v>
      </c>
      <c r="O23"/>
      <c r="P23" s="18">
        <v>8.5E-9</v>
      </c>
      <c r="Q23" s="18">
        <v>8.5E-9</v>
      </c>
      <c r="R23">
        <v>16597831</v>
      </c>
      <c r="S23" t="s">
        <v>113</v>
      </c>
      <c r="T23" t="s">
        <v>114</v>
      </c>
      <c r="U23" t="s">
        <v>89</v>
      </c>
      <c r="AI23" t="s">
        <v>115</v>
      </c>
      <c r="AJ23">
        <v>2</v>
      </c>
      <c r="AL23" s="19" t="e">
        <f t="shared" si="19"/>
        <v>#NUM!</v>
      </c>
      <c r="AM23" s="19">
        <f t="shared" si="20"/>
        <v>-10.964087807335581</v>
      </c>
      <c r="AN23" s="19" t="e">
        <f t="shared" si="21"/>
        <v>#NUM!</v>
      </c>
      <c r="AO23" s="19" t="e">
        <f t="shared" si="22"/>
        <v>#NUM!</v>
      </c>
      <c r="AP23" s="20" t="str">
        <f t="shared" si="28"/>
        <v>no</v>
      </c>
      <c r="AQ23" s="20" t="str">
        <f t="shared" si="8"/>
        <v>G</v>
      </c>
      <c r="AR23" s="21">
        <f t="shared" si="23"/>
        <v>600</v>
      </c>
      <c r="AS23" s="21">
        <f t="shared" si="24"/>
        <v>-0.4</v>
      </c>
      <c r="AT23" s="20" t="str">
        <f t="shared" si="9"/>
        <v>Q</v>
      </c>
      <c r="AU23" s="22">
        <f t="shared" si="25"/>
        <v>0</v>
      </c>
      <c r="AV23">
        <f t="shared" si="26"/>
        <v>-3.5</v>
      </c>
      <c r="AY23" s="32" t="s">
        <v>205</v>
      </c>
      <c r="AZ23" s="32">
        <v>0</v>
      </c>
      <c r="BA23" s="32"/>
      <c r="BB23" s="52" t="s">
        <v>206</v>
      </c>
      <c r="BC23" s="32" t="s">
        <v>207</v>
      </c>
      <c r="BD23" s="32" t="s">
        <v>205</v>
      </c>
      <c r="BE23" s="32" t="s">
        <v>76</v>
      </c>
      <c r="BF23" s="32" t="s">
        <v>77</v>
      </c>
      <c r="BG23" s="32" t="s">
        <v>78</v>
      </c>
      <c r="BH23" s="32">
        <v>4.2</v>
      </c>
      <c r="BI23" s="32"/>
    </row>
    <row r="24" spans="1:65" hidden="1" x14ac:dyDescent="0.45">
      <c r="A24" t="s">
        <v>109</v>
      </c>
      <c r="B24" t="s">
        <v>208</v>
      </c>
      <c r="C24" t="e">
        <f t="shared" ca="1" si="17"/>
        <v>#NAME?</v>
      </c>
      <c r="E24" t="s">
        <v>208</v>
      </c>
      <c r="F24" t="str">
        <f t="shared" si="18"/>
        <v>ok</v>
      </c>
      <c r="G24">
        <v>1</v>
      </c>
      <c r="H24" s="42" t="str">
        <f t="shared" si="27"/>
        <v>+</v>
      </c>
      <c r="I24" s="42" t="b">
        <f t="shared" si="12"/>
        <v>1</v>
      </c>
      <c r="J24" s="42" t="str">
        <f t="shared" si="3"/>
        <v>+</v>
      </c>
      <c r="K24" t="s">
        <v>70</v>
      </c>
      <c r="L24" s="16" t="s">
        <v>47</v>
      </c>
      <c r="M24" s="17" t="s">
        <v>47</v>
      </c>
      <c r="N24" t="s">
        <v>112</v>
      </c>
      <c r="O24"/>
      <c r="P24" s="18">
        <v>8.5E-9</v>
      </c>
      <c r="Q24" s="18">
        <v>8.5E-9</v>
      </c>
      <c r="R24">
        <v>16597831</v>
      </c>
      <c r="S24" s="43" t="s">
        <v>113</v>
      </c>
      <c r="T24" s="43" t="s">
        <v>114</v>
      </c>
      <c r="U24" t="s">
        <v>89</v>
      </c>
      <c r="AI24" t="s">
        <v>115</v>
      </c>
      <c r="AJ24">
        <v>2</v>
      </c>
      <c r="AL24" s="19" t="e">
        <f t="shared" si="19"/>
        <v>#NUM!</v>
      </c>
      <c r="AM24" s="19">
        <f t="shared" si="20"/>
        <v>-10.964087807335581</v>
      </c>
      <c r="AN24" s="19" t="e">
        <f t="shared" si="21"/>
        <v>#NUM!</v>
      </c>
      <c r="AO24" s="19" t="e">
        <f t="shared" si="22"/>
        <v>#NUM!</v>
      </c>
      <c r="AP24" s="20" t="str">
        <f t="shared" si="28"/>
        <v>no</v>
      </c>
      <c r="AQ24" s="20" t="str">
        <f t="shared" si="8"/>
        <v>G</v>
      </c>
      <c r="AR24" s="21">
        <f t="shared" si="23"/>
        <v>600</v>
      </c>
      <c r="AS24" s="21">
        <f t="shared" si="24"/>
        <v>-0.4</v>
      </c>
      <c r="AT24" s="20" t="str">
        <f t="shared" si="9"/>
        <v>N</v>
      </c>
      <c r="AU24" s="22">
        <f t="shared" si="25"/>
        <v>0</v>
      </c>
      <c r="AV24">
        <f t="shared" si="26"/>
        <v>-3.5</v>
      </c>
      <c r="AY24" s="18">
        <v>1E-8</v>
      </c>
    </row>
    <row r="25" spans="1:65" x14ac:dyDescent="0.45">
      <c r="A25" t="s">
        <v>109</v>
      </c>
      <c r="B25" t="s">
        <v>209</v>
      </c>
      <c r="C25" t="e">
        <f t="shared" ca="1" si="17"/>
        <v>#NAME?</v>
      </c>
      <c r="E25" t="s">
        <v>209</v>
      </c>
      <c r="F25" t="str">
        <f t="shared" si="18"/>
        <v>ok</v>
      </c>
      <c r="G25">
        <v>1</v>
      </c>
      <c r="H25" s="42" t="str">
        <f t="shared" si="27"/>
        <v>+</v>
      </c>
      <c r="I25" s="42" t="b">
        <f t="shared" si="12"/>
        <v>1</v>
      </c>
      <c r="J25" s="42" t="str">
        <f t="shared" si="3"/>
        <v>+</v>
      </c>
      <c r="K25" t="s">
        <v>46</v>
      </c>
      <c r="L25" s="16" t="s">
        <v>47</v>
      </c>
      <c r="M25" s="17" t="s">
        <v>47</v>
      </c>
      <c r="N25" t="s">
        <v>112</v>
      </c>
      <c r="O25"/>
      <c r="P25" s="18">
        <v>8.5E-9</v>
      </c>
      <c r="Q25" s="18">
        <v>8.5E-9</v>
      </c>
      <c r="R25">
        <v>16597831</v>
      </c>
      <c r="S25" s="43" t="s">
        <v>113</v>
      </c>
      <c r="T25" s="43" t="s">
        <v>114</v>
      </c>
      <c r="U25" t="s">
        <v>89</v>
      </c>
      <c r="AI25" t="s">
        <v>115</v>
      </c>
      <c r="AJ25">
        <v>2</v>
      </c>
      <c r="AL25" s="19" t="e">
        <f t="shared" si="19"/>
        <v>#NUM!</v>
      </c>
      <c r="AM25" s="19">
        <f t="shared" si="20"/>
        <v>-10.964087807335581</v>
      </c>
      <c r="AN25" s="19" t="e">
        <f t="shared" si="21"/>
        <v>#NUM!</v>
      </c>
      <c r="AO25" s="19" t="e">
        <f t="shared" si="22"/>
        <v>#NUM!</v>
      </c>
      <c r="AP25" s="20" t="str">
        <f t="shared" si="28"/>
        <v>no</v>
      </c>
      <c r="AQ25" s="20" t="str">
        <f t="shared" si="8"/>
        <v>H</v>
      </c>
      <c r="AR25" s="21">
        <f t="shared" si="23"/>
        <v>1</v>
      </c>
      <c r="AS25" s="21">
        <f t="shared" si="24"/>
        <v>-3.2</v>
      </c>
      <c r="AT25" s="20" t="str">
        <f t="shared" si="9"/>
        <v>Y</v>
      </c>
      <c r="AU25" s="22">
        <f t="shared" si="25"/>
        <v>0</v>
      </c>
      <c r="AV25">
        <f t="shared" si="26"/>
        <v>-1.3</v>
      </c>
    </row>
    <row r="26" spans="1:65" hidden="1" x14ac:dyDescent="0.45">
      <c r="A26" t="s">
        <v>109</v>
      </c>
      <c r="B26" t="s">
        <v>210</v>
      </c>
      <c r="C26" t="e">
        <f t="shared" ca="1" si="17"/>
        <v>#NAME?</v>
      </c>
      <c r="E26" t="s">
        <v>210</v>
      </c>
      <c r="F26" t="str">
        <f t="shared" si="18"/>
        <v>ok</v>
      </c>
      <c r="G26">
        <v>1</v>
      </c>
      <c r="H26" s="42" t="str">
        <f t="shared" si="27"/>
        <v>+</v>
      </c>
      <c r="I26" s="42" t="b">
        <f t="shared" si="12"/>
        <v>1</v>
      </c>
      <c r="J26" s="42" t="str">
        <f t="shared" si="3"/>
        <v>+</v>
      </c>
      <c r="K26" t="s">
        <v>181</v>
      </c>
      <c r="L26" s="16" t="s">
        <v>47</v>
      </c>
      <c r="M26" s="17" t="s">
        <v>47</v>
      </c>
      <c r="N26" t="s">
        <v>112</v>
      </c>
      <c r="O26"/>
      <c r="P26" s="18">
        <v>8.5E-9</v>
      </c>
      <c r="Q26" s="18">
        <v>8.5E-9</v>
      </c>
      <c r="R26">
        <v>16597831</v>
      </c>
      <c r="S26" s="43" t="s">
        <v>113</v>
      </c>
      <c r="T26" s="43" t="s">
        <v>114</v>
      </c>
      <c r="U26" t="s">
        <v>89</v>
      </c>
      <c r="AI26" t="s">
        <v>115</v>
      </c>
      <c r="AJ26">
        <v>2</v>
      </c>
      <c r="AL26" s="19" t="e">
        <f t="shared" si="19"/>
        <v>#NUM!</v>
      </c>
      <c r="AM26" s="19">
        <f t="shared" si="20"/>
        <v>-10.964087807335581</v>
      </c>
      <c r="AN26" s="19" t="e">
        <f t="shared" si="21"/>
        <v>#NUM!</v>
      </c>
      <c r="AO26" s="19" t="e">
        <f t="shared" si="22"/>
        <v>#NUM!</v>
      </c>
      <c r="AP26" s="20" t="str">
        <f t="shared" si="28"/>
        <v>no</v>
      </c>
      <c r="AQ26" s="20" t="str">
        <f t="shared" si="8"/>
        <v>G</v>
      </c>
      <c r="AR26" s="21">
        <f t="shared" si="23"/>
        <v>600</v>
      </c>
      <c r="AS26" s="21">
        <f t="shared" si="24"/>
        <v>-0.4</v>
      </c>
      <c r="AT26" s="20" t="str">
        <f t="shared" si="9"/>
        <v>S</v>
      </c>
      <c r="AU26" s="22">
        <f t="shared" si="25"/>
        <v>500</v>
      </c>
      <c r="AV26">
        <f t="shared" si="26"/>
        <v>-0.8</v>
      </c>
      <c r="AW26" s="51" t="s">
        <v>200</v>
      </c>
      <c r="AX26" s="51"/>
      <c r="AY26" s="18">
        <v>1000</v>
      </c>
    </row>
    <row r="27" spans="1:65" hidden="1" x14ac:dyDescent="0.45">
      <c r="A27" t="s">
        <v>107</v>
      </c>
      <c r="B27" s="37" t="s">
        <v>108</v>
      </c>
      <c r="C27" t="e">
        <f t="shared" ca="1" si="17"/>
        <v>#NAME?</v>
      </c>
      <c r="E27" t="s">
        <v>108</v>
      </c>
      <c r="F27" t="str">
        <f t="shared" si="18"/>
        <v>ok</v>
      </c>
      <c r="G27">
        <v>1</v>
      </c>
      <c r="H27" s="42" t="str">
        <f t="shared" si="27"/>
        <v>+</v>
      </c>
      <c r="I27" s="42" t="b">
        <f t="shared" si="12"/>
        <v>1</v>
      </c>
      <c r="J27" s="42" t="str">
        <f t="shared" si="3"/>
        <v>+</v>
      </c>
      <c r="K27" t="s">
        <v>125</v>
      </c>
      <c r="L27" s="16" t="s">
        <v>47</v>
      </c>
      <c r="M27" s="17" t="s">
        <v>47</v>
      </c>
      <c r="N27" s="18">
        <v>6.9999999999999999E-6</v>
      </c>
      <c r="O27" s="18">
        <v>6.9999999999999999E-6</v>
      </c>
      <c r="P27" s="18">
        <v>3E-11</v>
      </c>
      <c r="Q27" s="27">
        <v>3E-11</v>
      </c>
      <c r="R27">
        <v>10338006</v>
      </c>
      <c r="S27" s="43" t="s">
        <v>211</v>
      </c>
      <c r="T27" s="43" t="s">
        <v>81</v>
      </c>
      <c r="U27" t="s">
        <v>89</v>
      </c>
      <c r="AH27" t="s">
        <v>212</v>
      </c>
      <c r="AI27" t="s">
        <v>213</v>
      </c>
      <c r="AJ27">
        <v>1</v>
      </c>
      <c r="AL27" s="19">
        <f t="shared" si="19"/>
        <v>-7.0030642412562862</v>
      </c>
      <c r="AM27" s="19">
        <f t="shared" si="20"/>
        <v>-14.295596003217172</v>
      </c>
      <c r="AN27" s="19">
        <f t="shared" si="21"/>
        <v>7.2925317619608858</v>
      </c>
      <c r="AO27" s="19">
        <f t="shared" si="22"/>
        <v>7.2925317619608858</v>
      </c>
      <c r="AP27" s="20" t="str">
        <f>IF(AR27=AU27,"ok","no")</f>
        <v>ok</v>
      </c>
      <c r="AQ27" s="20" t="str">
        <f t="shared" si="8"/>
        <v>Y</v>
      </c>
      <c r="AR27" s="21">
        <f t="shared" si="23"/>
        <v>0</v>
      </c>
      <c r="AS27" s="21">
        <f t="shared" si="24"/>
        <v>-1.3</v>
      </c>
      <c r="AT27" s="20" t="str">
        <f t="shared" si="9"/>
        <v>A</v>
      </c>
      <c r="AU27" s="22">
        <f t="shared" si="25"/>
        <v>0</v>
      </c>
      <c r="AV27">
        <f t="shared" si="26"/>
        <v>1.8</v>
      </c>
    </row>
    <row r="28" spans="1:65" hidden="1" x14ac:dyDescent="0.45">
      <c r="A28" t="s">
        <v>214</v>
      </c>
      <c r="B28" t="s">
        <v>215</v>
      </c>
      <c r="C28" t="e">
        <f t="shared" ca="1" si="17"/>
        <v>#NAME?</v>
      </c>
      <c r="E28" t="s">
        <v>215</v>
      </c>
      <c r="F28" t="str">
        <f t="shared" si="18"/>
        <v>ok</v>
      </c>
      <c r="G28">
        <v>1</v>
      </c>
      <c r="H28" s="42" t="str">
        <f t="shared" si="27"/>
        <v>+</v>
      </c>
      <c r="I28" s="42" t="b">
        <f t="shared" si="12"/>
        <v>1</v>
      </c>
      <c r="J28" s="42" t="str">
        <f t="shared" si="3"/>
        <v>+</v>
      </c>
      <c r="K28" t="s">
        <v>125</v>
      </c>
      <c r="L28" s="16" t="s">
        <v>47</v>
      </c>
      <c r="M28" s="17" t="s">
        <v>47</v>
      </c>
      <c r="N28" s="18">
        <v>3.1300000000000002E-4</v>
      </c>
      <c r="O28" s="18">
        <v>3.1300000000000002E-4</v>
      </c>
      <c r="P28" s="18">
        <v>2.7799999999999999E-9</v>
      </c>
      <c r="Q28" s="27">
        <v>2.7799999999999999E-9</v>
      </c>
      <c r="R28">
        <v>12515535</v>
      </c>
      <c r="S28" s="43" t="s">
        <v>216</v>
      </c>
      <c r="T28" s="43" t="s">
        <v>81</v>
      </c>
      <c r="U28" t="s">
        <v>89</v>
      </c>
      <c r="AH28" t="s">
        <v>212</v>
      </c>
      <c r="AI28" t="s">
        <v>55</v>
      </c>
      <c r="AJ28">
        <v>1</v>
      </c>
      <c r="AL28" s="19">
        <f t="shared" si="19"/>
        <v>-4.7608913467802312</v>
      </c>
      <c r="AM28" s="19">
        <f t="shared" si="20"/>
        <v>-11.623480796453881</v>
      </c>
      <c r="AN28" s="19">
        <f t="shared" si="21"/>
        <v>6.8625894496736501</v>
      </c>
      <c r="AO28" s="19">
        <f t="shared" si="22"/>
        <v>6.8625894496736501</v>
      </c>
      <c r="AP28" s="20" t="str">
        <f>IF(AR28=AU28,"ok","no")</f>
        <v>ok</v>
      </c>
      <c r="AQ28" s="20" t="str">
        <f t="shared" si="8"/>
        <v>Y</v>
      </c>
      <c r="AR28" s="21">
        <f t="shared" si="23"/>
        <v>0</v>
      </c>
      <c r="AS28" s="21">
        <f t="shared" si="24"/>
        <v>-1.3</v>
      </c>
      <c r="AT28" s="20" t="str">
        <f t="shared" si="9"/>
        <v>A</v>
      </c>
      <c r="AU28" s="22">
        <f t="shared" si="25"/>
        <v>0</v>
      </c>
      <c r="AV28">
        <f t="shared" si="26"/>
        <v>1.8</v>
      </c>
    </row>
    <row r="29" spans="1:65" hidden="1" x14ac:dyDescent="0.45">
      <c r="A29" t="s">
        <v>107</v>
      </c>
      <c r="B29" t="s">
        <v>217</v>
      </c>
      <c r="C29" t="e">
        <f t="shared" ca="1" si="17"/>
        <v>#NAME?</v>
      </c>
      <c r="E29" t="s">
        <v>217</v>
      </c>
      <c r="F29" t="str">
        <f t="shared" si="18"/>
        <v>ok</v>
      </c>
      <c r="G29">
        <v>1</v>
      </c>
      <c r="H29" s="42" t="str">
        <f t="shared" si="27"/>
        <v>+</v>
      </c>
      <c r="I29" s="42" t="b">
        <f t="shared" si="12"/>
        <v>1</v>
      </c>
      <c r="J29" s="42" t="str">
        <f t="shared" si="3"/>
        <v>+</v>
      </c>
      <c r="K29" t="s">
        <v>46</v>
      </c>
      <c r="L29" s="16" t="s">
        <v>47</v>
      </c>
      <c r="M29" s="17" t="s">
        <v>47</v>
      </c>
      <c r="N29" s="18">
        <v>7.9999999999999996E-7</v>
      </c>
      <c r="O29" s="18">
        <v>7.9999999999999996E-7</v>
      </c>
      <c r="P29" s="18">
        <v>3E-11</v>
      </c>
      <c r="Q29" s="27">
        <v>3E-11</v>
      </c>
      <c r="R29">
        <v>10338006</v>
      </c>
      <c r="S29" s="43" t="s">
        <v>211</v>
      </c>
      <c r="T29" s="43" t="s">
        <v>81</v>
      </c>
      <c r="U29" t="s">
        <v>89</v>
      </c>
      <c r="AH29" t="s">
        <v>212</v>
      </c>
      <c r="AI29" t="s">
        <v>213</v>
      </c>
      <c r="AJ29">
        <v>1</v>
      </c>
      <c r="AL29" s="19">
        <f t="shared" si="19"/>
        <v>-8.2828059244743049</v>
      </c>
      <c r="AM29" s="19">
        <f t="shared" si="20"/>
        <v>-14.295596003217172</v>
      </c>
      <c r="AN29" s="19">
        <f t="shared" si="21"/>
        <v>6.0127900787428672</v>
      </c>
      <c r="AO29" s="19">
        <f t="shared" si="22"/>
        <v>6.0127900787428672</v>
      </c>
      <c r="AP29" s="20" t="str">
        <f>IF(AR29=AU29,"ok","no")</f>
        <v>ok</v>
      </c>
      <c r="AQ29" s="20" t="str">
        <f t="shared" si="8"/>
        <v>Y</v>
      </c>
      <c r="AR29" s="21">
        <f t="shared" si="23"/>
        <v>0</v>
      </c>
      <c r="AS29" s="21">
        <f t="shared" si="24"/>
        <v>-1.3</v>
      </c>
      <c r="AT29" s="20" t="str">
        <f t="shared" si="9"/>
        <v>A</v>
      </c>
      <c r="AU29" s="22">
        <f t="shared" si="25"/>
        <v>0</v>
      </c>
      <c r="AV29">
        <f t="shared" si="26"/>
        <v>1.8</v>
      </c>
    </row>
    <row r="30" spans="1:65" hidden="1" x14ac:dyDescent="0.45">
      <c r="A30" t="s">
        <v>107</v>
      </c>
      <c r="B30" t="s">
        <v>218</v>
      </c>
      <c r="C30" t="e">
        <f t="shared" ca="1" si="17"/>
        <v>#NAME?</v>
      </c>
      <c r="E30" t="s">
        <v>218</v>
      </c>
      <c r="F30" t="str">
        <f t="shared" si="18"/>
        <v>ok</v>
      </c>
      <c r="G30">
        <v>1</v>
      </c>
      <c r="H30" s="42" t="str">
        <f t="shared" si="27"/>
        <v>+</v>
      </c>
      <c r="I30" s="42" t="b">
        <f t="shared" si="12"/>
        <v>1</v>
      </c>
      <c r="J30" s="42" t="str">
        <f t="shared" si="3"/>
        <v>+</v>
      </c>
      <c r="K30" t="s">
        <v>46</v>
      </c>
      <c r="L30" s="16" t="s">
        <v>47</v>
      </c>
      <c r="M30" s="17" t="s">
        <v>47</v>
      </c>
      <c r="N30" s="18">
        <v>4.5999999999999999E-7</v>
      </c>
      <c r="O30" s="18">
        <v>4.5999999999999999E-7</v>
      </c>
      <c r="P30" s="18">
        <v>3E-11</v>
      </c>
      <c r="Q30" s="18">
        <v>3E-11</v>
      </c>
      <c r="R30">
        <v>10338006</v>
      </c>
      <c r="S30" t="s">
        <v>211</v>
      </c>
      <c r="T30" t="s">
        <v>81</v>
      </c>
      <c r="U30" t="s">
        <v>89</v>
      </c>
      <c r="AH30" t="s">
        <v>212</v>
      </c>
      <c r="AI30" t="s">
        <v>213</v>
      </c>
      <c r="AJ30">
        <v>1</v>
      </c>
      <c r="AL30" s="19">
        <f t="shared" si="19"/>
        <v>-8.6093032150033295</v>
      </c>
      <c r="AM30" s="19">
        <f t="shared" si="20"/>
        <v>-14.295596003217172</v>
      </c>
      <c r="AN30" s="19">
        <f t="shared" si="21"/>
        <v>5.6862927882138425</v>
      </c>
      <c r="AO30" s="19">
        <f t="shared" si="22"/>
        <v>5.6862927882138425</v>
      </c>
      <c r="AP30" s="20" t="str">
        <f>IF(AR30=AU30,"good","no")</f>
        <v>no</v>
      </c>
      <c r="AQ30" s="20" t="str">
        <f t="shared" si="8"/>
        <v>N</v>
      </c>
      <c r="AR30" s="21">
        <f t="shared" si="23"/>
        <v>0</v>
      </c>
      <c r="AS30" s="21">
        <f t="shared" si="24"/>
        <v>-3.5</v>
      </c>
      <c r="AT30" s="20" t="str">
        <f t="shared" si="9"/>
        <v>E</v>
      </c>
      <c r="AU30" s="22">
        <f t="shared" si="25"/>
        <v>-1</v>
      </c>
      <c r="AV30">
        <f t="shared" si="26"/>
        <v>-3.5</v>
      </c>
    </row>
    <row r="31" spans="1:65" x14ac:dyDescent="0.45">
      <c r="A31" t="s">
        <v>65</v>
      </c>
      <c r="B31" t="s">
        <v>219</v>
      </c>
      <c r="C31" t="e">
        <f t="shared" ca="1" si="17"/>
        <v>#NAME?</v>
      </c>
      <c r="E31" t="s">
        <v>219</v>
      </c>
      <c r="F31" t="str">
        <f t="shared" si="18"/>
        <v>ok</v>
      </c>
      <c r="G31">
        <v>1</v>
      </c>
      <c r="H31" s="42" t="str">
        <f t="shared" si="27"/>
        <v>+</v>
      </c>
      <c r="I31" s="42" t="b">
        <f t="shared" si="12"/>
        <v>1</v>
      </c>
      <c r="J31" s="42" t="str">
        <f t="shared" si="3"/>
        <v>+</v>
      </c>
      <c r="K31" t="s">
        <v>46</v>
      </c>
      <c r="L31" s="16" t="s">
        <v>47</v>
      </c>
      <c r="M31" s="17" t="s">
        <v>47</v>
      </c>
      <c r="N31" s="18" t="s">
        <v>220</v>
      </c>
      <c r="O31" s="18">
        <v>2.0000000000000002E-5</v>
      </c>
      <c r="P31" s="18">
        <v>1.49E-9</v>
      </c>
      <c r="Q31" s="27">
        <v>1.49E-9</v>
      </c>
      <c r="R31">
        <v>17891135</v>
      </c>
      <c r="S31" t="s">
        <v>62</v>
      </c>
      <c r="T31" t="s">
        <v>81</v>
      </c>
      <c r="U31">
        <v>298</v>
      </c>
      <c r="AI31" t="s">
        <v>221</v>
      </c>
      <c r="AJ31">
        <v>2</v>
      </c>
      <c r="AL31" s="19">
        <f t="shared" si="19"/>
        <v>-6.3836691878020666</v>
      </c>
      <c r="AM31" s="19">
        <f t="shared" si="20"/>
        <v>-11.991448933023534</v>
      </c>
      <c r="AN31" s="19">
        <f t="shared" si="21"/>
        <v>5.6077797452214675</v>
      </c>
      <c r="AO31" s="19">
        <f t="shared" si="22"/>
        <v>5.6077797452214675</v>
      </c>
      <c r="AP31" s="20" t="str">
        <f>IF(AR31=AU31,"ok","no")</f>
        <v>ok</v>
      </c>
      <c r="AQ31" s="20" t="str">
        <f t="shared" si="8"/>
        <v>Y</v>
      </c>
      <c r="AR31" s="21">
        <f t="shared" si="23"/>
        <v>0</v>
      </c>
      <c r="AS31" s="21">
        <f t="shared" si="24"/>
        <v>-1.3</v>
      </c>
      <c r="AT31" s="20" t="str">
        <f t="shared" si="9"/>
        <v>W</v>
      </c>
      <c r="AU31" s="22">
        <f t="shared" si="25"/>
        <v>0</v>
      </c>
      <c r="AV31">
        <f t="shared" si="26"/>
        <v>-0.9</v>
      </c>
    </row>
    <row r="32" spans="1:65" hidden="1" x14ac:dyDescent="0.45">
      <c r="A32" t="s">
        <v>65</v>
      </c>
      <c r="B32" t="s">
        <v>222</v>
      </c>
      <c r="C32" t="e">
        <f t="shared" ca="1" si="17"/>
        <v>#NAME?</v>
      </c>
      <c r="E32" t="s">
        <v>222</v>
      </c>
      <c r="F32" t="str">
        <f t="shared" si="18"/>
        <v>ok</v>
      </c>
      <c r="G32">
        <v>1</v>
      </c>
      <c r="H32" s="42" t="str">
        <f t="shared" si="27"/>
        <v>+</v>
      </c>
      <c r="I32" s="42" t="b">
        <f t="shared" si="12"/>
        <v>1</v>
      </c>
      <c r="J32" s="42" t="str">
        <f t="shared" si="3"/>
        <v>+</v>
      </c>
      <c r="K32" t="s">
        <v>181</v>
      </c>
      <c r="L32" s="16" t="s">
        <v>47</v>
      </c>
      <c r="M32" s="17" t="s">
        <v>47</v>
      </c>
      <c r="N32" t="s">
        <v>220</v>
      </c>
      <c r="O32" s="18">
        <v>2.0000000000000002E-5</v>
      </c>
      <c r="P32" s="18">
        <v>1.49E-9</v>
      </c>
      <c r="Q32" s="18">
        <v>1.49E-9</v>
      </c>
      <c r="R32">
        <v>17891135</v>
      </c>
      <c r="S32" t="s">
        <v>62</v>
      </c>
      <c r="T32" t="s">
        <v>81</v>
      </c>
      <c r="U32">
        <v>298</v>
      </c>
      <c r="AI32" t="s">
        <v>221</v>
      </c>
      <c r="AJ32">
        <v>2</v>
      </c>
      <c r="AL32" s="19">
        <f t="shared" si="19"/>
        <v>-6.3836691878020666</v>
      </c>
      <c r="AM32" s="19">
        <f t="shared" si="20"/>
        <v>-11.991448933023534</v>
      </c>
      <c r="AN32" s="19">
        <f t="shared" si="21"/>
        <v>5.6077797452214675</v>
      </c>
      <c r="AO32" s="19">
        <f t="shared" si="22"/>
        <v>5.6077797452214675</v>
      </c>
      <c r="AP32" s="20" t="str">
        <f>IF(AR32=AU32,"good","no")</f>
        <v>no</v>
      </c>
      <c r="AQ32" s="20" t="str">
        <f t="shared" si="8"/>
        <v>L</v>
      </c>
      <c r="AR32" s="21">
        <f t="shared" si="23"/>
        <v>0</v>
      </c>
      <c r="AS32" s="21">
        <f t="shared" si="24"/>
        <v>3.8</v>
      </c>
      <c r="AT32" s="20" t="str">
        <f t="shared" si="9"/>
        <v>D</v>
      </c>
      <c r="AU32" s="22">
        <f t="shared" si="25"/>
        <v>-1</v>
      </c>
      <c r="AV32">
        <f t="shared" si="26"/>
        <v>-3.5</v>
      </c>
    </row>
    <row r="33" spans="1:62" hidden="1" x14ac:dyDescent="0.45">
      <c r="A33" t="s">
        <v>65</v>
      </c>
      <c r="B33" t="s">
        <v>223</v>
      </c>
      <c r="C33" t="e">
        <f t="shared" ca="1" si="17"/>
        <v>#NAME?</v>
      </c>
      <c r="E33" t="s">
        <v>223</v>
      </c>
      <c r="F33" t="str">
        <f t="shared" si="18"/>
        <v>ok</v>
      </c>
      <c r="G33">
        <v>1</v>
      </c>
      <c r="H33" s="42" t="str">
        <f t="shared" si="27"/>
        <v>+</v>
      </c>
      <c r="I33" s="42" t="b">
        <f t="shared" si="12"/>
        <v>1</v>
      </c>
      <c r="J33" s="42" t="str">
        <f t="shared" si="3"/>
        <v>+</v>
      </c>
      <c r="K33" t="s">
        <v>181</v>
      </c>
      <c r="L33" s="16" t="s">
        <v>47</v>
      </c>
      <c r="M33" s="17" t="s">
        <v>47</v>
      </c>
      <c r="N33" t="s">
        <v>220</v>
      </c>
      <c r="O33" s="18">
        <v>2.0000000000000002E-5</v>
      </c>
      <c r="P33" s="18">
        <v>1.49E-9</v>
      </c>
      <c r="Q33" s="18">
        <v>1.49E-9</v>
      </c>
      <c r="R33">
        <v>17891135</v>
      </c>
      <c r="S33" t="s">
        <v>62</v>
      </c>
      <c r="T33" t="s">
        <v>81</v>
      </c>
      <c r="U33">
        <v>298</v>
      </c>
      <c r="AI33" t="s">
        <v>221</v>
      </c>
      <c r="AJ33">
        <v>2</v>
      </c>
      <c r="AL33" s="19">
        <f t="shared" si="19"/>
        <v>-6.3836691878020666</v>
      </c>
      <c r="AM33" s="19">
        <f t="shared" si="20"/>
        <v>-11.991448933023534</v>
      </c>
      <c r="AN33" s="19">
        <f t="shared" si="21"/>
        <v>5.6077797452214675</v>
      </c>
      <c r="AO33" s="19">
        <f t="shared" si="22"/>
        <v>5.6077797452214675</v>
      </c>
      <c r="AP33" s="20" t="str">
        <f>IF(AR33=AU33,"good","no")</f>
        <v>no</v>
      </c>
      <c r="AQ33" s="20" t="str">
        <f t="shared" si="8"/>
        <v>L</v>
      </c>
      <c r="AR33" s="21">
        <f t="shared" si="23"/>
        <v>0</v>
      </c>
      <c r="AS33" s="21">
        <f t="shared" si="24"/>
        <v>3.8</v>
      </c>
      <c r="AT33" s="20" t="str">
        <f t="shared" si="9"/>
        <v>E</v>
      </c>
      <c r="AU33" s="22">
        <f t="shared" si="25"/>
        <v>-1</v>
      </c>
      <c r="AV33">
        <f t="shared" si="26"/>
        <v>-3.5</v>
      </c>
    </row>
    <row r="34" spans="1:62" hidden="1" x14ac:dyDescent="0.45">
      <c r="A34" t="s">
        <v>214</v>
      </c>
      <c r="B34" t="s">
        <v>224</v>
      </c>
      <c r="C34" t="e">
        <f t="shared" ca="1" si="17"/>
        <v>#NAME?</v>
      </c>
      <c r="E34" t="s">
        <v>224</v>
      </c>
      <c r="F34" t="str">
        <f t="shared" si="18"/>
        <v>ok</v>
      </c>
      <c r="G34">
        <v>1</v>
      </c>
      <c r="H34" s="42" t="str">
        <f t="shared" si="27"/>
        <v>+</v>
      </c>
      <c r="I34" s="42" t="b">
        <f t="shared" si="12"/>
        <v>1</v>
      </c>
      <c r="J34" s="42" t="str">
        <f t="shared" si="3"/>
        <v>+</v>
      </c>
      <c r="K34" t="s">
        <v>46</v>
      </c>
      <c r="L34" s="16" t="s">
        <v>47</v>
      </c>
      <c r="M34" s="17" t="s">
        <v>47</v>
      </c>
      <c r="N34" s="18">
        <v>3.1300000000000002E-5</v>
      </c>
      <c r="O34" s="18">
        <v>3.1300000000000002E-5</v>
      </c>
      <c r="P34" s="18">
        <v>2.7799999999999999E-9</v>
      </c>
      <c r="Q34" s="27">
        <v>2.7799999999999999E-9</v>
      </c>
      <c r="R34">
        <v>12515535</v>
      </c>
      <c r="S34" s="43" t="s">
        <v>216</v>
      </c>
      <c r="T34" s="43" t="s">
        <v>81</v>
      </c>
      <c r="U34" t="s">
        <v>89</v>
      </c>
      <c r="AH34" t="s">
        <v>212</v>
      </c>
      <c r="AI34" t="s">
        <v>55</v>
      </c>
      <c r="AJ34">
        <v>1</v>
      </c>
      <c r="AL34" s="19">
        <f t="shared" si="19"/>
        <v>-6.1194165516467178</v>
      </c>
      <c r="AM34" s="19">
        <f t="shared" si="20"/>
        <v>-11.623480796453881</v>
      </c>
      <c r="AN34" s="19">
        <f t="shared" si="21"/>
        <v>5.5040642448071635</v>
      </c>
      <c r="AO34" s="19">
        <f t="shared" si="22"/>
        <v>5.5040642448071635</v>
      </c>
      <c r="AP34" s="20" t="str">
        <f>IF(AR34=AU34,"ok","no")</f>
        <v>ok</v>
      </c>
      <c r="AQ34" s="20" t="str">
        <f t="shared" si="8"/>
        <v>Y</v>
      </c>
      <c r="AR34" s="21">
        <f t="shared" si="23"/>
        <v>0</v>
      </c>
      <c r="AS34" s="21">
        <f t="shared" si="24"/>
        <v>-1.3</v>
      </c>
      <c r="AT34" s="20" t="str">
        <f t="shared" si="9"/>
        <v>A</v>
      </c>
      <c r="AU34" s="22">
        <f t="shared" si="25"/>
        <v>0</v>
      </c>
      <c r="AV34">
        <f t="shared" si="26"/>
        <v>1.8</v>
      </c>
    </row>
    <row r="35" spans="1:62" hidden="1" x14ac:dyDescent="0.45">
      <c r="A35" t="s">
        <v>107</v>
      </c>
      <c r="B35" t="s">
        <v>225</v>
      </c>
      <c r="C35" t="e">
        <f t="shared" ca="1" si="17"/>
        <v>#NAME?</v>
      </c>
      <c r="E35" t="s">
        <v>225</v>
      </c>
      <c r="F35" t="str">
        <f t="shared" si="18"/>
        <v>ok</v>
      </c>
      <c r="G35">
        <v>1</v>
      </c>
      <c r="H35" s="42" t="str">
        <f t="shared" si="27"/>
        <v>+</v>
      </c>
      <c r="I35" s="42" t="b">
        <f t="shared" si="12"/>
        <v>1</v>
      </c>
      <c r="J35" s="42" t="str">
        <f t="shared" si="3"/>
        <v>+</v>
      </c>
      <c r="K35" t="s">
        <v>46</v>
      </c>
      <c r="L35" s="16" t="s">
        <v>47</v>
      </c>
      <c r="M35" s="17" t="s">
        <v>47</v>
      </c>
      <c r="N35" s="18">
        <v>3.3000000000000002E-7</v>
      </c>
      <c r="O35" s="18">
        <v>3.3000000000000002E-7</v>
      </c>
      <c r="P35" s="18">
        <v>3E-11</v>
      </c>
      <c r="Q35" s="27">
        <v>3E-11</v>
      </c>
      <c r="R35">
        <v>10338006</v>
      </c>
      <c r="S35" t="s">
        <v>211</v>
      </c>
      <c r="T35" t="s">
        <v>81</v>
      </c>
      <c r="U35" t="s">
        <v>89</v>
      </c>
      <c r="AH35" t="s">
        <v>212</v>
      </c>
      <c r="AI35" t="s">
        <v>213</v>
      </c>
      <c r="AJ35">
        <v>1</v>
      </c>
      <c r="AL35" s="19">
        <f t="shared" si="19"/>
        <v>-8.8052621776666715</v>
      </c>
      <c r="AM35" s="19">
        <f t="shared" si="20"/>
        <v>-14.295596003217172</v>
      </c>
      <c r="AN35" s="19">
        <f t="shared" si="21"/>
        <v>5.4903338255505005</v>
      </c>
      <c r="AO35" s="19">
        <f t="shared" si="22"/>
        <v>5.4903338255505005</v>
      </c>
      <c r="AP35" s="20" t="str">
        <f>IF(AR35=AU35,"ok","no")</f>
        <v>ok</v>
      </c>
      <c r="AQ35" s="20" t="str">
        <f t="shared" si="8"/>
        <v>W</v>
      </c>
      <c r="AR35" s="21">
        <f t="shared" si="23"/>
        <v>0</v>
      </c>
      <c r="AS35" s="21">
        <f t="shared" si="24"/>
        <v>-0.9</v>
      </c>
      <c r="AT35" s="20" t="str">
        <f t="shared" si="9"/>
        <v>A</v>
      </c>
      <c r="AU35" s="22">
        <f t="shared" si="25"/>
        <v>0</v>
      </c>
      <c r="AV35">
        <f t="shared" si="26"/>
        <v>1.8</v>
      </c>
      <c r="BJ35" s="37" t="s">
        <v>139</v>
      </c>
    </row>
    <row r="36" spans="1:62" hidden="1" x14ac:dyDescent="0.45">
      <c r="A36" t="s">
        <v>107</v>
      </c>
      <c r="B36" s="37" t="s">
        <v>226</v>
      </c>
      <c r="C36" t="e">
        <f t="shared" ca="1" si="17"/>
        <v>#NAME?</v>
      </c>
      <c r="E36" t="s">
        <v>226</v>
      </c>
      <c r="F36" t="str">
        <f t="shared" si="18"/>
        <v>ok</v>
      </c>
      <c r="G36">
        <v>1</v>
      </c>
      <c r="H36" s="42" t="str">
        <f t="shared" si="27"/>
        <v>+</v>
      </c>
      <c r="I36" s="42" t="b">
        <f t="shared" si="12"/>
        <v>1</v>
      </c>
      <c r="J36" s="42" t="str">
        <f t="shared" si="3"/>
        <v>+</v>
      </c>
      <c r="K36" t="s">
        <v>46</v>
      </c>
      <c r="L36" s="16" t="s">
        <v>47</v>
      </c>
      <c r="M36" s="17" t="s">
        <v>47</v>
      </c>
      <c r="N36" s="18">
        <v>1.9999999999999999E-7</v>
      </c>
      <c r="O36" s="18">
        <v>1.9999999999999999E-7</v>
      </c>
      <c r="P36" s="18">
        <v>3E-11</v>
      </c>
      <c r="Q36" s="27">
        <v>3E-11</v>
      </c>
      <c r="R36">
        <v>10338006</v>
      </c>
      <c r="S36" t="s">
        <v>211</v>
      </c>
      <c r="T36" t="s">
        <v>81</v>
      </c>
      <c r="U36" t="s">
        <v>89</v>
      </c>
      <c r="AH36" t="s">
        <v>212</v>
      </c>
      <c r="AI36" t="s">
        <v>213</v>
      </c>
      <c r="AJ36">
        <v>1</v>
      </c>
      <c r="AL36" s="19">
        <f t="shared" si="19"/>
        <v>-9.1007195975350399</v>
      </c>
      <c r="AM36" s="19">
        <f t="shared" si="20"/>
        <v>-14.295596003217172</v>
      </c>
      <c r="AN36" s="19">
        <f t="shared" si="21"/>
        <v>5.1948764056821322</v>
      </c>
      <c r="AO36" s="19">
        <f t="shared" si="22"/>
        <v>5.1948764056821322</v>
      </c>
      <c r="AP36" s="20" t="str">
        <f>IF(AR36=AU36,"ok","no")</f>
        <v>ok</v>
      </c>
      <c r="AQ36" s="20" t="str">
        <f t="shared" si="8"/>
        <v>N</v>
      </c>
      <c r="AR36" s="21">
        <f t="shared" si="23"/>
        <v>0</v>
      </c>
      <c r="AS36" s="21">
        <f t="shared" si="24"/>
        <v>-3.5</v>
      </c>
      <c r="AT36" s="20" t="str">
        <f t="shared" si="9"/>
        <v>A</v>
      </c>
      <c r="AU36" s="22">
        <f t="shared" si="25"/>
        <v>0</v>
      </c>
      <c r="AV36">
        <f t="shared" si="26"/>
        <v>1.8</v>
      </c>
      <c r="AY36" s="18">
        <v>2E-8</v>
      </c>
    </row>
    <row r="37" spans="1:62" hidden="1" x14ac:dyDescent="0.45">
      <c r="A37" t="s">
        <v>107</v>
      </c>
      <c r="B37" t="s">
        <v>227</v>
      </c>
      <c r="C37" t="e">
        <f t="shared" ca="1" si="17"/>
        <v>#NAME?</v>
      </c>
      <c r="E37" t="s">
        <v>227</v>
      </c>
      <c r="F37" t="str">
        <f t="shared" si="18"/>
        <v>ok</v>
      </c>
      <c r="G37">
        <v>1</v>
      </c>
      <c r="H37" s="42" t="str">
        <f t="shared" si="27"/>
        <v>+</v>
      </c>
      <c r="I37" s="42" t="b">
        <f t="shared" si="12"/>
        <v>1</v>
      </c>
      <c r="J37" s="42" t="str">
        <f t="shared" si="3"/>
        <v>+</v>
      </c>
      <c r="K37" t="s">
        <v>125</v>
      </c>
      <c r="L37" s="16" t="s">
        <v>47</v>
      </c>
      <c r="M37" s="17" t="s">
        <v>47</v>
      </c>
      <c r="N37" s="18">
        <v>1.67E-7</v>
      </c>
      <c r="O37" s="18">
        <v>1.67E-7</v>
      </c>
      <c r="P37" s="18">
        <v>3E-11</v>
      </c>
      <c r="Q37" s="27">
        <v>3E-11</v>
      </c>
      <c r="R37">
        <v>10338006</v>
      </c>
      <c r="S37" s="43" t="s">
        <v>211</v>
      </c>
      <c r="T37" s="43" t="s">
        <v>81</v>
      </c>
      <c r="U37" t="s">
        <v>89</v>
      </c>
      <c r="AH37" t="s">
        <v>212</v>
      </c>
      <c r="AI37" t="s">
        <v>213</v>
      </c>
      <c r="AJ37">
        <v>1</v>
      </c>
      <c r="AL37" s="19">
        <f t="shared" si="19"/>
        <v>-9.2071104944724969</v>
      </c>
      <c r="AM37" s="19">
        <f t="shared" si="20"/>
        <v>-14.295596003217172</v>
      </c>
      <c r="AN37" s="19">
        <f t="shared" si="21"/>
        <v>5.0884855087446752</v>
      </c>
      <c r="AO37" s="19">
        <f t="shared" si="22"/>
        <v>5.0884855087446752</v>
      </c>
      <c r="AP37" s="20" t="str">
        <f>IF(AR37=AU37,"ok","no")</f>
        <v>ok</v>
      </c>
      <c r="AQ37" s="20" t="str">
        <f t="shared" si="8"/>
        <v>N</v>
      </c>
      <c r="AR37" s="21">
        <f t="shared" si="23"/>
        <v>0</v>
      </c>
      <c r="AS37" s="21">
        <f t="shared" si="24"/>
        <v>-3.5</v>
      </c>
      <c r="AT37" s="20" t="str">
        <f t="shared" si="9"/>
        <v>A</v>
      </c>
      <c r="AU37" s="22">
        <f t="shared" si="25"/>
        <v>0</v>
      </c>
      <c r="AV37">
        <f t="shared" si="26"/>
        <v>1.8</v>
      </c>
    </row>
    <row r="38" spans="1:62" hidden="1" x14ac:dyDescent="0.45">
      <c r="A38" t="s">
        <v>67</v>
      </c>
      <c r="B38" t="s">
        <v>228</v>
      </c>
      <c r="C38" t="e">
        <f t="shared" ca="1" si="17"/>
        <v>#NAME?</v>
      </c>
      <c r="E38" t="s">
        <v>229</v>
      </c>
      <c r="F38" t="str">
        <f t="shared" si="18"/>
        <v>no</v>
      </c>
      <c r="G38">
        <v>1</v>
      </c>
      <c r="H38" s="15" t="str">
        <f t="shared" si="27"/>
        <v>-</v>
      </c>
      <c r="I38" s="42" t="b">
        <f t="shared" si="12"/>
        <v>1</v>
      </c>
      <c r="J38" s="42" t="str">
        <f t="shared" si="3"/>
        <v>-</v>
      </c>
      <c r="K38" t="s">
        <v>70</v>
      </c>
      <c r="L38" s="16" t="s">
        <v>47</v>
      </c>
      <c r="M38" s="17" t="s">
        <v>47</v>
      </c>
      <c r="N38" s="18">
        <v>7.4000000000000003E-10</v>
      </c>
      <c r="O38" s="18">
        <v>7.4000000000000003E-10</v>
      </c>
      <c r="P38" s="18">
        <v>2.4E-9</v>
      </c>
      <c r="Q38" s="18">
        <v>2.4E-9</v>
      </c>
      <c r="R38">
        <v>9878445</v>
      </c>
      <c r="S38" t="s">
        <v>71</v>
      </c>
      <c r="T38" t="s">
        <v>72</v>
      </c>
      <c r="U38" t="s">
        <v>89</v>
      </c>
      <c r="AI38" t="s">
        <v>115</v>
      </c>
      <c r="AJ38">
        <v>1</v>
      </c>
      <c r="AL38" s="19">
        <f t="shared" si="19"/>
        <v>-12.404378848540894</v>
      </c>
      <c r="AM38" s="19">
        <f t="shared" si="20"/>
        <v>-11.710200288759582</v>
      </c>
      <c r="AN38" s="19">
        <f t="shared" si="21"/>
        <v>-0.69417855978131193</v>
      </c>
      <c r="AO38" s="19">
        <f t="shared" si="22"/>
        <v>0.69417855978131193</v>
      </c>
      <c r="AP38" s="20" t="str">
        <f>IF(AR38=AU38,"good","no")</f>
        <v>no</v>
      </c>
      <c r="AQ38" s="20" t="str">
        <f t="shared" si="8"/>
        <v>E</v>
      </c>
      <c r="AR38" s="21">
        <f t="shared" si="23"/>
        <v>-1</v>
      </c>
      <c r="AS38" s="21">
        <f>VLOOKUP(AQ38, $BD$3:$BH$23, 5, FALSE)</f>
        <v>-3.5</v>
      </c>
      <c r="AT38" s="20" t="str">
        <f t="shared" si="9"/>
        <v>A</v>
      </c>
      <c r="AU38" s="22">
        <f t="shared" si="25"/>
        <v>0</v>
      </c>
      <c r="AV38">
        <f t="shared" si="26"/>
        <v>1.8</v>
      </c>
    </row>
    <row r="39" spans="1:62" hidden="1" x14ac:dyDescent="0.45">
      <c r="A39" t="s">
        <v>214</v>
      </c>
      <c r="B39" t="s">
        <v>230</v>
      </c>
      <c r="C39" t="e">
        <f t="shared" ca="1" si="17"/>
        <v>#NAME?</v>
      </c>
      <c r="E39" t="s">
        <v>230</v>
      </c>
      <c r="F39" t="str">
        <f t="shared" si="18"/>
        <v>ok</v>
      </c>
      <c r="G39">
        <v>1</v>
      </c>
      <c r="H39" s="42" t="str">
        <f t="shared" si="27"/>
        <v>+</v>
      </c>
      <c r="I39" s="42" t="b">
        <f t="shared" si="12"/>
        <v>1</v>
      </c>
      <c r="J39" s="42" t="str">
        <f t="shared" si="3"/>
        <v>+</v>
      </c>
      <c r="K39" t="s">
        <v>46</v>
      </c>
      <c r="L39" s="16" t="s">
        <v>47</v>
      </c>
      <c r="M39" s="17" t="s">
        <v>47</v>
      </c>
      <c r="N39" s="18">
        <v>1.15E-5</v>
      </c>
      <c r="O39" s="18">
        <v>1.15E-5</v>
      </c>
      <c r="P39" s="18">
        <v>2.7799999999999999E-9</v>
      </c>
      <c r="Q39" s="27">
        <v>2.7799999999999999E-9</v>
      </c>
      <c r="R39">
        <v>12515535</v>
      </c>
      <c r="S39" t="s">
        <v>216</v>
      </c>
      <c r="T39" t="s">
        <v>81</v>
      </c>
      <c r="U39" t="s">
        <v>89</v>
      </c>
      <c r="AH39" t="s">
        <v>212</v>
      </c>
      <c r="AI39" t="s">
        <v>55</v>
      </c>
      <c r="AJ39">
        <v>1</v>
      </c>
      <c r="AL39" s="19">
        <f t="shared" si="19"/>
        <v>-6.7101664783310904</v>
      </c>
      <c r="AM39" s="19">
        <f t="shared" si="20"/>
        <v>-11.623480796453881</v>
      </c>
      <c r="AN39" s="19">
        <f t="shared" si="21"/>
        <v>4.913314318122791</v>
      </c>
      <c r="AO39" s="19">
        <f t="shared" si="22"/>
        <v>4.913314318122791</v>
      </c>
      <c r="AP39" s="20" t="str">
        <f>IF(AR39=AU39,"ok","no")</f>
        <v>ok</v>
      </c>
      <c r="AQ39" s="20" t="str">
        <f t="shared" si="8"/>
        <v>W</v>
      </c>
      <c r="AR39" s="21">
        <f t="shared" si="23"/>
        <v>0</v>
      </c>
      <c r="AS39" s="21">
        <f>VLOOKUP(AQ39, $BD$3:$BH$22, 5, FALSE)</f>
        <v>-0.9</v>
      </c>
      <c r="AT39" s="20" t="str">
        <f t="shared" si="9"/>
        <v>A</v>
      </c>
      <c r="AU39" s="22">
        <f t="shared" si="25"/>
        <v>0</v>
      </c>
      <c r="AV39">
        <f t="shared" si="26"/>
        <v>1.8</v>
      </c>
      <c r="AW39" s="51" t="s">
        <v>200</v>
      </c>
      <c r="AX39" s="51"/>
    </row>
    <row r="40" spans="1:62" hidden="1" x14ac:dyDescent="0.45">
      <c r="A40" s="26" t="s">
        <v>58</v>
      </c>
      <c r="B40" s="26" t="s">
        <v>231</v>
      </c>
      <c r="C40" t="e">
        <f t="shared" ca="1" si="17"/>
        <v>#NAME?</v>
      </c>
      <c r="E40" s="26" t="s">
        <v>232</v>
      </c>
      <c r="F40" t="str">
        <f t="shared" si="18"/>
        <v>no</v>
      </c>
      <c r="G40">
        <v>1</v>
      </c>
      <c r="H40" s="26" t="s">
        <v>60</v>
      </c>
      <c r="I40" s="42" t="b">
        <f t="shared" si="12"/>
        <v>1</v>
      </c>
      <c r="J40" s="42" t="s">
        <v>60</v>
      </c>
      <c r="K40" t="s">
        <v>46</v>
      </c>
      <c r="L40" s="16" t="s">
        <v>47</v>
      </c>
      <c r="M40" s="17" t="s">
        <v>47</v>
      </c>
      <c r="N40" s="18">
        <v>3.2299999999999999E-5</v>
      </c>
      <c r="O40" s="18">
        <v>3.2299999999999999E-5</v>
      </c>
      <c r="P40" s="18">
        <v>1.0800000000000001E-8</v>
      </c>
      <c r="Q40" s="27">
        <v>1.0800000000000001E-8</v>
      </c>
      <c r="R40">
        <v>8993317</v>
      </c>
      <c r="S40" s="28" t="s">
        <v>62</v>
      </c>
      <c r="T40" s="28" t="s">
        <v>63</v>
      </c>
      <c r="U40" s="26" t="s">
        <v>89</v>
      </c>
      <c r="AI40" t="s">
        <v>55</v>
      </c>
      <c r="AJ40">
        <v>1</v>
      </c>
      <c r="AL40" s="29">
        <f t="shared" si="19"/>
        <v>-6.1008615633640408</v>
      </c>
      <c r="AM40" s="29">
        <f t="shared" si="20"/>
        <v>-10.822794624661579</v>
      </c>
      <c r="AN40" s="29">
        <f t="shared" si="21"/>
        <v>4.7219330612975385</v>
      </c>
      <c r="AO40" s="29">
        <f t="shared" si="22"/>
        <v>4.7219330612975385</v>
      </c>
      <c r="AP40" s="30" t="str">
        <f>IF(AR40=AU40,"ok","no")</f>
        <v>ok</v>
      </c>
      <c r="AQ40" s="30" t="str">
        <f t="shared" si="8"/>
        <v>Y</v>
      </c>
      <c r="AR40" s="21">
        <f t="shared" si="23"/>
        <v>0</v>
      </c>
      <c r="AS40" s="31">
        <f>VLOOKUP(AQ40, $BD$3:$BH$22, 5, FALSE)</f>
        <v>-1.3</v>
      </c>
      <c r="AT40" s="30" t="str">
        <f t="shared" si="9"/>
        <v>A</v>
      </c>
      <c r="AU40" s="22">
        <f t="shared" si="25"/>
        <v>0</v>
      </c>
      <c r="AV40" s="26">
        <f t="shared" si="26"/>
        <v>1.8</v>
      </c>
      <c r="BE40" t="str">
        <f>A1</f>
        <v>#Pdb</v>
      </c>
    </row>
    <row r="41" spans="1:62" hidden="1" x14ac:dyDescent="0.45">
      <c r="A41" t="s">
        <v>107</v>
      </c>
      <c r="B41" t="s">
        <v>233</v>
      </c>
      <c r="C41" t="e">
        <f t="shared" ca="1" si="17"/>
        <v>#NAME?</v>
      </c>
      <c r="E41" t="s">
        <v>233</v>
      </c>
      <c r="F41" t="str">
        <f t="shared" si="18"/>
        <v>ok</v>
      </c>
      <c r="G41">
        <v>1</v>
      </c>
      <c r="H41" s="42" t="str">
        <f>IF(ISNUMBER(FIND(MID(B41,2,1),MID(A41,FIND("_",A41)+1,FIND("_",A41,FIND("_",A41)+1)-FIND("_",A41)-1))), "+", "-")</f>
        <v>+</v>
      </c>
      <c r="I41" s="42" t="b">
        <f t="shared" si="12"/>
        <v>1</v>
      </c>
      <c r="J41" s="42" t="str">
        <f t="shared" ref="J41:J47" si="29">IF(ISNUMBER(FIND(MID(B41,2,1),IF(LEN(MID(A41,FIND("_",A41)+1,FIND("_",A41,FIND("_",A41)+1)-FIND("_",A41)-1))=2,MID(A41,FIND("_",A41)+1,2),MID(A41,FIND("~",SUBSTITUTE(A41,"_","~",LEN(A41)-LEN(SUBSTITUTE(A41,"_",""))))+1,2)))), "+", "-")</f>
        <v>+</v>
      </c>
      <c r="K41" t="s">
        <v>46</v>
      </c>
      <c r="L41" s="16" t="s">
        <v>47</v>
      </c>
      <c r="M41" s="17" t="s">
        <v>47</v>
      </c>
      <c r="N41" s="18">
        <v>6.5999999999999995E-8</v>
      </c>
      <c r="O41" s="18">
        <v>6.5999999999999995E-8</v>
      </c>
      <c r="P41" s="18">
        <v>3E-11</v>
      </c>
      <c r="Q41" s="27">
        <v>3E-11</v>
      </c>
      <c r="R41">
        <v>10338006</v>
      </c>
      <c r="S41" t="s">
        <v>211</v>
      </c>
      <c r="T41" t="s">
        <v>81</v>
      </c>
      <c r="U41" t="s">
        <v>89</v>
      </c>
      <c r="AH41" t="s">
        <v>212</v>
      </c>
      <c r="AI41" t="s">
        <v>213</v>
      </c>
      <c r="AJ41">
        <v>1</v>
      </c>
      <c r="AL41" s="19">
        <f t="shared" si="19"/>
        <v>-9.7548305460027915</v>
      </c>
      <c r="AM41" s="19">
        <f t="shared" si="20"/>
        <v>-14.295596003217172</v>
      </c>
      <c r="AN41" s="19">
        <f t="shared" si="21"/>
        <v>4.5407654572143805</v>
      </c>
      <c r="AO41" s="19">
        <f t="shared" si="22"/>
        <v>4.5407654572143805</v>
      </c>
      <c r="AP41" s="20" t="str">
        <f>IF(AR41=AU41,"ok","no")</f>
        <v>ok</v>
      </c>
      <c r="AQ41" s="20" t="str">
        <f t="shared" si="8"/>
        <v>Y</v>
      </c>
      <c r="AR41" s="21">
        <f t="shared" si="23"/>
        <v>0</v>
      </c>
      <c r="AS41" s="21">
        <f>VLOOKUP(AQ41, $BD$3:$BH$22, 5, FALSE)</f>
        <v>-1.3</v>
      </c>
      <c r="AT41" s="20" t="str">
        <f t="shared" si="9"/>
        <v>A</v>
      </c>
      <c r="AU41" s="22">
        <f t="shared" si="25"/>
        <v>0</v>
      </c>
      <c r="AV41">
        <f t="shared" si="26"/>
        <v>1.8</v>
      </c>
    </row>
    <row r="42" spans="1:62" hidden="1" x14ac:dyDescent="0.45">
      <c r="A42" t="s">
        <v>67</v>
      </c>
      <c r="B42" t="s">
        <v>234</v>
      </c>
      <c r="C42" t="e">
        <f t="shared" ca="1" si="17"/>
        <v>#NAME?</v>
      </c>
      <c r="E42" t="s">
        <v>235</v>
      </c>
      <c r="F42" t="str">
        <f t="shared" ref="F42:F63" si="30">IF(B42=E42,"ok","no")</f>
        <v>no</v>
      </c>
      <c r="G42">
        <v>1</v>
      </c>
      <c r="H42" s="15" t="str">
        <f>IF(ISNUMBER(FIND(MID(B42,2,1),MID(A42,FIND("_",A42)+1,FIND("_",A42,FIND("_",A42)+1)-FIND("_",A42)-1))), "+", "-")</f>
        <v>-</v>
      </c>
      <c r="I42" s="42" t="b">
        <f t="shared" si="12"/>
        <v>1</v>
      </c>
      <c r="J42" s="42" t="str">
        <f t="shared" si="29"/>
        <v>-</v>
      </c>
      <c r="K42" t="s">
        <v>46</v>
      </c>
      <c r="L42" s="16" t="s">
        <v>47</v>
      </c>
      <c r="M42" s="17" t="s">
        <v>47</v>
      </c>
      <c r="N42" s="18">
        <v>4.7500000000000003E-9</v>
      </c>
      <c r="O42" s="18">
        <v>4.7500000000000003E-9</v>
      </c>
      <c r="P42" s="18">
        <v>1.44E-8</v>
      </c>
      <c r="Q42" s="27">
        <v>1.44E-8</v>
      </c>
      <c r="R42">
        <v>9878445</v>
      </c>
      <c r="S42" s="43" t="s">
        <v>71</v>
      </c>
      <c r="T42" s="43" t="s">
        <v>72</v>
      </c>
      <c r="U42">
        <v>298</v>
      </c>
      <c r="V42" t="s">
        <v>236</v>
      </c>
      <c r="W42" t="s">
        <v>236</v>
      </c>
      <c r="X42" t="s">
        <v>237</v>
      </c>
      <c r="Y42" t="s">
        <v>237</v>
      </c>
      <c r="Z42" t="s">
        <v>238</v>
      </c>
      <c r="AA42" t="s">
        <v>238</v>
      </c>
      <c r="AB42" t="s">
        <v>239</v>
      </c>
      <c r="AC42" t="s">
        <v>239</v>
      </c>
      <c r="AI42" t="s">
        <v>55</v>
      </c>
      <c r="AJ42">
        <v>1</v>
      </c>
      <c r="AL42" s="19">
        <f t="shared" si="19"/>
        <v>-11.307421519150919</v>
      </c>
      <c r="AM42" s="19">
        <f t="shared" si="20"/>
        <v>-10.653062201915029</v>
      </c>
      <c r="AN42" s="19">
        <f t="shared" si="21"/>
        <v>-0.65435931723589036</v>
      </c>
      <c r="AO42" s="19">
        <f t="shared" ref="AO42:AO63" si="31">ABS(AN42)</f>
        <v>0.65435931723589036</v>
      </c>
      <c r="AP42" s="20" t="str">
        <f>IF(AR42=AU42,"ok","no")</f>
        <v>ok</v>
      </c>
      <c r="AQ42" s="20" t="str">
        <f t="shared" si="8"/>
        <v>W</v>
      </c>
      <c r="AR42" s="21">
        <f t="shared" ref="AR42:AR63" si="32">VLOOKUP(AQ42,$AY$2:$AZ$23,2,FALSE)</f>
        <v>0</v>
      </c>
      <c r="AS42" s="21">
        <f>VLOOKUP(AQ42, $BD$3:$BH$23, 5, FALSE)</f>
        <v>-0.9</v>
      </c>
      <c r="AT42" s="20" t="str">
        <f t="shared" si="9"/>
        <v>F</v>
      </c>
      <c r="AU42" s="22">
        <f t="shared" ref="AU42:AU63" si="33">VLOOKUP(AT42,$AY$2:$AZ$23,2,FALSE)</f>
        <v>0</v>
      </c>
      <c r="AV42">
        <f t="shared" ref="AV42:AV73" si="34">VLOOKUP(AT42, $BD$3:$BH$22, 5, FALSE)</f>
        <v>2.8</v>
      </c>
    </row>
    <row r="43" spans="1:62" hidden="1" x14ac:dyDescent="0.45">
      <c r="A43" t="s">
        <v>240</v>
      </c>
      <c r="B43" t="s">
        <v>241</v>
      </c>
      <c r="C43" t="e">
        <f t="shared" ca="1" si="17"/>
        <v>#NAME?</v>
      </c>
      <c r="E43" t="s">
        <v>241</v>
      </c>
      <c r="F43" t="str">
        <f t="shared" si="30"/>
        <v>ok</v>
      </c>
      <c r="G43">
        <v>1</v>
      </c>
      <c r="H43" s="42" t="str">
        <f>IF(ISNUMBER(FIND(MID(B43,2,1),MID(A43,FIND("_",A43)+1,FIND("_",A43,FIND("_",A43)+1)-FIND("_",A43)-1))), "+", "-")</f>
        <v>+</v>
      </c>
      <c r="I43" s="42" t="b">
        <f t="shared" si="12"/>
        <v>1</v>
      </c>
      <c r="J43" s="42" t="str">
        <f t="shared" si="29"/>
        <v>+</v>
      </c>
      <c r="K43" t="s">
        <v>125</v>
      </c>
      <c r="L43" s="16" t="s">
        <v>47</v>
      </c>
      <c r="M43" s="17" t="s">
        <v>47</v>
      </c>
      <c r="N43" s="18">
        <v>6.1199999999999999E-6</v>
      </c>
      <c r="O43" s="18">
        <v>6.1199999999999999E-6</v>
      </c>
      <c r="P43" s="18">
        <v>3.3999999999999998E-9</v>
      </c>
      <c r="Q43" s="27">
        <v>3.3999999999999998E-9</v>
      </c>
      <c r="R43">
        <v>9753694</v>
      </c>
      <c r="S43" s="43" t="s">
        <v>242</v>
      </c>
      <c r="T43" s="43" t="s">
        <v>243</v>
      </c>
      <c r="U43" t="s">
        <v>89</v>
      </c>
      <c r="AI43" t="s">
        <v>55</v>
      </c>
      <c r="AJ43">
        <v>2</v>
      </c>
      <c r="AL43" s="19">
        <f t="shared" si="19"/>
        <v>-7.0823295922496232</v>
      </c>
      <c r="AM43" s="19">
        <f t="shared" si="20"/>
        <v>-11.504699339141334</v>
      </c>
      <c r="AN43" s="19">
        <f t="shared" si="21"/>
        <v>4.4223697468917109</v>
      </c>
      <c r="AO43" s="19">
        <f t="shared" si="31"/>
        <v>4.4223697468917109</v>
      </c>
      <c r="AP43" s="20" t="str">
        <f>IF(AR43=AU43,"ok","no")</f>
        <v>ok</v>
      </c>
      <c r="AQ43" s="20" t="str">
        <f t="shared" si="8"/>
        <v>Y</v>
      </c>
      <c r="AR43" s="21">
        <f t="shared" si="32"/>
        <v>0</v>
      </c>
      <c r="AS43" s="21">
        <f>VLOOKUP(AQ43, $BD$3:$BH$22, 5, FALSE)</f>
        <v>-1.3</v>
      </c>
      <c r="AT43" s="20" t="str">
        <f t="shared" si="9"/>
        <v>A</v>
      </c>
      <c r="AU43" s="22">
        <f t="shared" si="33"/>
        <v>0</v>
      </c>
      <c r="AV43">
        <f t="shared" si="34"/>
        <v>1.8</v>
      </c>
    </row>
    <row r="44" spans="1:62" hidden="1" x14ac:dyDescent="0.45">
      <c r="A44" t="s">
        <v>244</v>
      </c>
      <c r="B44" t="s">
        <v>245</v>
      </c>
      <c r="C44" t="e">
        <f t="shared" ca="1" si="17"/>
        <v>#NAME?</v>
      </c>
      <c r="E44" t="s">
        <v>245</v>
      </c>
      <c r="F44" t="str">
        <f t="shared" si="30"/>
        <v>ok</v>
      </c>
      <c r="G44">
        <v>1</v>
      </c>
      <c r="H44" s="15" t="str">
        <f>IF(ISNUMBER(FIND(MID(B44,2,1),MID(A44,FIND("_",A44)+1,FIND("_",A44,FIND("_",A44)+1)-FIND("_",A44)-1))), "+", "-")</f>
        <v>-</v>
      </c>
      <c r="I44" s="42" t="b">
        <f t="shared" si="12"/>
        <v>1</v>
      </c>
      <c r="J44" s="42" t="str">
        <f t="shared" si="29"/>
        <v>-</v>
      </c>
      <c r="K44" t="s">
        <v>70</v>
      </c>
      <c r="L44" s="16" t="s">
        <v>47</v>
      </c>
      <c r="M44" s="17" t="s">
        <v>47</v>
      </c>
      <c r="N44" s="18">
        <v>1.0000000000000001E-9</v>
      </c>
      <c r="O44" s="18">
        <v>1.0000000000000001E-9</v>
      </c>
      <c r="P44" s="18">
        <v>3E-9</v>
      </c>
      <c r="Q44" s="18">
        <v>3E-9</v>
      </c>
      <c r="R44">
        <v>1711212</v>
      </c>
      <c r="S44" t="s">
        <v>246</v>
      </c>
      <c r="T44" t="s">
        <v>247</v>
      </c>
      <c r="U44" t="s">
        <v>89</v>
      </c>
      <c r="AH44" t="s">
        <v>248</v>
      </c>
      <c r="AI44" t="s">
        <v>249</v>
      </c>
      <c r="AJ44">
        <v>1</v>
      </c>
      <c r="AL44" s="19">
        <f t="shared" si="19"/>
        <v>-12.226726843798382</v>
      </c>
      <c r="AM44" s="19">
        <f t="shared" si="20"/>
        <v>-11.578545593484199</v>
      </c>
      <c r="AN44" s="19">
        <f t="shared" si="21"/>
        <v>-0.64818125031418283</v>
      </c>
      <c r="AO44" s="19">
        <f t="shared" si="31"/>
        <v>0.64818125031418283</v>
      </c>
      <c r="AP44" s="20" t="str">
        <f>IF(AR44=AU44,"good","no")</f>
        <v>no</v>
      </c>
      <c r="AQ44" s="20" t="str">
        <f t="shared" si="8"/>
        <v>H</v>
      </c>
      <c r="AR44" s="21">
        <f t="shared" si="32"/>
        <v>1</v>
      </c>
      <c r="AS44" s="21">
        <f>VLOOKUP(AQ44, $BD$3:$BH$23, 5, FALSE)</f>
        <v>-3.2</v>
      </c>
      <c r="AT44" s="20" t="str">
        <f t="shared" si="9"/>
        <v>D</v>
      </c>
      <c r="AU44" s="22">
        <f t="shared" si="33"/>
        <v>-1</v>
      </c>
      <c r="AV44">
        <f t="shared" si="34"/>
        <v>-3.5</v>
      </c>
    </row>
    <row r="45" spans="1:62" hidden="1" x14ac:dyDescent="0.45">
      <c r="A45" t="s">
        <v>250</v>
      </c>
      <c r="B45" t="s">
        <v>251</v>
      </c>
      <c r="C45" t="e">
        <f t="shared" ca="1" si="17"/>
        <v>#NAME?</v>
      </c>
      <c r="E45" t="s">
        <v>251</v>
      </c>
      <c r="F45" t="str">
        <f t="shared" si="30"/>
        <v>ok</v>
      </c>
      <c r="G45">
        <v>2</v>
      </c>
      <c r="H45" s="42" t="str">
        <f>IF(ISNUMBER(FIND(MID(B45,2,1),MID(A45,FIND("_",A45,FIND("_",A45)+1)+1,LEN(A45)))), "+", "-")</f>
        <v>-</v>
      </c>
      <c r="I45" s="42" t="b">
        <f t="shared" si="12"/>
        <v>1</v>
      </c>
      <c r="J45" s="42" t="str">
        <f t="shared" si="29"/>
        <v>-</v>
      </c>
      <c r="K45" t="s">
        <v>70</v>
      </c>
      <c r="L45" s="16" t="s">
        <v>47</v>
      </c>
      <c r="M45" s="17" t="s">
        <v>47</v>
      </c>
      <c r="N45" s="18">
        <v>8.9999999999999999E-10</v>
      </c>
      <c r="O45" s="18">
        <v>8.9999999999999999E-10</v>
      </c>
      <c r="P45" s="18">
        <v>2.5000000000000001E-9</v>
      </c>
      <c r="Q45" s="27">
        <v>2.5000000000000001E-9</v>
      </c>
      <c r="R45">
        <v>24335589</v>
      </c>
      <c r="S45" t="s">
        <v>252</v>
      </c>
      <c r="T45" t="s">
        <v>253</v>
      </c>
      <c r="U45">
        <v>303</v>
      </c>
      <c r="AI45" t="s">
        <v>254</v>
      </c>
      <c r="AJ45">
        <v>2</v>
      </c>
      <c r="AL45" s="19">
        <f t="shared" si="19"/>
        <v>-12.288889548036501</v>
      </c>
      <c r="AM45" s="19">
        <f t="shared" si="20"/>
        <v>-11.68611531199263</v>
      </c>
      <c r="AN45" s="19">
        <f t="shared" si="21"/>
        <v>-0.60277423604387081</v>
      </c>
      <c r="AO45" s="19">
        <f t="shared" si="31"/>
        <v>0.60277423604387081</v>
      </c>
      <c r="AP45" s="20" t="str">
        <f>IF(AR45=AU45,"ok","no")</f>
        <v>ok</v>
      </c>
      <c r="AQ45" s="20" t="str">
        <f t="shared" si="8"/>
        <v>L</v>
      </c>
      <c r="AR45" s="21">
        <f t="shared" si="32"/>
        <v>0</v>
      </c>
      <c r="AS45" s="21">
        <f>VLOOKUP(AQ45, $BD$3:$BH$23, 5, FALSE)</f>
        <v>3.8</v>
      </c>
      <c r="AT45" s="20" t="str">
        <f t="shared" si="9"/>
        <v>Y</v>
      </c>
      <c r="AU45" s="22">
        <f t="shared" si="33"/>
        <v>0</v>
      </c>
      <c r="AV45">
        <f t="shared" si="34"/>
        <v>-1.3</v>
      </c>
    </row>
    <row r="46" spans="1:62" hidden="1" x14ac:dyDescent="0.45">
      <c r="A46" t="s">
        <v>107</v>
      </c>
      <c r="B46" t="s">
        <v>255</v>
      </c>
      <c r="C46" t="e">
        <f t="shared" ca="1" si="17"/>
        <v>#NAME?</v>
      </c>
      <c r="E46" t="s">
        <v>255</v>
      </c>
      <c r="F46" t="str">
        <f t="shared" si="30"/>
        <v>ok</v>
      </c>
      <c r="G46">
        <v>1</v>
      </c>
      <c r="H46" s="42" t="str">
        <f>IF(ISNUMBER(FIND(MID(B46,2,1),MID(A46,FIND("_",A46)+1,FIND("_",A46,FIND("_",A46)+1)-FIND("_",A46)-1))), "+", "-")</f>
        <v>+</v>
      </c>
      <c r="I46" s="42" t="b">
        <f t="shared" si="12"/>
        <v>1</v>
      </c>
      <c r="J46" s="42" t="str">
        <f t="shared" si="29"/>
        <v>+</v>
      </c>
      <c r="K46" t="s">
        <v>46</v>
      </c>
      <c r="L46" s="16" t="s">
        <v>47</v>
      </c>
      <c r="M46" s="17" t="s">
        <v>47</v>
      </c>
      <c r="N46" s="18">
        <v>4.9999999999999998E-8</v>
      </c>
      <c r="O46" s="18">
        <v>4.9999999999999998E-8</v>
      </c>
      <c r="P46" s="18">
        <v>3E-11</v>
      </c>
      <c r="Q46" s="27">
        <v>3E-11</v>
      </c>
      <c r="R46">
        <v>10338006</v>
      </c>
      <c r="S46" s="43" t="s">
        <v>211</v>
      </c>
      <c r="T46" s="43" t="s">
        <v>81</v>
      </c>
      <c r="U46" t="s">
        <v>89</v>
      </c>
      <c r="AH46" t="s">
        <v>212</v>
      </c>
      <c r="AI46" t="s">
        <v>213</v>
      </c>
      <c r="AJ46">
        <v>1</v>
      </c>
      <c r="AL46" s="19">
        <f t="shared" si="19"/>
        <v>-9.9186332705957749</v>
      </c>
      <c r="AM46" s="19">
        <f t="shared" si="20"/>
        <v>-14.295596003217172</v>
      </c>
      <c r="AN46" s="19">
        <f t="shared" si="21"/>
        <v>4.3769627326213971</v>
      </c>
      <c r="AO46" s="19">
        <f t="shared" si="31"/>
        <v>4.3769627326213971</v>
      </c>
      <c r="AP46" s="20" t="str">
        <f>IF(AR46=AU46,"ok","no")</f>
        <v>ok</v>
      </c>
      <c r="AQ46" s="20" t="str">
        <f t="shared" si="8"/>
        <v>Y</v>
      </c>
      <c r="AR46" s="21">
        <f t="shared" si="32"/>
        <v>0</v>
      </c>
      <c r="AS46" s="21">
        <f>VLOOKUP(AQ46, $BD$3:$BH$22, 5, FALSE)</f>
        <v>-1.3</v>
      </c>
      <c r="AT46" s="20" t="str">
        <f t="shared" si="9"/>
        <v>L</v>
      </c>
      <c r="AU46" s="22">
        <f t="shared" si="33"/>
        <v>0</v>
      </c>
      <c r="AV46">
        <f t="shared" si="34"/>
        <v>3.8</v>
      </c>
    </row>
    <row r="47" spans="1:62" hidden="1" x14ac:dyDescent="0.45">
      <c r="A47" t="s">
        <v>256</v>
      </c>
      <c r="B47" t="s">
        <v>257</v>
      </c>
      <c r="C47" t="e">
        <f t="shared" ca="1" si="17"/>
        <v>#NAME?</v>
      </c>
      <c r="E47" t="s">
        <v>258</v>
      </c>
      <c r="F47" t="str">
        <f t="shared" si="30"/>
        <v>no</v>
      </c>
      <c r="G47">
        <v>1</v>
      </c>
      <c r="H47" s="42" t="str">
        <f>IF(ISNUMBER(FIND(MID(B47,2,1),MID(A47,FIND("_",A47)+1,FIND("_",A47,FIND("_",A47)+1)-FIND("_",A47)-1))), "+", "-")</f>
        <v>+</v>
      </c>
      <c r="I47" s="42" t="b">
        <f t="shared" si="12"/>
        <v>1</v>
      </c>
      <c r="J47" s="42" t="str">
        <f t="shared" si="29"/>
        <v>+</v>
      </c>
      <c r="K47" t="s">
        <v>125</v>
      </c>
      <c r="L47" s="16" t="s">
        <v>47</v>
      </c>
      <c r="M47" s="17" t="s">
        <v>47</v>
      </c>
      <c r="N47" s="18">
        <v>3.6399999999999997E-5</v>
      </c>
      <c r="O47" s="18">
        <v>3.6399999999999997E-5</v>
      </c>
      <c r="P47" s="18">
        <v>2.1999999999999998E-8</v>
      </c>
      <c r="Q47" s="27">
        <v>2.1999999999999998E-8</v>
      </c>
      <c r="R47">
        <v>27908641</v>
      </c>
      <c r="S47" s="43" t="s">
        <v>259</v>
      </c>
      <c r="T47" s="43" t="s">
        <v>260</v>
      </c>
      <c r="U47">
        <v>303</v>
      </c>
      <c r="AI47" t="s">
        <v>55</v>
      </c>
      <c r="AJ47">
        <v>2</v>
      </c>
      <c r="AL47" s="19">
        <f t="shared" si="19"/>
        <v>-6.0303556521597317</v>
      </c>
      <c r="AM47" s="19">
        <f t="shared" si="20"/>
        <v>-10.403011796316974</v>
      </c>
      <c r="AN47" s="19">
        <f t="shared" si="21"/>
        <v>4.3726561441572427</v>
      </c>
      <c r="AO47" s="19">
        <f t="shared" si="31"/>
        <v>4.3726561441572427</v>
      </c>
      <c r="AP47" s="20" t="str">
        <f>IF(AR47=AU47,"ok","no")</f>
        <v>ok</v>
      </c>
      <c r="AQ47" s="20" t="str">
        <f t="shared" si="8"/>
        <v>W</v>
      </c>
      <c r="AR47" s="21">
        <f t="shared" si="32"/>
        <v>0</v>
      </c>
      <c r="AS47" s="21">
        <f>VLOOKUP(AQ47, $BD$3:$BH$22, 5, FALSE)</f>
        <v>-0.9</v>
      </c>
      <c r="AT47" s="20" t="str">
        <f t="shared" si="9"/>
        <v>A</v>
      </c>
      <c r="AU47" s="22">
        <f t="shared" si="33"/>
        <v>0</v>
      </c>
      <c r="AV47">
        <f t="shared" si="34"/>
        <v>1.8</v>
      </c>
    </row>
    <row r="48" spans="1:62" hidden="1" x14ac:dyDescent="0.45">
      <c r="A48" s="26" t="s">
        <v>58</v>
      </c>
      <c r="B48" s="26" t="s">
        <v>261</v>
      </c>
      <c r="C48" t="e">
        <f t="shared" ca="1" si="17"/>
        <v>#NAME?</v>
      </c>
      <c r="E48" s="26" t="s">
        <v>261</v>
      </c>
      <c r="F48" t="str">
        <f t="shared" si="30"/>
        <v>ok</v>
      </c>
      <c r="G48">
        <v>1</v>
      </c>
      <c r="H48" s="26" t="s">
        <v>60</v>
      </c>
      <c r="I48" s="42" t="b">
        <f t="shared" si="12"/>
        <v>1</v>
      </c>
      <c r="J48" s="42" t="s">
        <v>60</v>
      </c>
      <c r="K48" t="s">
        <v>70</v>
      </c>
      <c r="L48" s="16" t="s">
        <v>47</v>
      </c>
      <c r="M48" s="17" t="s">
        <v>47</v>
      </c>
      <c r="N48" s="18">
        <v>1.49E-5</v>
      </c>
      <c r="O48" s="18">
        <v>1.49E-5</v>
      </c>
      <c r="P48" s="18">
        <v>1.0800000000000001E-8</v>
      </c>
      <c r="Q48" s="18">
        <v>1.0800000000000001E-8</v>
      </c>
      <c r="R48">
        <v>8703938</v>
      </c>
      <c r="S48" s="28" t="s">
        <v>62</v>
      </c>
      <c r="T48" s="28" t="s">
        <v>63</v>
      </c>
      <c r="U48" s="26">
        <v>298</v>
      </c>
      <c r="AI48" t="s">
        <v>55</v>
      </c>
      <c r="AJ48">
        <v>1</v>
      </c>
      <c r="AL48" s="29">
        <f t="shared" si="19"/>
        <v>-6.5573481135575875</v>
      </c>
      <c r="AM48" s="29">
        <f t="shared" si="20"/>
        <v>-10.822794624661579</v>
      </c>
      <c r="AN48" s="29">
        <f t="shared" si="21"/>
        <v>4.2654465111039919</v>
      </c>
      <c r="AO48" s="29">
        <f t="shared" si="31"/>
        <v>4.2654465111039919</v>
      </c>
      <c r="AP48" s="30" t="str">
        <f>IF(AR48=AU48,"good","no")</f>
        <v>no</v>
      </c>
      <c r="AQ48" s="30" t="str">
        <f t="shared" si="8"/>
        <v>D</v>
      </c>
      <c r="AR48" s="21">
        <f t="shared" si="32"/>
        <v>-1</v>
      </c>
      <c r="AS48" s="31">
        <f>VLOOKUP(AQ48, $BD$3:$BH$22, 5, FALSE)</f>
        <v>-3.5</v>
      </c>
      <c r="AT48" s="30" t="str">
        <f t="shared" si="9"/>
        <v>A</v>
      </c>
      <c r="AU48" s="22">
        <f t="shared" si="33"/>
        <v>0</v>
      </c>
      <c r="AV48" s="26">
        <f t="shared" si="34"/>
        <v>1.8</v>
      </c>
    </row>
    <row r="49" spans="1:48" hidden="1" x14ac:dyDescent="0.45">
      <c r="A49" s="26" t="s">
        <v>58</v>
      </c>
      <c r="B49" s="26" t="s">
        <v>261</v>
      </c>
      <c r="C49" t="e">
        <f t="shared" ca="1" si="17"/>
        <v>#NAME?</v>
      </c>
      <c r="E49" s="26" t="s">
        <v>261</v>
      </c>
      <c r="F49" t="str">
        <f t="shared" si="30"/>
        <v>ok</v>
      </c>
      <c r="G49">
        <v>1</v>
      </c>
      <c r="H49" s="26" t="s">
        <v>60</v>
      </c>
      <c r="I49" s="42" t="b">
        <f t="shared" si="12"/>
        <v>1</v>
      </c>
      <c r="J49" s="42" t="s">
        <v>60</v>
      </c>
      <c r="K49" t="s">
        <v>70</v>
      </c>
      <c r="L49" s="16" t="s">
        <v>47</v>
      </c>
      <c r="M49" s="17" t="s">
        <v>47</v>
      </c>
      <c r="N49" s="18">
        <v>1.49E-5</v>
      </c>
      <c r="O49" s="18">
        <v>1.49E-5</v>
      </c>
      <c r="P49" s="18">
        <v>1.0800000000000001E-8</v>
      </c>
      <c r="Q49" s="18">
        <v>1.0800000000000001E-8</v>
      </c>
      <c r="R49">
        <v>8993317</v>
      </c>
      <c r="S49" s="26" t="s">
        <v>62</v>
      </c>
      <c r="T49" s="26" t="s">
        <v>63</v>
      </c>
      <c r="U49" s="26" t="s">
        <v>89</v>
      </c>
      <c r="AI49" t="s">
        <v>55</v>
      </c>
      <c r="AJ49">
        <v>1</v>
      </c>
      <c r="AL49" s="29">
        <f t="shared" si="19"/>
        <v>-6.5573481135575875</v>
      </c>
      <c r="AM49" s="29">
        <f t="shared" si="20"/>
        <v>-10.822794624661579</v>
      </c>
      <c r="AN49" s="29">
        <f t="shared" si="21"/>
        <v>4.2654465111039919</v>
      </c>
      <c r="AO49" s="29">
        <f t="shared" si="31"/>
        <v>4.2654465111039919</v>
      </c>
      <c r="AP49" s="30" t="str">
        <f>IF(AR49=AU49,"good","no")</f>
        <v>no</v>
      </c>
      <c r="AQ49" s="30" t="str">
        <f t="shared" si="8"/>
        <v>D</v>
      </c>
      <c r="AR49" s="21">
        <f t="shared" si="32"/>
        <v>-1</v>
      </c>
      <c r="AS49" s="31">
        <f>VLOOKUP(AQ49, $BD$3:$BH$22, 5, FALSE)</f>
        <v>-3.5</v>
      </c>
      <c r="AT49" s="30" t="str">
        <f t="shared" si="9"/>
        <v>A</v>
      </c>
      <c r="AU49" s="22">
        <f t="shared" si="33"/>
        <v>0</v>
      </c>
      <c r="AV49" s="26">
        <f t="shared" si="34"/>
        <v>1.8</v>
      </c>
    </row>
    <row r="50" spans="1:48" hidden="1" x14ac:dyDescent="0.45">
      <c r="A50" t="s">
        <v>250</v>
      </c>
      <c r="B50" t="s">
        <v>262</v>
      </c>
      <c r="C50" t="e">
        <f t="shared" ca="1" si="17"/>
        <v>#NAME?</v>
      </c>
      <c r="E50" t="s">
        <v>262</v>
      </c>
      <c r="F50" t="str">
        <f t="shared" si="30"/>
        <v>ok</v>
      </c>
      <c r="G50">
        <v>2</v>
      </c>
      <c r="H50" s="42" t="str">
        <f>IF(ISNUMBER(FIND(MID(B50,2,1),MID(A50,FIND("_",A50,FIND("_",A50)+1)+1,LEN(A50)))), "+", "-")</f>
        <v>-</v>
      </c>
      <c r="I50" s="42" t="b">
        <f t="shared" si="12"/>
        <v>1</v>
      </c>
      <c r="J50" s="42" t="str">
        <f>IF(ISNUMBER(FIND(MID(B50,2,1),IF(LEN(MID(A50,FIND("_",A50)+1,FIND("_",A50,FIND("_",A50)+1)-FIND("_",A50)-1))=2,MID(A50,FIND("_",A50)+1,2),MID(A50,FIND("~",SUBSTITUTE(A50,"_","~",LEN(A50)-LEN(SUBSTITUTE(A50,"_",""))))+1,2)))), "+", "-")</f>
        <v>-</v>
      </c>
      <c r="K50" t="s">
        <v>70</v>
      </c>
      <c r="L50" s="16" t="s">
        <v>47</v>
      </c>
      <c r="M50" s="17" t="s">
        <v>47</v>
      </c>
      <c r="N50" s="18">
        <v>1.0000000000000001E-9</v>
      </c>
      <c r="O50" s="18">
        <v>1.0000000000000001E-9</v>
      </c>
      <c r="P50" s="18">
        <v>2.5000000000000001E-9</v>
      </c>
      <c r="Q50" s="18">
        <v>2.5000000000000001E-9</v>
      </c>
      <c r="R50">
        <v>24335589</v>
      </c>
      <c r="S50" t="s">
        <v>252</v>
      </c>
      <c r="T50" t="s">
        <v>253</v>
      </c>
      <c r="U50">
        <v>303</v>
      </c>
      <c r="AI50" t="s">
        <v>254</v>
      </c>
      <c r="AJ50">
        <v>2</v>
      </c>
      <c r="AL50" s="19">
        <f t="shared" si="19"/>
        <v>-12.226726843798382</v>
      </c>
      <c r="AM50" s="19">
        <f t="shared" si="20"/>
        <v>-11.68611531199263</v>
      </c>
      <c r="AN50" s="19">
        <f t="shared" si="21"/>
        <v>-0.54061153180575161</v>
      </c>
      <c r="AO50" s="19">
        <f t="shared" si="31"/>
        <v>0.54061153180575161</v>
      </c>
      <c r="AP50" s="20" t="str">
        <f>IF(AR50=AU50,"good","no")</f>
        <v>no</v>
      </c>
      <c r="AQ50" s="20" t="str">
        <f t="shared" si="8"/>
        <v>T</v>
      </c>
      <c r="AR50" s="21">
        <f t="shared" si="32"/>
        <v>400</v>
      </c>
      <c r="AS50" s="21">
        <f>VLOOKUP(AQ50, $BD$3:$BH$23, 5, FALSE)</f>
        <v>-0.7</v>
      </c>
      <c r="AT50" s="20" t="str">
        <f t="shared" si="9"/>
        <v>E</v>
      </c>
      <c r="AU50" s="22">
        <f t="shared" si="33"/>
        <v>-1</v>
      </c>
      <c r="AV50">
        <f t="shared" si="34"/>
        <v>-3.5</v>
      </c>
    </row>
    <row r="51" spans="1:48" hidden="1" x14ac:dyDescent="0.45">
      <c r="A51" s="26" t="s">
        <v>58</v>
      </c>
      <c r="B51" s="26" t="s">
        <v>263</v>
      </c>
      <c r="C51" t="e">
        <f t="shared" ca="1" si="17"/>
        <v>#NAME?</v>
      </c>
      <c r="E51" s="26" t="s">
        <v>263</v>
      </c>
      <c r="F51" t="str">
        <f t="shared" si="30"/>
        <v>ok</v>
      </c>
      <c r="G51">
        <v>1</v>
      </c>
      <c r="H51" s="26" t="s">
        <v>60</v>
      </c>
      <c r="I51" s="42" t="b">
        <f t="shared" si="12"/>
        <v>1</v>
      </c>
      <c r="J51" s="42" t="s">
        <v>60</v>
      </c>
      <c r="K51" t="s">
        <v>125</v>
      </c>
      <c r="L51" s="16" t="s">
        <v>47</v>
      </c>
      <c r="M51" s="17" t="s">
        <v>47</v>
      </c>
      <c r="N51" s="18">
        <v>1.27E-5</v>
      </c>
      <c r="O51" s="18">
        <v>1.27E-5</v>
      </c>
      <c r="P51" s="18">
        <v>1.0800000000000001E-8</v>
      </c>
      <c r="Q51" s="18">
        <v>1.0800000000000001E-8</v>
      </c>
      <c r="R51">
        <v>8703938</v>
      </c>
      <c r="S51" s="28" t="s">
        <v>62</v>
      </c>
      <c r="T51" s="28" t="s">
        <v>63</v>
      </c>
      <c r="U51" s="26">
        <v>298</v>
      </c>
      <c r="AI51" t="s">
        <v>55</v>
      </c>
      <c r="AJ51">
        <v>1</v>
      </c>
      <c r="AL51" s="29">
        <f t="shared" si="19"/>
        <v>-6.6516060530548398</v>
      </c>
      <c r="AM51" s="29">
        <f t="shared" si="20"/>
        <v>-10.822794624661579</v>
      </c>
      <c r="AN51" s="29">
        <f t="shared" si="21"/>
        <v>4.1711885716067396</v>
      </c>
      <c r="AO51" s="29">
        <f t="shared" si="31"/>
        <v>4.1711885716067396</v>
      </c>
      <c r="AP51" s="30" t="str">
        <f>IF(AR51=AU51,"good","no")</f>
        <v>no</v>
      </c>
      <c r="AQ51" s="30" t="str">
        <f t="shared" si="8"/>
        <v>E</v>
      </c>
      <c r="AR51" s="21">
        <f t="shared" si="32"/>
        <v>-1</v>
      </c>
      <c r="AS51" s="31">
        <f>VLOOKUP(AQ51, $BD$3:$BH$22, 5, FALSE)</f>
        <v>-3.5</v>
      </c>
      <c r="AT51" s="30" t="str">
        <f t="shared" si="9"/>
        <v>A</v>
      </c>
      <c r="AU51" s="22">
        <f t="shared" si="33"/>
        <v>0</v>
      </c>
      <c r="AV51" s="26">
        <f t="shared" si="34"/>
        <v>1.8</v>
      </c>
    </row>
    <row r="52" spans="1:48" hidden="1" x14ac:dyDescent="0.45">
      <c r="A52" s="26" t="s">
        <v>58</v>
      </c>
      <c r="B52" s="26" t="s">
        <v>263</v>
      </c>
      <c r="C52" t="e">
        <f t="shared" ca="1" si="17"/>
        <v>#NAME?</v>
      </c>
      <c r="E52" s="26" t="s">
        <v>263</v>
      </c>
      <c r="F52" t="str">
        <f t="shared" si="30"/>
        <v>ok</v>
      </c>
      <c r="G52">
        <v>1</v>
      </c>
      <c r="H52" s="26" t="s">
        <v>60</v>
      </c>
      <c r="I52" s="42" t="b">
        <f t="shared" si="12"/>
        <v>1</v>
      </c>
      <c r="J52" s="42" t="s">
        <v>60</v>
      </c>
      <c r="K52" t="s">
        <v>125</v>
      </c>
      <c r="L52" s="16" t="s">
        <v>47</v>
      </c>
      <c r="M52" s="17" t="s">
        <v>47</v>
      </c>
      <c r="N52" s="18">
        <v>1.27E-5</v>
      </c>
      <c r="O52" s="18">
        <v>1.27E-5</v>
      </c>
      <c r="P52" s="18">
        <v>1.0800000000000001E-8</v>
      </c>
      <c r="Q52" s="18">
        <v>1.0800000000000001E-8</v>
      </c>
      <c r="R52">
        <v>8993317</v>
      </c>
      <c r="S52" s="26" t="s">
        <v>62</v>
      </c>
      <c r="T52" s="26" t="s">
        <v>63</v>
      </c>
      <c r="U52" s="26" t="s">
        <v>89</v>
      </c>
      <c r="AI52" t="s">
        <v>55</v>
      </c>
      <c r="AJ52">
        <v>1</v>
      </c>
      <c r="AL52" s="29">
        <f t="shared" si="19"/>
        <v>-6.6516060530548398</v>
      </c>
      <c r="AM52" s="29">
        <f t="shared" si="20"/>
        <v>-10.822794624661579</v>
      </c>
      <c r="AN52" s="29">
        <f t="shared" si="21"/>
        <v>4.1711885716067396</v>
      </c>
      <c r="AO52" s="29">
        <f t="shared" si="31"/>
        <v>4.1711885716067396</v>
      </c>
      <c r="AP52" s="30" t="str">
        <f>IF(AR52=AU52,"good","no")</f>
        <v>no</v>
      </c>
      <c r="AQ52" s="30" t="str">
        <f t="shared" si="8"/>
        <v>E</v>
      </c>
      <c r="AR52" s="21">
        <f t="shared" si="32"/>
        <v>-1</v>
      </c>
      <c r="AS52" s="31">
        <f>VLOOKUP(AQ52, $BD$3:$BH$22, 5, FALSE)</f>
        <v>-3.5</v>
      </c>
      <c r="AT52" s="30" t="str">
        <f t="shared" si="9"/>
        <v>A</v>
      </c>
      <c r="AU52" s="22">
        <f t="shared" si="33"/>
        <v>0</v>
      </c>
      <c r="AV52" s="26">
        <f t="shared" si="34"/>
        <v>1.8</v>
      </c>
    </row>
    <row r="53" spans="1:48" hidden="1" x14ac:dyDescent="0.45">
      <c r="A53" s="26" t="s">
        <v>58</v>
      </c>
      <c r="B53" s="26" t="s">
        <v>264</v>
      </c>
      <c r="C53" t="e">
        <f t="shared" ca="1" si="17"/>
        <v>#NAME?</v>
      </c>
      <c r="E53" s="26" t="s">
        <v>264</v>
      </c>
      <c r="F53" t="str">
        <f t="shared" si="30"/>
        <v>ok</v>
      </c>
      <c r="G53">
        <v>1</v>
      </c>
      <c r="H53" s="26" t="s">
        <v>60</v>
      </c>
      <c r="I53" s="42" t="b">
        <f t="shared" si="12"/>
        <v>1</v>
      </c>
      <c r="J53" s="42" t="s">
        <v>60</v>
      </c>
      <c r="K53" t="s">
        <v>46</v>
      </c>
      <c r="L53" s="16" t="s">
        <v>47</v>
      </c>
      <c r="M53" s="17" t="s">
        <v>47</v>
      </c>
      <c r="N53" s="18">
        <v>1.1600000000000001E-5</v>
      </c>
      <c r="O53" s="18">
        <v>1.1600000000000001E-5</v>
      </c>
      <c r="P53" s="18">
        <v>1.0800000000000001E-8</v>
      </c>
      <c r="Q53" s="27">
        <v>1.0800000000000001E-8</v>
      </c>
      <c r="R53">
        <v>8703938</v>
      </c>
      <c r="S53" s="28" t="s">
        <v>62</v>
      </c>
      <c r="T53" s="28" t="s">
        <v>63</v>
      </c>
      <c r="U53" s="26">
        <v>298</v>
      </c>
      <c r="AI53" t="s">
        <v>55</v>
      </c>
      <c r="AJ53">
        <v>1</v>
      </c>
      <c r="AL53" s="29">
        <f t="shared" si="19"/>
        <v>-6.7050582213126528</v>
      </c>
      <c r="AM53" s="29">
        <f t="shared" si="20"/>
        <v>-10.822794624661579</v>
      </c>
      <c r="AN53" s="29">
        <f t="shared" si="21"/>
        <v>4.1177364033489265</v>
      </c>
      <c r="AO53" s="29">
        <f t="shared" si="31"/>
        <v>4.1177364033489265</v>
      </c>
      <c r="AP53" s="30" t="str">
        <f>IF(AR53=AU53,"ok","no")</f>
        <v>ok</v>
      </c>
      <c r="AQ53" s="30" t="str">
        <f t="shared" si="8"/>
        <v>W</v>
      </c>
      <c r="AR53" s="21">
        <f t="shared" si="32"/>
        <v>0</v>
      </c>
      <c r="AS53" s="31">
        <f>VLOOKUP(AQ53, $BD$3:$BH$22, 5, FALSE)</f>
        <v>-0.9</v>
      </c>
      <c r="AT53" s="30" t="str">
        <f t="shared" si="9"/>
        <v>A</v>
      </c>
      <c r="AU53" s="22">
        <f t="shared" si="33"/>
        <v>0</v>
      </c>
      <c r="AV53" s="26">
        <f t="shared" si="34"/>
        <v>1.8</v>
      </c>
    </row>
    <row r="54" spans="1:48" hidden="1" x14ac:dyDescent="0.45">
      <c r="A54" t="s">
        <v>107</v>
      </c>
      <c r="B54" t="s">
        <v>265</v>
      </c>
      <c r="C54" t="e">
        <f t="shared" ca="1" si="17"/>
        <v>#NAME?</v>
      </c>
      <c r="E54" t="s">
        <v>265</v>
      </c>
      <c r="F54" t="str">
        <f t="shared" si="30"/>
        <v>ok</v>
      </c>
      <c r="G54">
        <v>1</v>
      </c>
      <c r="H54" s="15" t="str">
        <f>IF(ISNUMBER(FIND(MID(B54,2,1),MID(A54,FIND("_",A54)+1,FIND("_",A54,FIND("_",A54)+1)-FIND("_",A54)-1))), "+", "-")</f>
        <v>-</v>
      </c>
      <c r="I54" s="42" t="b">
        <f t="shared" si="12"/>
        <v>1</v>
      </c>
      <c r="J54" s="42" t="str">
        <f>IF(ISNUMBER(FIND(MID(B54,2,1),IF(LEN(MID(A54,FIND("_",A54)+1,FIND("_",A54,FIND("_",A54)+1)-FIND("_",A54)-1))=2,MID(A54,FIND("_",A54)+1,2),MID(A54,FIND("~",SUBSTITUTE(A54,"_","~",LEN(A54)-LEN(SUBSTITUTE(A54,"_",""))))+1,2)))), "+", "-")</f>
        <v>-</v>
      </c>
      <c r="K54" t="s">
        <v>46</v>
      </c>
      <c r="L54" s="16" t="s">
        <v>47</v>
      </c>
      <c r="M54" s="17" t="s">
        <v>47</v>
      </c>
      <c r="N54" s="18">
        <v>3.1999999999999999E-11</v>
      </c>
      <c r="O54" s="18">
        <v>3.1999999999999999E-11</v>
      </c>
      <c r="P54" s="18">
        <v>7.5E-11</v>
      </c>
      <c r="Q54" s="27">
        <v>7.5E-11</v>
      </c>
      <c r="R54">
        <v>9761467</v>
      </c>
      <c r="S54" t="s">
        <v>211</v>
      </c>
      <c r="T54" t="s">
        <v>81</v>
      </c>
      <c r="U54">
        <v>298</v>
      </c>
      <c r="V54" t="s">
        <v>266</v>
      </c>
      <c r="W54" t="s">
        <v>266</v>
      </c>
      <c r="X54" t="s">
        <v>267</v>
      </c>
      <c r="Y54" t="s">
        <v>267</v>
      </c>
      <c r="Z54" t="s">
        <v>268</v>
      </c>
      <c r="AA54" t="s">
        <v>268</v>
      </c>
      <c r="AB54" t="s">
        <v>269</v>
      </c>
      <c r="AC54" t="s">
        <v>269</v>
      </c>
      <c r="AH54" t="s">
        <v>212</v>
      </c>
      <c r="AI54" t="s">
        <v>128</v>
      </c>
      <c r="AJ54">
        <v>1</v>
      </c>
      <c r="AL54" s="19">
        <f t="shared" si="19"/>
        <v>-14.257518275746005</v>
      </c>
      <c r="AM54" s="19">
        <f t="shared" si="20"/>
        <v>-13.754984471411419</v>
      </c>
      <c r="AN54" s="19">
        <f t="shared" si="21"/>
        <v>-0.50253380433458616</v>
      </c>
      <c r="AO54" s="19">
        <f t="shared" si="31"/>
        <v>0.50253380433458616</v>
      </c>
      <c r="AP54" s="20" t="str">
        <f>IF(AR54=AU54,"ok","no")</f>
        <v>ok</v>
      </c>
      <c r="AQ54" s="20" t="str">
        <f t="shared" si="8"/>
        <v>Y</v>
      </c>
      <c r="AR54" s="21">
        <f t="shared" si="32"/>
        <v>0</v>
      </c>
      <c r="AS54" s="21">
        <f>VLOOKUP(AQ54, $BD$3:$BH$23, 5, FALSE)</f>
        <v>-1.3</v>
      </c>
      <c r="AT54" s="20" t="str">
        <f t="shared" si="9"/>
        <v>F</v>
      </c>
      <c r="AU54" s="22">
        <f t="shared" si="33"/>
        <v>0</v>
      </c>
      <c r="AV54">
        <f t="shared" si="34"/>
        <v>2.8</v>
      </c>
    </row>
    <row r="55" spans="1:48" hidden="1" x14ac:dyDescent="0.45">
      <c r="A55" s="26" t="s">
        <v>58</v>
      </c>
      <c r="B55" s="26" t="s">
        <v>264</v>
      </c>
      <c r="C55" t="e">
        <f t="shared" ca="1" si="17"/>
        <v>#NAME?</v>
      </c>
      <c r="E55" s="26" t="s">
        <v>264</v>
      </c>
      <c r="F55" t="str">
        <f t="shared" si="30"/>
        <v>ok</v>
      </c>
      <c r="G55">
        <v>1</v>
      </c>
      <c r="H55" s="26" t="s">
        <v>60</v>
      </c>
      <c r="I55" s="42" t="b">
        <f t="shared" si="12"/>
        <v>1</v>
      </c>
      <c r="J55" s="42" t="s">
        <v>60</v>
      </c>
      <c r="K55" t="s">
        <v>46</v>
      </c>
      <c r="L55" s="16" t="s">
        <v>47</v>
      </c>
      <c r="M55" s="17" t="s">
        <v>47</v>
      </c>
      <c r="N55" s="18">
        <v>1.1600000000000001E-5</v>
      </c>
      <c r="O55" s="18">
        <v>1.1600000000000001E-5</v>
      </c>
      <c r="P55" s="18">
        <v>1.0800000000000001E-8</v>
      </c>
      <c r="Q55" s="27">
        <v>1.0800000000000001E-8</v>
      </c>
      <c r="R55">
        <v>8993317</v>
      </c>
      <c r="S55" s="28" t="s">
        <v>62</v>
      </c>
      <c r="T55" s="28" t="s">
        <v>63</v>
      </c>
      <c r="U55" s="26" t="s">
        <v>89</v>
      </c>
      <c r="AI55" t="s">
        <v>55</v>
      </c>
      <c r="AJ55">
        <v>1</v>
      </c>
      <c r="AL55" s="29">
        <f t="shared" si="19"/>
        <v>-6.7050582213126528</v>
      </c>
      <c r="AM55" s="29">
        <f t="shared" si="20"/>
        <v>-10.822794624661579</v>
      </c>
      <c r="AN55" s="29">
        <f t="shared" si="21"/>
        <v>4.1177364033489265</v>
      </c>
      <c r="AO55" s="29">
        <f t="shared" si="31"/>
        <v>4.1177364033489265</v>
      </c>
      <c r="AP55" s="30" t="str">
        <f>IF(AR55=AU55,"ok","no")</f>
        <v>ok</v>
      </c>
      <c r="AQ55" s="30" t="str">
        <f t="shared" si="8"/>
        <v>W</v>
      </c>
      <c r="AR55" s="21">
        <f t="shared" si="32"/>
        <v>0</v>
      </c>
      <c r="AS55" s="31">
        <f>VLOOKUP(AQ55, $BD$3:$BH$22, 5, FALSE)</f>
        <v>-0.9</v>
      </c>
      <c r="AT55" s="30" t="str">
        <f t="shared" si="9"/>
        <v>A</v>
      </c>
      <c r="AU55" s="22">
        <f t="shared" si="33"/>
        <v>0</v>
      </c>
      <c r="AV55" s="26">
        <f t="shared" si="34"/>
        <v>1.8</v>
      </c>
    </row>
    <row r="56" spans="1:48" hidden="1" x14ac:dyDescent="0.45">
      <c r="A56" t="s">
        <v>214</v>
      </c>
      <c r="B56" t="s">
        <v>270</v>
      </c>
      <c r="C56" t="e">
        <f t="shared" ca="1" si="17"/>
        <v>#NAME?</v>
      </c>
      <c r="E56" t="s">
        <v>270</v>
      </c>
      <c r="F56" t="str">
        <f t="shared" si="30"/>
        <v>ok</v>
      </c>
      <c r="G56">
        <v>1</v>
      </c>
      <c r="H56" s="42" t="str">
        <f>IF(ISNUMBER(FIND(MID(B56,2,1),MID(A56,FIND("_",A56)+1,FIND("_",A56,FIND("_",A56)+1)-FIND("_",A56)-1))), "+", "-")</f>
        <v>+</v>
      </c>
      <c r="I56" s="42" t="b">
        <f t="shared" si="12"/>
        <v>1</v>
      </c>
      <c r="J56" s="42" t="str">
        <f>IF(ISNUMBER(FIND(MID(B56,2,1),IF(LEN(MID(A56,FIND("_",A56)+1,FIND("_",A56,FIND("_",A56)+1)-FIND("_",A56)-1))=2,MID(A56,FIND("_",A56)+1,2),MID(A56,FIND("~",SUBSTITUTE(A56,"_","~",LEN(A56)-LEN(SUBSTITUTE(A56,"_",""))))+1,2)))), "+", "-")</f>
        <v>+</v>
      </c>
      <c r="K56" t="s">
        <v>125</v>
      </c>
      <c r="L56" s="16" t="s">
        <v>47</v>
      </c>
      <c r="M56" s="17" t="s">
        <v>47</v>
      </c>
      <c r="N56" s="18">
        <v>2.7800000000000001E-6</v>
      </c>
      <c r="O56" s="18">
        <v>2.7800000000000001E-6</v>
      </c>
      <c r="P56" s="18">
        <v>2.7799999999999999E-9</v>
      </c>
      <c r="Q56" s="27">
        <v>2.7799999999999999E-9</v>
      </c>
      <c r="R56">
        <v>12515535</v>
      </c>
      <c r="S56" t="s">
        <v>216</v>
      </c>
      <c r="T56" t="s">
        <v>81</v>
      </c>
      <c r="U56" t="s">
        <v>89</v>
      </c>
      <c r="AH56" t="s">
        <v>212</v>
      </c>
      <c r="AI56" t="s">
        <v>55</v>
      </c>
      <c r="AJ56">
        <v>1</v>
      </c>
      <c r="AL56" s="19">
        <f t="shared" si="19"/>
        <v>-7.5479051818544196</v>
      </c>
      <c r="AM56" s="19">
        <f t="shared" si="20"/>
        <v>-11.623480796453881</v>
      </c>
      <c r="AN56" s="19">
        <f t="shared" si="21"/>
        <v>4.0755756145994617</v>
      </c>
      <c r="AO56" s="19">
        <f t="shared" si="31"/>
        <v>4.0755756145994617</v>
      </c>
      <c r="AP56" s="20" t="str">
        <f>IF(AR56=AU56,"ok","no")</f>
        <v>ok</v>
      </c>
      <c r="AQ56" s="20" t="str">
        <f t="shared" si="8"/>
        <v>N</v>
      </c>
      <c r="AR56" s="21">
        <f t="shared" si="32"/>
        <v>0</v>
      </c>
      <c r="AS56" s="21">
        <f>VLOOKUP(AQ56, $BD$3:$BH$22, 5, FALSE)</f>
        <v>-3.5</v>
      </c>
      <c r="AT56" s="20" t="str">
        <f t="shared" si="9"/>
        <v>A</v>
      </c>
      <c r="AU56" s="22">
        <f t="shared" si="33"/>
        <v>0</v>
      </c>
      <c r="AV56">
        <f t="shared" si="34"/>
        <v>1.8</v>
      </c>
    </row>
    <row r="57" spans="1:48" hidden="1" x14ac:dyDescent="0.45">
      <c r="A57" t="s">
        <v>122</v>
      </c>
      <c r="B57" t="s">
        <v>271</v>
      </c>
      <c r="C57" t="e">
        <f t="shared" ca="1" si="17"/>
        <v>#NAME?</v>
      </c>
      <c r="E57" t="s">
        <v>272</v>
      </c>
      <c r="F57" t="str">
        <f t="shared" si="30"/>
        <v>no</v>
      </c>
      <c r="G57">
        <v>1</v>
      </c>
      <c r="H57" s="15" t="str">
        <f>IF(ISNUMBER(FIND(MID(B57,2,1),MID(A57,FIND("_",A57)+1,FIND("_",A57,FIND("_",A57)+1)-FIND("_",A57)-1))), "+", "-")</f>
        <v>-</v>
      </c>
      <c r="I57" s="42" t="b">
        <f t="shared" si="12"/>
        <v>1</v>
      </c>
      <c r="J57" s="42" t="str">
        <f>IF(ISNUMBER(FIND(MID(B57,2,1),IF(LEN(MID(A57,FIND("_",A57)+1,FIND("_",A57,FIND("_",A57)+1)-FIND("_",A57)-1))=2,MID(A57,FIND("_",A57)+1,2),MID(A57,FIND("~",SUBSTITUTE(A57,"_","~",LEN(A57)-LEN(SUBSTITUTE(A57,"_",""))))+1,2)))), "+", "-")</f>
        <v>-</v>
      </c>
      <c r="K57" t="s">
        <v>70</v>
      </c>
      <c r="L57" s="16" t="s">
        <v>47</v>
      </c>
      <c r="M57" s="17" t="s">
        <v>47</v>
      </c>
      <c r="N57" s="18">
        <v>1.5E-9</v>
      </c>
      <c r="O57" s="18">
        <v>1.5E-9</v>
      </c>
      <c r="P57" s="18">
        <v>3.3999999999999998E-9</v>
      </c>
      <c r="Q57" s="18">
        <v>3.3999999999999998E-9</v>
      </c>
      <c r="R57">
        <v>9480775</v>
      </c>
      <c r="S57" t="s">
        <v>126</v>
      </c>
      <c r="T57" t="s">
        <v>127</v>
      </c>
      <c r="U57" t="s">
        <v>89</v>
      </c>
      <c r="AI57" t="s">
        <v>128</v>
      </c>
      <c r="AJ57">
        <v>1</v>
      </c>
      <c r="AL57" s="19">
        <f t="shared" si="19"/>
        <v>-11.987502430014565</v>
      </c>
      <c r="AM57" s="19">
        <f t="shared" si="20"/>
        <v>-11.504699339141334</v>
      </c>
      <c r="AN57" s="19">
        <f t="shared" si="21"/>
        <v>-0.48280309087323126</v>
      </c>
      <c r="AO57" s="19">
        <f t="shared" si="31"/>
        <v>0.48280309087323126</v>
      </c>
      <c r="AP57" s="20" t="str">
        <f>IF(AR57=AU57,"good","no")</f>
        <v>no</v>
      </c>
      <c r="AQ57" s="20" t="str">
        <f t="shared" si="8"/>
        <v>D</v>
      </c>
      <c r="AR57" s="21">
        <f t="shared" si="32"/>
        <v>-1</v>
      </c>
      <c r="AS57" s="21">
        <f>VLOOKUP(AQ57, $BD$3:$BH$23, 5, FALSE)</f>
        <v>-3.5</v>
      </c>
      <c r="AT57" s="20" t="str">
        <f t="shared" si="9"/>
        <v>A</v>
      </c>
      <c r="AU57" s="22">
        <f t="shared" si="33"/>
        <v>0</v>
      </c>
      <c r="AV57">
        <f t="shared" si="34"/>
        <v>1.8</v>
      </c>
    </row>
    <row r="58" spans="1:48" hidden="1" x14ac:dyDescent="0.45">
      <c r="A58" t="s">
        <v>107</v>
      </c>
      <c r="B58" t="s">
        <v>265</v>
      </c>
      <c r="C58" t="e">
        <f t="shared" ca="1" si="17"/>
        <v>#NAME?</v>
      </c>
      <c r="E58" t="s">
        <v>265</v>
      </c>
      <c r="F58" t="str">
        <f t="shared" si="30"/>
        <v>ok</v>
      </c>
      <c r="G58">
        <v>1</v>
      </c>
      <c r="H58" s="15" t="str">
        <f>IF(ISNUMBER(FIND(MID(B58,2,1),MID(A58,FIND("_",A58)+1,FIND("_",A58,FIND("_",A58)+1)-FIND("_",A58)-1))), "+", "-")</f>
        <v>-</v>
      </c>
      <c r="I58" s="42" t="b">
        <f t="shared" si="12"/>
        <v>1</v>
      </c>
      <c r="J58" s="42" t="str">
        <f>IF(ISNUMBER(FIND(MID(B58,2,1),IF(LEN(MID(A58,FIND("_",A58)+1,FIND("_",A58,FIND("_",A58)+1)-FIND("_",A58)-1))=2,MID(A58,FIND("_",A58)+1,2),MID(A58,FIND("~",SUBSTITUTE(A58,"_","~",LEN(A58)-LEN(SUBSTITUTE(A58,"_",""))))+1,2)))), "+", "-")</f>
        <v>-</v>
      </c>
      <c r="K58" t="s">
        <v>46</v>
      </c>
      <c r="L58" s="16" t="s">
        <v>47</v>
      </c>
      <c r="M58" s="17" t="s">
        <v>47</v>
      </c>
      <c r="N58" s="18">
        <v>3.1999999999999999E-11</v>
      </c>
      <c r="O58" s="18">
        <v>3.1999999999999999E-11</v>
      </c>
      <c r="P58" s="18">
        <v>7.0000000000000004E-11</v>
      </c>
      <c r="Q58" s="27">
        <v>7.0000000000000004E-11</v>
      </c>
      <c r="R58">
        <v>9761468</v>
      </c>
      <c r="S58" t="s">
        <v>211</v>
      </c>
      <c r="T58" t="s">
        <v>81</v>
      </c>
      <c r="U58">
        <v>298</v>
      </c>
      <c r="AH58" t="s">
        <v>212</v>
      </c>
      <c r="AI58" t="s">
        <v>128</v>
      </c>
      <c r="AJ58">
        <v>1</v>
      </c>
      <c r="AL58" s="19">
        <f t="shared" si="19"/>
        <v>-14.257518275746005</v>
      </c>
      <c r="AM58" s="19">
        <f t="shared" si="20"/>
        <v>-13.795690265588721</v>
      </c>
      <c r="AN58" s="19">
        <f t="shared" si="21"/>
        <v>-0.46182801015728359</v>
      </c>
      <c r="AO58" s="19">
        <f t="shared" si="31"/>
        <v>0.46182801015728359</v>
      </c>
      <c r="AP58" s="20" t="str">
        <f>IF(AR58=AU58,"ok","no")</f>
        <v>ok</v>
      </c>
      <c r="AQ58" s="20" t="str">
        <f t="shared" si="8"/>
        <v>Y</v>
      </c>
      <c r="AR58" s="21">
        <f t="shared" si="32"/>
        <v>0</v>
      </c>
      <c r="AS58" s="21">
        <f>VLOOKUP(AQ58, $BD$3:$BH$23, 5, FALSE)</f>
        <v>-1.3</v>
      </c>
      <c r="AT58" s="20" t="str">
        <f t="shared" si="9"/>
        <v>F</v>
      </c>
      <c r="AU58" s="22">
        <f t="shared" si="33"/>
        <v>0</v>
      </c>
      <c r="AV58">
        <f t="shared" si="34"/>
        <v>2.8</v>
      </c>
    </row>
    <row r="59" spans="1:48" hidden="1" x14ac:dyDescent="0.45">
      <c r="A59" t="s">
        <v>107</v>
      </c>
      <c r="B59" t="s">
        <v>273</v>
      </c>
      <c r="C59" t="e">
        <f t="shared" ca="1" si="17"/>
        <v>#NAME?</v>
      </c>
      <c r="E59" t="s">
        <v>273</v>
      </c>
      <c r="F59" t="str">
        <f t="shared" si="30"/>
        <v>ok</v>
      </c>
      <c r="G59">
        <v>1</v>
      </c>
      <c r="H59" s="15" t="str">
        <f>IF(ISNUMBER(FIND(MID(B59,2,1),MID(A59,FIND("_",A59)+1,FIND("_",A59,FIND("_",A59)+1)-FIND("_",A59)-1))), "+", "-")</f>
        <v>-</v>
      </c>
      <c r="I59" s="42" t="b">
        <f t="shared" si="12"/>
        <v>1</v>
      </c>
      <c r="J59" s="42" t="str">
        <f>IF(ISNUMBER(FIND(MID(B59,2,1),IF(LEN(MID(A59,FIND("_",A59)+1,FIND("_",A59,FIND("_",A59)+1)-FIND("_",A59)-1))=2,MID(A59,FIND("_",A59)+1,2),MID(A59,FIND("~",SUBSTITUTE(A59,"_","~",LEN(A59)-LEN(SUBSTITUTE(A59,"_",""))))+1,2)))), "+", "-")</f>
        <v>-</v>
      </c>
      <c r="K59" t="s">
        <v>125</v>
      </c>
      <c r="L59" s="16" t="s">
        <v>47</v>
      </c>
      <c r="M59" s="17" t="s">
        <v>47</v>
      </c>
      <c r="N59" s="18">
        <v>3.3000000000000002E-11</v>
      </c>
      <c r="O59" s="18">
        <v>3.3000000000000002E-11</v>
      </c>
      <c r="P59" s="18">
        <v>7.0000000000000004E-11</v>
      </c>
      <c r="Q59" s="18">
        <v>7.0000000000000004E-11</v>
      </c>
      <c r="R59">
        <v>9761468</v>
      </c>
      <c r="S59" t="s">
        <v>211</v>
      </c>
      <c r="T59" t="s">
        <v>81</v>
      </c>
      <c r="U59">
        <v>298</v>
      </c>
      <c r="V59" t="s">
        <v>274</v>
      </c>
      <c r="W59" t="s">
        <v>274</v>
      </c>
      <c r="X59" t="s">
        <v>275</v>
      </c>
      <c r="Y59" t="s">
        <v>275</v>
      </c>
      <c r="Z59" t="s">
        <v>276</v>
      </c>
      <c r="AA59" t="s">
        <v>276</v>
      </c>
      <c r="AB59" s="18">
        <v>1E-4</v>
      </c>
      <c r="AC59" s="18">
        <v>1E-4</v>
      </c>
      <c r="AH59" t="s">
        <v>212</v>
      </c>
      <c r="AI59" t="s">
        <v>128</v>
      </c>
      <c r="AJ59">
        <v>1</v>
      </c>
      <c r="AL59" s="19">
        <f t="shared" si="19"/>
        <v>-14.23936299713262</v>
      </c>
      <c r="AM59" s="19">
        <f t="shared" si="20"/>
        <v>-13.795690265588721</v>
      </c>
      <c r="AN59" s="19">
        <f t="shared" si="21"/>
        <v>-0.44367273154389864</v>
      </c>
      <c r="AO59" s="19">
        <f t="shared" si="31"/>
        <v>0.44367273154389864</v>
      </c>
      <c r="AP59" s="20" t="str">
        <f>IF(AR59=AU59,"good","no")</f>
        <v>no</v>
      </c>
      <c r="AQ59" s="20" t="str">
        <f t="shared" si="8"/>
        <v>H</v>
      </c>
      <c r="AR59" s="21">
        <f t="shared" si="32"/>
        <v>1</v>
      </c>
      <c r="AS59" s="21">
        <f>VLOOKUP(AQ59, $BD$3:$BH$23, 5, FALSE)</f>
        <v>-3.2</v>
      </c>
      <c r="AT59" s="20" t="str">
        <f t="shared" si="9"/>
        <v>A</v>
      </c>
      <c r="AU59" s="22">
        <f t="shared" si="33"/>
        <v>0</v>
      </c>
      <c r="AV59">
        <f t="shared" si="34"/>
        <v>1.8</v>
      </c>
    </row>
    <row r="60" spans="1:48" hidden="1" x14ac:dyDescent="0.45">
      <c r="A60" t="s">
        <v>67</v>
      </c>
      <c r="B60" t="s">
        <v>228</v>
      </c>
      <c r="C60" t="e">
        <f t="shared" ca="1" si="17"/>
        <v>#NAME?</v>
      </c>
      <c r="E60" t="s">
        <v>229</v>
      </c>
      <c r="F60" t="str">
        <f t="shared" si="30"/>
        <v>no</v>
      </c>
      <c r="G60">
        <v>1</v>
      </c>
      <c r="H60" s="15" t="str">
        <f>IF(ISNUMBER(FIND(MID(B60,2,1),MID(A60,FIND("_",A60)+1,FIND("_",A60,FIND("_",A60)+1)-FIND("_",A60)-1))), "+", "-")</f>
        <v>-</v>
      </c>
      <c r="I60" s="42" t="b">
        <f t="shared" si="12"/>
        <v>1</v>
      </c>
      <c r="J60" s="42" t="str">
        <f>IF(ISNUMBER(FIND(MID(B60,2,1),IF(LEN(MID(A60,FIND("_",A60)+1,FIND("_",A60,FIND("_",A60)+1)-FIND("_",A60)-1))=2,MID(A60,FIND("_",A60)+1,2),MID(A60,FIND("~",SUBSTITUTE(A60,"_","~",LEN(A60)-LEN(SUBSTITUTE(A60,"_",""))))+1,2)))), "+", "-")</f>
        <v>-</v>
      </c>
      <c r="K60" t="s">
        <v>70</v>
      </c>
      <c r="L60" s="16" t="s">
        <v>47</v>
      </c>
      <c r="M60" s="17" t="s">
        <v>47</v>
      </c>
      <c r="N60" s="18">
        <v>6.9100000000000003E-9</v>
      </c>
      <c r="O60" s="18">
        <v>6.9100000000000003E-9</v>
      </c>
      <c r="P60" s="18">
        <v>1.44E-8</v>
      </c>
      <c r="Q60" s="18">
        <v>1.44E-8</v>
      </c>
      <c r="R60">
        <v>9878445</v>
      </c>
      <c r="S60" t="s">
        <v>71</v>
      </c>
      <c r="T60" t="s">
        <v>72</v>
      </c>
      <c r="U60">
        <v>298</v>
      </c>
      <c r="V60" t="s">
        <v>277</v>
      </c>
      <c r="W60" t="s">
        <v>277</v>
      </c>
      <c r="X60" t="s">
        <v>237</v>
      </c>
      <c r="Y60" t="s">
        <v>237</v>
      </c>
      <c r="Z60" t="s">
        <v>278</v>
      </c>
      <c r="AA60" t="s">
        <v>278</v>
      </c>
      <c r="AB60" t="s">
        <v>239</v>
      </c>
      <c r="AC60" t="s">
        <v>239</v>
      </c>
      <c r="AI60" t="s">
        <v>55</v>
      </c>
      <c r="AJ60">
        <v>1</v>
      </c>
      <c r="AL60" s="19">
        <f t="shared" si="19"/>
        <v>-11.086274757508431</v>
      </c>
      <c r="AM60" s="19">
        <f t="shared" si="20"/>
        <v>-10.653062201915029</v>
      </c>
      <c r="AN60" s="19">
        <f t="shared" si="21"/>
        <v>-0.43321255559340166</v>
      </c>
      <c r="AO60" s="19">
        <f t="shared" si="31"/>
        <v>0.43321255559340166</v>
      </c>
      <c r="AP60" s="20" t="str">
        <f>IF(AR60=AU60,"good","no")</f>
        <v>no</v>
      </c>
      <c r="AQ60" s="20" t="str">
        <f t="shared" si="8"/>
        <v>E</v>
      </c>
      <c r="AR60" s="21">
        <f t="shared" si="32"/>
        <v>-1</v>
      </c>
      <c r="AS60" s="21">
        <f>VLOOKUP(AQ60, $BD$3:$BH$23, 5, FALSE)</f>
        <v>-3.5</v>
      </c>
      <c r="AT60" s="20" t="str">
        <f t="shared" si="9"/>
        <v>A</v>
      </c>
      <c r="AU60" s="22">
        <f t="shared" si="33"/>
        <v>0</v>
      </c>
      <c r="AV60">
        <f t="shared" si="34"/>
        <v>1.8</v>
      </c>
    </row>
    <row r="61" spans="1:48" hidden="1" x14ac:dyDescent="0.45">
      <c r="A61" s="26" t="s">
        <v>58</v>
      </c>
      <c r="B61" s="26" t="s">
        <v>279</v>
      </c>
      <c r="C61" t="e">
        <f t="shared" ca="1" si="17"/>
        <v>#NAME?</v>
      </c>
      <c r="E61" s="26" t="s">
        <v>280</v>
      </c>
      <c r="F61" t="str">
        <f t="shared" si="30"/>
        <v>no</v>
      </c>
      <c r="G61">
        <v>1</v>
      </c>
      <c r="H61" s="26" t="s">
        <v>60</v>
      </c>
      <c r="I61" s="42" t="b">
        <f t="shared" si="12"/>
        <v>1</v>
      </c>
      <c r="J61" s="42" t="s">
        <v>60</v>
      </c>
      <c r="K61" t="s">
        <v>46</v>
      </c>
      <c r="L61" s="16" t="s">
        <v>47</v>
      </c>
      <c r="M61" s="17" t="s">
        <v>47</v>
      </c>
      <c r="N61" s="18">
        <v>1.08E-5</v>
      </c>
      <c r="O61" s="18">
        <v>1.08E-5</v>
      </c>
      <c r="P61" s="18">
        <v>1.0800000000000001E-8</v>
      </c>
      <c r="Q61" s="18">
        <v>1.0800000000000001E-8</v>
      </c>
      <c r="R61">
        <v>8993317</v>
      </c>
      <c r="S61" s="26" t="s">
        <v>62</v>
      </c>
      <c r="T61" s="26" t="s">
        <v>63</v>
      </c>
      <c r="U61" s="26" t="s">
        <v>89</v>
      </c>
      <c r="AI61" t="s">
        <v>55</v>
      </c>
      <c r="AJ61">
        <v>1</v>
      </c>
      <c r="AL61" s="29">
        <f t="shared" si="19"/>
        <v>-6.7472190100621185</v>
      </c>
      <c r="AM61" s="29">
        <f t="shared" si="20"/>
        <v>-10.822794624661579</v>
      </c>
      <c r="AN61" s="29">
        <f t="shared" si="21"/>
        <v>4.0755756145994608</v>
      </c>
      <c r="AO61" s="29">
        <f t="shared" si="31"/>
        <v>4.0755756145994608</v>
      </c>
      <c r="AP61" s="30" t="str">
        <f>IF(AR61=AU61,"good","no")</f>
        <v>no</v>
      </c>
      <c r="AQ61" s="30" t="str">
        <f t="shared" si="8"/>
        <v>R</v>
      </c>
      <c r="AR61" s="21">
        <f t="shared" si="32"/>
        <v>1</v>
      </c>
      <c r="AS61" s="31">
        <f>VLOOKUP(AQ61, $BD$3:$BH$22, 5, FALSE)</f>
        <v>-4.5</v>
      </c>
      <c r="AT61" s="30" t="str">
        <f t="shared" si="9"/>
        <v>A</v>
      </c>
      <c r="AU61" s="22">
        <f t="shared" si="33"/>
        <v>0</v>
      </c>
      <c r="AV61" s="26">
        <f t="shared" si="34"/>
        <v>1.8</v>
      </c>
    </row>
    <row r="62" spans="1:48" hidden="1" x14ac:dyDescent="0.45">
      <c r="A62" t="s">
        <v>281</v>
      </c>
      <c r="B62" t="s">
        <v>282</v>
      </c>
      <c r="C62" t="e">
        <f t="shared" ca="1" si="17"/>
        <v>#NAME?</v>
      </c>
      <c r="E62" t="s">
        <v>282</v>
      </c>
      <c r="F62" t="str">
        <f t="shared" si="30"/>
        <v>ok</v>
      </c>
      <c r="G62">
        <v>1</v>
      </c>
      <c r="H62" s="42" t="str">
        <f>IF(ISNUMBER(FIND(MID(B62,2,1),MID(A62,FIND("_",A62)+1,FIND("_",A62,FIND("_",A62)+1)-FIND("_",A62)-1))), "+", "-")</f>
        <v>+</v>
      </c>
      <c r="I62" s="42" t="b">
        <f t="shared" si="12"/>
        <v>1</v>
      </c>
      <c r="J62" s="42" t="str">
        <f>IF(ISNUMBER(FIND(MID(B62,2,1),IF(LEN(MID(A62,FIND("_",A62)+1,FIND("_",A62,FIND("_",A62)+1)-FIND("_",A62)-1))=2,MID(A62,FIND("_",A62)+1,2),MID(A62,FIND("~",SUBSTITUTE(A62,"_","~",LEN(A62)-LEN(SUBSTITUTE(A62,"_",""))))+1,2)))), "+", "-")</f>
        <v>+</v>
      </c>
      <c r="K62" t="s">
        <v>46</v>
      </c>
      <c r="L62" s="16" t="s">
        <v>47</v>
      </c>
      <c r="M62" s="17" t="s">
        <v>47</v>
      </c>
      <c r="N62" s="18">
        <v>5.0000000000000004E-6</v>
      </c>
      <c r="O62" s="18">
        <v>5.0000000000000004E-6</v>
      </c>
      <c r="P62" s="18">
        <v>5.2599999999999996E-9</v>
      </c>
      <c r="Q62" s="27">
        <v>5.2599999999999996E-9</v>
      </c>
      <c r="R62">
        <v>15698573</v>
      </c>
      <c r="S62" t="s">
        <v>216</v>
      </c>
      <c r="T62" t="s">
        <v>81</v>
      </c>
      <c r="U62">
        <v>298</v>
      </c>
      <c r="AD62">
        <v>-9</v>
      </c>
      <c r="AE62" t="s">
        <v>283</v>
      </c>
      <c r="AF62" t="s">
        <v>284</v>
      </c>
      <c r="AG62" t="s">
        <v>285</v>
      </c>
      <c r="AH62" t="s">
        <v>286</v>
      </c>
      <c r="AI62" t="s">
        <v>287</v>
      </c>
      <c r="AJ62">
        <v>2</v>
      </c>
      <c r="AL62" s="19">
        <f t="shared" si="19"/>
        <v>-7.2015828608628025</v>
      </c>
      <c r="AM62" s="19">
        <f t="shared" si="20"/>
        <v>-11.247249538016108</v>
      </c>
      <c r="AN62" s="19">
        <f t="shared" si="21"/>
        <v>4.0456666771533056</v>
      </c>
      <c r="AO62" s="19">
        <f t="shared" si="31"/>
        <v>4.0456666771533056</v>
      </c>
      <c r="AP62" s="20" t="str">
        <f>IF(AR62=AU62,"ok","no")</f>
        <v>ok</v>
      </c>
      <c r="AQ62" s="20" t="str">
        <f t="shared" si="8"/>
        <v>F</v>
      </c>
      <c r="AR62" s="21">
        <f t="shared" si="32"/>
        <v>0</v>
      </c>
      <c r="AS62" s="21">
        <f>VLOOKUP(AQ62, $BD$3:$BH$22, 5, FALSE)</f>
        <v>2.8</v>
      </c>
      <c r="AT62" s="20" t="str">
        <f t="shared" si="9"/>
        <v>A</v>
      </c>
      <c r="AU62" s="22">
        <f t="shared" si="33"/>
        <v>0</v>
      </c>
      <c r="AV62">
        <f t="shared" si="34"/>
        <v>1.8</v>
      </c>
    </row>
    <row r="63" spans="1:48" hidden="1" x14ac:dyDescent="0.45">
      <c r="A63" t="s">
        <v>288</v>
      </c>
      <c r="B63" t="s">
        <v>289</v>
      </c>
      <c r="C63" t="e">
        <f t="shared" ca="1" si="17"/>
        <v>#NAME?</v>
      </c>
      <c r="E63" t="s">
        <v>290</v>
      </c>
      <c r="F63" t="str">
        <f t="shared" si="30"/>
        <v>no</v>
      </c>
      <c r="G63">
        <v>2</v>
      </c>
      <c r="H63" s="42" t="s">
        <v>79</v>
      </c>
      <c r="I63" s="42" t="b">
        <f t="shared" si="12"/>
        <v>1</v>
      </c>
      <c r="J63" s="42" t="str">
        <f>IF(ISNUMBER(FIND(MID(B63,2,1),IF(LEN(MID(A63,FIND("_",A63)+1,FIND("_",A63,FIND("_",A63)+1)-FIND("_",A63)-1))=2,MID(A63,FIND("_",A63)+1,2),MID(A63,FIND("~",SUBSTITUTE(A63,"_","~",LEN(A63)-LEN(SUBSTITUTE(A63,"_",""))))+1,2)))), "+", "-")</f>
        <v>-</v>
      </c>
      <c r="K63" t="s">
        <v>46</v>
      </c>
      <c r="L63" s="16" t="s">
        <v>47</v>
      </c>
      <c r="M63" s="17" t="s">
        <v>47</v>
      </c>
      <c r="N63" s="18">
        <v>2.8100000000000001E-10</v>
      </c>
      <c r="O63" s="18">
        <v>2.8100000000000001E-10</v>
      </c>
      <c r="P63" s="18">
        <v>5.7899999999999997E-10</v>
      </c>
      <c r="Q63" s="27">
        <v>5.7899999999999997E-10</v>
      </c>
      <c r="R63">
        <v>24423621</v>
      </c>
      <c r="S63" t="s">
        <v>291</v>
      </c>
      <c r="T63" t="s">
        <v>292</v>
      </c>
      <c r="U63">
        <v>298</v>
      </c>
      <c r="V63" t="s">
        <v>293</v>
      </c>
      <c r="W63" t="s">
        <v>293</v>
      </c>
      <c r="X63" t="s">
        <v>294</v>
      </c>
      <c r="Y63" t="s">
        <v>294</v>
      </c>
      <c r="Z63" t="s">
        <v>295</v>
      </c>
      <c r="AA63" t="s">
        <v>295</v>
      </c>
      <c r="AB63" t="s">
        <v>296</v>
      </c>
      <c r="AC63" t="s">
        <v>296</v>
      </c>
      <c r="AI63" t="s">
        <v>55</v>
      </c>
      <c r="AJ63">
        <v>2</v>
      </c>
      <c r="AL63" s="19">
        <f t="shared" si="19"/>
        <v>-12.975673203490933</v>
      </c>
      <c r="AM63" s="19">
        <f t="shared" si="20"/>
        <v>-12.549133996629775</v>
      </c>
      <c r="AN63" s="19">
        <f t="shared" si="21"/>
        <v>-0.42653920686115754</v>
      </c>
      <c r="AO63" s="19">
        <f t="shared" si="31"/>
        <v>0.42653920686115754</v>
      </c>
      <c r="AP63" s="20" t="str">
        <f>IF(AR63=AU63,"ok","no")</f>
        <v>ok</v>
      </c>
      <c r="AQ63" s="20" t="str">
        <f t="shared" si="8"/>
        <v>K</v>
      </c>
      <c r="AR63" s="21">
        <f t="shared" si="32"/>
        <v>1</v>
      </c>
      <c r="AS63" s="21">
        <f>VLOOKUP(AQ63, $BD$3:$BH$23, 5, FALSE)</f>
        <v>-3.9</v>
      </c>
      <c r="AT63" s="20" t="str">
        <f t="shared" si="9"/>
        <v>R</v>
      </c>
      <c r="AU63" s="22">
        <f t="shared" si="33"/>
        <v>1</v>
      </c>
      <c r="AV63">
        <f t="shared" si="34"/>
        <v>-4.5</v>
      </c>
    </row>
    <row r="64" spans="1:48" hidden="1" x14ac:dyDescent="0.45">
      <c r="A64" t="s">
        <v>122</v>
      </c>
      <c r="B64" t="s">
        <v>297</v>
      </c>
      <c r="C64" t="e">
        <f t="shared" ca="1" si="17"/>
        <v>#NAME?</v>
      </c>
      <c r="E64" t="s">
        <v>298</v>
      </c>
      <c r="H64"/>
      <c r="I64"/>
      <c r="J64"/>
      <c r="K64" t="s">
        <v>299</v>
      </c>
      <c r="L64" s="16" t="s">
        <v>47</v>
      </c>
      <c r="M64" s="17" t="s">
        <v>47</v>
      </c>
      <c r="N64" s="18">
        <v>1E-8</v>
      </c>
      <c r="O64" s="18">
        <v>1E-8</v>
      </c>
      <c r="P64" s="18">
        <v>3.3999999999999998E-9</v>
      </c>
      <c r="Q64" s="18">
        <v>3.3999999999999998E-9</v>
      </c>
      <c r="R64">
        <v>9480775</v>
      </c>
      <c r="S64" t="s">
        <v>126</v>
      </c>
      <c r="T64" t="s">
        <v>127</v>
      </c>
      <c r="U64" t="s">
        <v>89</v>
      </c>
      <c r="AI64" t="s">
        <v>128</v>
      </c>
      <c r="AJ64">
        <v>1</v>
      </c>
      <c r="AL64" s="19">
        <f t="shared" si="19"/>
        <v>-10.868201638931897</v>
      </c>
      <c r="AM64" s="19">
        <f t="shared" si="20"/>
        <v>-11.504699339141334</v>
      </c>
      <c r="AN64" s="19">
        <f t="shared" si="21"/>
        <v>0.63649770020943741</v>
      </c>
      <c r="AP64" s="20" t="str">
        <f t="shared" ref="AP64:AP72" si="35">IF(AR64=AU64,"good","no")</f>
        <v>no</v>
      </c>
      <c r="AQ64" s="20" t="str">
        <f t="shared" si="8"/>
        <v>T</v>
      </c>
      <c r="AR64" s="21">
        <f>VLOOKUP(AQ64,$AY$2:$AZ$22,2,FALSE)</f>
        <v>400</v>
      </c>
      <c r="AS64" s="21">
        <f t="shared" ref="AS64:AS69" si="36">VLOOKUP(AQ64, $BD$3:$BH$22, 5, FALSE)</f>
        <v>-0.7</v>
      </c>
      <c r="AT64" s="20" t="str">
        <f t="shared" si="9"/>
        <v>A</v>
      </c>
      <c r="AU64" s="22">
        <f>VLOOKUP(AT64,$AY$2:$AZ$22,2,FALSE)</f>
        <v>0</v>
      </c>
      <c r="AV64">
        <f t="shared" si="34"/>
        <v>1.8</v>
      </c>
    </row>
    <row r="65" spans="1:50" hidden="1" x14ac:dyDescent="0.45">
      <c r="A65" t="s">
        <v>122</v>
      </c>
      <c r="B65" t="s">
        <v>300</v>
      </c>
      <c r="C65" t="e">
        <f t="shared" ca="1" si="17"/>
        <v>#NAME?</v>
      </c>
      <c r="E65" t="s">
        <v>301</v>
      </c>
      <c r="H65"/>
      <c r="I65"/>
      <c r="J65"/>
      <c r="K65" t="s">
        <v>302</v>
      </c>
      <c r="L65" s="16" t="s">
        <v>47</v>
      </c>
      <c r="M65" s="17" t="s">
        <v>47</v>
      </c>
      <c r="N65" s="18">
        <v>2.4999999999999999E-8</v>
      </c>
      <c r="O65" s="18">
        <v>2.4999999999999999E-8</v>
      </c>
      <c r="P65" s="18">
        <v>3.3999999999999998E-9</v>
      </c>
      <c r="Q65" s="18">
        <v>3.3999999999999998E-9</v>
      </c>
      <c r="R65">
        <v>9480775</v>
      </c>
      <c r="S65" t="s">
        <v>126</v>
      </c>
      <c r="T65" t="s">
        <v>127</v>
      </c>
      <c r="U65" t="s">
        <v>89</v>
      </c>
      <c r="AI65" t="s">
        <v>128</v>
      </c>
      <c r="AJ65">
        <v>1</v>
      </c>
      <c r="AL65" s="19">
        <f t="shared" si="19"/>
        <v>-10.327590107126143</v>
      </c>
      <c r="AM65" s="19">
        <f t="shared" si="20"/>
        <v>-11.504699339141334</v>
      </c>
      <c r="AN65" s="19">
        <f t="shared" si="21"/>
        <v>1.1771092320151908</v>
      </c>
      <c r="AP65" s="20" t="str">
        <f t="shared" si="35"/>
        <v>no</v>
      </c>
      <c r="AQ65" s="20" t="str">
        <f t="shared" si="8"/>
        <v>K</v>
      </c>
      <c r="AR65" s="21">
        <f>VLOOKUP(AQ65,$AY$2:$AZ$22,2,FALSE)</f>
        <v>1</v>
      </c>
      <c r="AS65" s="21">
        <f t="shared" si="36"/>
        <v>-3.9</v>
      </c>
      <c r="AT65" s="20" t="str">
        <f t="shared" si="9"/>
        <v>A</v>
      </c>
      <c r="AU65" s="22">
        <f>VLOOKUP(AT65,$AY$2:$AZ$22,2,FALSE)</f>
        <v>0</v>
      </c>
      <c r="AV65">
        <f t="shared" si="34"/>
        <v>1.8</v>
      </c>
    </row>
    <row r="66" spans="1:50" hidden="1" x14ac:dyDescent="0.45">
      <c r="A66" t="s">
        <v>122</v>
      </c>
      <c r="B66" t="s">
        <v>303</v>
      </c>
      <c r="C66" t="e">
        <f t="shared" ca="1" si="17"/>
        <v>#NAME?</v>
      </c>
      <c r="E66" t="s">
        <v>304</v>
      </c>
      <c r="H66"/>
      <c r="I66"/>
      <c r="J66"/>
      <c r="K66" t="s">
        <v>305</v>
      </c>
      <c r="L66" s="16" t="s">
        <v>47</v>
      </c>
      <c r="M66" s="17" t="s">
        <v>47</v>
      </c>
      <c r="N66" t="s">
        <v>306</v>
      </c>
      <c r="O66" s="18">
        <v>2.7999999999999999E-6</v>
      </c>
      <c r="P66" s="18">
        <v>3.3999999999999998E-9</v>
      </c>
      <c r="Q66" s="18">
        <v>3.3999999999999998E-9</v>
      </c>
      <c r="R66">
        <v>9480775</v>
      </c>
      <c r="S66" t="s">
        <v>126</v>
      </c>
      <c r="T66" t="s">
        <v>127</v>
      </c>
      <c r="U66" t="s">
        <v>89</v>
      </c>
      <c r="AI66" t="s">
        <v>128</v>
      </c>
      <c r="AJ66">
        <v>2</v>
      </c>
      <c r="AL66" s="19">
        <f t="shared" si="19"/>
        <v>-7.5436757730620378</v>
      </c>
      <c r="AM66" s="19">
        <f t="shared" si="20"/>
        <v>-11.504699339141334</v>
      </c>
      <c r="AN66" s="19">
        <f t="shared" si="21"/>
        <v>3.9610235660792963</v>
      </c>
      <c r="AP66" s="20" t="str">
        <f t="shared" si="35"/>
        <v>no</v>
      </c>
      <c r="AQ66" s="20" t="str">
        <f t="shared" ref="AQ66:AQ129" si="37">LEFT(B66)</f>
        <v>I</v>
      </c>
      <c r="AR66" s="21">
        <f>VLOOKUP(AQ66,$AY$2:$AZ$22,2,FALSE)</f>
        <v>0</v>
      </c>
      <c r="AS66" s="21">
        <f t="shared" si="36"/>
        <v>4.5</v>
      </c>
      <c r="AT66" s="20" t="str">
        <f t="shared" ref="AT66:AT129" si="38">RIGHT(E66)</f>
        <v>T</v>
      </c>
      <c r="AU66" s="22">
        <f>VLOOKUP(AT66,$AY$2:$AZ$22,2,FALSE)</f>
        <v>400</v>
      </c>
      <c r="AV66">
        <f t="shared" si="34"/>
        <v>-0.7</v>
      </c>
    </row>
    <row r="67" spans="1:50" hidden="1" x14ac:dyDescent="0.45">
      <c r="A67" t="s">
        <v>307</v>
      </c>
      <c r="B67" t="s">
        <v>308</v>
      </c>
      <c r="C67" t="e">
        <f t="shared" ca="1" si="17"/>
        <v>#NAME?</v>
      </c>
      <c r="E67" t="s">
        <v>308</v>
      </c>
      <c r="F67" t="str">
        <f>IF(B67=E67,"ok","no")</f>
        <v>ok</v>
      </c>
      <c r="G67">
        <v>1</v>
      </c>
      <c r="H67" s="42" t="str">
        <f>IF(ISNUMBER(FIND(MID(B67,2,1),MID(A67,FIND("_",A67)+1,FIND("_",A67,FIND("_",A67)+1)-FIND("_",A67)-1))), "+", "-")</f>
        <v>+</v>
      </c>
      <c r="I67" s="42" t="b">
        <f t="shared" ref="I67:I68" si="39">H67=J67</f>
        <v>1</v>
      </c>
      <c r="J67" s="42" t="str">
        <f t="shared" ref="J67:J68" si="40">IF(ISNUMBER(FIND(MID(B67,2,1),IF(LEN(MID(A67,FIND("_",A67)+1,FIND("_",A67,FIND("_",A67)+1)-FIND("_",A67)-1))=2,MID(A67,FIND("_",A67)+1,2),MID(A67,FIND("~",SUBSTITUTE(A67,"_","~",LEN(A67)-LEN(SUBSTITUTE(A67,"_",""))))+1,2)))), "+", "-")</f>
        <v>+</v>
      </c>
      <c r="K67" t="s">
        <v>125</v>
      </c>
      <c r="L67" s="16" t="s">
        <v>47</v>
      </c>
      <c r="M67" s="17" t="s">
        <v>47</v>
      </c>
      <c r="N67" s="18">
        <v>1.13E-6</v>
      </c>
      <c r="O67" s="18">
        <v>1.13E-6</v>
      </c>
      <c r="P67" s="18">
        <v>1.31E-9</v>
      </c>
      <c r="Q67" s="18">
        <v>1.31E-9</v>
      </c>
      <c r="R67">
        <v>24380763</v>
      </c>
      <c r="S67" s="43" t="s">
        <v>309</v>
      </c>
      <c r="T67" s="43" t="s">
        <v>310</v>
      </c>
      <c r="U67">
        <v>298</v>
      </c>
      <c r="V67" t="s">
        <v>311</v>
      </c>
      <c r="W67" t="s">
        <v>311</v>
      </c>
      <c r="X67" t="s">
        <v>312</v>
      </c>
      <c r="Y67" t="s">
        <v>312</v>
      </c>
      <c r="Z67" t="s">
        <v>313</v>
      </c>
      <c r="AA67" t="s">
        <v>313</v>
      </c>
      <c r="AB67" t="s">
        <v>314</v>
      </c>
      <c r="AC67" t="s">
        <v>314</v>
      </c>
      <c r="AI67" t="s">
        <v>55</v>
      </c>
      <c r="AJ67">
        <v>2</v>
      </c>
      <c r="AL67" s="19">
        <f t="shared" si="19"/>
        <v>-8.079042825891614</v>
      </c>
      <c r="AM67" s="19">
        <f t="shared" si="20"/>
        <v>-12.067410832842677</v>
      </c>
      <c r="AN67" s="19">
        <f t="shared" si="21"/>
        <v>3.9883680069510632</v>
      </c>
      <c r="AO67" s="19">
        <f>ABS(AN67)</f>
        <v>3.9883680069510632</v>
      </c>
      <c r="AP67" s="20" t="str">
        <f t="shared" si="35"/>
        <v>no</v>
      </c>
      <c r="AQ67" s="20" t="str">
        <f t="shared" si="37"/>
        <v>T</v>
      </c>
      <c r="AR67" s="21">
        <f>VLOOKUP(AQ67,$AY$2:$AZ$23,2,FALSE)</f>
        <v>400</v>
      </c>
      <c r="AS67" s="21">
        <f t="shared" si="36"/>
        <v>-0.7</v>
      </c>
      <c r="AT67" s="20" t="str">
        <f t="shared" si="38"/>
        <v>P</v>
      </c>
      <c r="AU67" s="22">
        <f>VLOOKUP(AT67,$AY$2:$AZ$23,2,FALSE)</f>
        <v>300</v>
      </c>
      <c r="AV67">
        <f t="shared" si="34"/>
        <v>-1.6</v>
      </c>
      <c r="AW67" s="51" t="s">
        <v>200</v>
      </c>
      <c r="AX67" s="51"/>
    </row>
    <row r="68" spans="1:50" hidden="1" x14ac:dyDescent="0.45">
      <c r="A68" s="51" t="s">
        <v>315</v>
      </c>
      <c r="B68" s="51" t="s">
        <v>316</v>
      </c>
      <c r="C68" t="e">
        <f t="shared" ca="1" si="17"/>
        <v>#NAME?</v>
      </c>
      <c r="E68" s="51" t="s">
        <v>316</v>
      </c>
      <c r="F68" t="str">
        <f>IF(B68=E68,"ok","no")</f>
        <v>ok</v>
      </c>
      <c r="G68" s="51" t="s">
        <v>317</v>
      </c>
      <c r="H68" s="51" t="str">
        <f>IF(ISNUMBER(FIND(MID(B68,2,1),MID(A68,FIND("_",A68)+1,FIND("_",A68,FIND("_",A68)+1)-FIND("_",A68)-1))), "+", "-")</f>
        <v>+</v>
      </c>
      <c r="I68" s="42" t="b">
        <f t="shared" si="39"/>
        <v>1</v>
      </c>
      <c r="J68" s="42" t="str">
        <f t="shared" si="40"/>
        <v>+</v>
      </c>
      <c r="K68" t="s">
        <v>70</v>
      </c>
      <c r="L68" s="16" t="s">
        <v>47</v>
      </c>
      <c r="M68" s="17" t="s">
        <v>47</v>
      </c>
      <c r="N68" s="18">
        <v>2.8999999999999998E-7</v>
      </c>
      <c r="O68" s="18">
        <v>2.8999999999999998E-7</v>
      </c>
      <c r="P68" s="18">
        <v>8.0000000000000003E-10</v>
      </c>
      <c r="Q68" s="18">
        <v>8.0000000000000003E-10</v>
      </c>
      <c r="R68">
        <v>24475232</v>
      </c>
      <c r="S68" s="51" t="s">
        <v>318</v>
      </c>
      <c r="T68" s="51" t="s">
        <v>319</v>
      </c>
      <c r="U68" s="51">
        <v>298</v>
      </c>
      <c r="AI68" t="s">
        <v>55</v>
      </c>
      <c r="AJ68">
        <v>2</v>
      </c>
      <c r="AL68" s="54">
        <f t="shared" si="19"/>
        <v>-8.8814970992398745</v>
      </c>
      <c r="AM68" s="54">
        <f t="shared" si="20"/>
        <v>-12.358381539073765</v>
      </c>
      <c r="AN68" s="54">
        <f t="shared" si="21"/>
        <v>3.4768844398338903</v>
      </c>
      <c r="AO68" s="54">
        <f>ABS(AN68)</f>
        <v>3.4768844398338903</v>
      </c>
      <c r="AP68" s="55" t="str">
        <f t="shared" si="35"/>
        <v>no</v>
      </c>
      <c r="AQ68" s="55" t="str">
        <f t="shared" si="37"/>
        <v>N</v>
      </c>
      <c r="AR68" s="21">
        <f>VLOOKUP(AQ68,$AY$2:$AZ$23,2,FALSE)</f>
        <v>0</v>
      </c>
      <c r="AS68" s="56">
        <f t="shared" si="36"/>
        <v>-3.5</v>
      </c>
      <c r="AT68" s="55" t="str">
        <f t="shared" si="38"/>
        <v>K</v>
      </c>
      <c r="AU68" s="22">
        <f>VLOOKUP(AT68,$AY$2:$AZ$23,2,FALSE)</f>
        <v>1</v>
      </c>
      <c r="AV68" s="51">
        <f t="shared" si="34"/>
        <v>-3.9</v>
      </c>
    </row>
    <row r="69" spans="1:50" hidden="1" x14ac:dyDescent="0.45">
      <c r="A69" t="s">
        <v>122</v>
      </c>
      <c r="B69" t="s">
        <v>320</v>
      </c>
      <c r="C69" t="e">
        <f t="shared" ca="1" si="17"/>
        <v>#NAME?</v>
      </c>
      <c r="E69" t="s">
        <v>321</v>
      </c>
      <c r="H69"/>
      <c r="I69"/>
      <c r="J69"/>
      <c r="K69" t="s">
        <v>322</v>
      </c>
      <c r="L69" s="16" t="s">
        <v>47</v>
      </c>
      <c r="M69" s="17" t="s">
        <v>47</v>
      </c>
      <c r="N69" s="18">
        <v>3.6E-10</v>
      </c>
      <c r="O69" s="18">
        <v>3.6E-10</v>
      </c>
      <c r="P69" s="18">
        <v>3.3999999999999998E-9</v>
      </c>
      <c r="Q69" s="18">
        <v>3.3999999999999998E-9</v>
      </c>
      <c r="R69">
        <v>9480775</v>
      </c>
      <c r="S69" t="s">
        <v>126</v>
      </c>
      <c r="T69" t="s">
        <v>127</v>
      </c>
      <c r="U69" t="s">
        <v>89</v>
      </c>
      <c r="AI69" t="s">
        <v>128</v>
      </c>
      <c r="AJ69">
        <v>1</v>
      </c>
      <c r="AL69" s="19">
        <f t="shared" si="19"/>
        <v>-12.829501079842251</v>
      </c>
      <c r="AM69" s="19">
        <f t="shared" si="20"/>
        <v>-11.504699339141334</v>
      </c>
      <c r="AN69" s="19">
        <f t="shared" si="21"/>
        <v>-1.3248017407009165</v>
      </c>
      <c r="AP69" s="20" t="str">
        <f t="shared" si="35"/>
        <v>no</v>
      </c>
      <c r="AQ69" s="20" t="str">
        <f t="shared" si="37"/>
        <v>K</v>
      </c>
      <c r="AR69" s="21">
        <f>VLOOKUP(AQ69,$AY$2:$AZ$22,2,FALSE)</f>
        <v>1</v>
      </c>
      <c r="AS69" s="21">
        <f t="shared" si="36"/>
        <v>-3.9</v>
      </c>
      <c r="AT69" s="20" t="str">
        <f t="shared" si="38"/>
        <v>A</v>
      </c>
      <c r="AU69" s="22">
        <f>VLOOKUP(AT69,$AY$2:$AZ$22,2,FALSE)</f>
        <v>0</v>
      </c>
      <c r="AV69">
        <f t="shared" si="34"/>
        <v>1.8</v>
      </c>
    </row>
    <row r="70" spans="1:50" hidden="1" x14ac:dyDescent="0.45">
      <c r="A70" t="s">
        <v>244</v>
      </c>
      <c r="B70" t="s">
        <v>323</v>
      </c>
      <c r="C70" t="e">
        <f t="shared" ca="1" si="17"/>
        <v>#NAME?</v>
      </c>
      <c r="E70" t="s">
        <v>323</v>
      </c>
      <c r="F70" t="str">
        <f>IF(B70=E70,"ok","no")</f>
        <v>ok</v>
      </c>
      <c r="G70">
        <v>1</v>
      </c>
      <c r="H70" s="15" t="str">
        <f>IF(ISNUMBER(FIND(MID(B70,2,1),MID(A70,FIND("_",A70)+1,FIND("_",A70,FIND("_",A70)+1)-FIND("_",A70)-1))), "+", "-")</f>
        <v>-</v>
      </c>
      <c r="I70" s="42" t="b">
        <f t="shared" ref="I70" si="41">H70=J70</f>
        <v>1</v>
      </c>
      <c r="J70" s="42" t="str">
        <f t="shared" ref="J70" si="42">IF(ISNUMBER(FIND(MID(B70,2,1),IF(LEN(MID(A70,FIND("_",A70)+1,FIND("_",A70,FIND("_",A70)+1)-FIND("_",A70)-1))=2,MID(A70,FIND("_",A70)+1,2),MID(A70,FIND("~",SUBSTITUTE(A70,"_","~",LEN(A70)-LEN(SUBSTITUTE(A70,"_",""))))+1,2)))), "+", "-")</f>
        <v>-</v>
      </c>
      <c r="K70" t="s">
        <v>324</v>
      </c>
      <c r="L70" s="16" t="s">
        <v>47</v>
      </c>
      <c r="M70" s="17" t="s">
        <v>47</v>
      </c>
      <c r="N70" s="18">
        <v>1.5E-9</v>
      </c>
      <c r="O70" s="18">
        <v>1.5E-9</v>
      </c>
      <c r="P70" s="18">
        <v>3E-9</v>
      </c>
      <c r="Q70" s="18">
        <v>3E-9</v>
      </c>
      <c r="R70">
        <v>1711212</v>
      </c>
      <c r="S70" t="s">
        <v>246</v>
      </c>
      <c r="T70" t="s">
        <v>247</v>
      </c>
      <c r="U70" t="s">
        <v>89</v>
      </c>
      <c r="AH70" t="s">
        <v>248</v>
      </c>
      <c r="AI70" t="s">
        <v>249</v>
      </c>
      <c r="AJ70">
        <v>1</v>
      </c>
      <c r="AL70" s="19">
        <f t="shared" si="19"/>
        <v>-11.987502430014565</v>
      </c>
      <c r="AM70" s="19">
        <f t="shared" si="20"/>
        <v>-11.578545593484199</v>
      </c>
      <c r="AN70" s="19">
        <f t="shared" si="21"/>
        <v>-0.40895683653036663</v>
      </c>
      <c r="AO70" s="19">
        <f>ABS(AN70)</f>
        <v>0.40895683653036663</v>
      </c>
      <c r="AP70" s="20" t="str">
        <f t="shared" si="35"/>
        <v>no</v>
      </c>
      <c r="AQ70" s="20" t="str">
        <f t="shared" si="37"/>
        <v>Q</v>
      </c>
      <c r="AR70" s="21">
        <f>VLOOKUP(AQ70,$AY$2:$AZ$23,2,FALSE)</f>
        <v>0</v>
      </c>
      <c r="AS70" s="21">
        <f>VLOOKUP(AQ70, $BD$3:$BH$23, 5, FALSE)</f>
        <v>-3.5</v>
      </c>
      <c r="AT70" s="20" t="str">
        <f t="shared" si="38"/>
        <v>E</v>
      </c>
      <c r="AU70" s="22">
        <f>VLOOKUP(AT70,$AY$2:$AZ$23,2,FALSE)</f>
        <v>-1</v>
      </c>
      <c r="AV70">
        <f t="shared" si="34"/>
        <v>-3.5</v>
      </c>
    </row>
    <row r="71" spans="1:50" hidden="1" x14ac:dyDescent="0.45">
      <c r="A71" t="s">
        <v>122</v>
      </c>
      <c r="B71" t="s">
        <v>325</v>
      </c>
      <c r="C71" t="e">
        <f t="shared" ca="1" si="17"/>
        <v>#NAME?</v>
      </c>
      <c r="E71" t="s">
        <v>326</v>
      </c>
      <c r="H71"/>
      <c r="I71"/>
      <c r="J71"/>
      <c r="K71" t="s">
        <v>327</v>
      </c>
      <c r="L71" s="16" t="s">
        <v>47</v>
      </c>
      <c r="M71" s="17" t="s">
        <v>47</v>
      </c>
      <c r="N71" t="s">
        <v>328</v>
      </c>
      <c r="O71" s="18">
        <v>3.3000000000000002E-6</v>
      </c>
      <c r="P71" s="18">
        <v>3.3999999999999998E-9</v>
      </c>
      <c r="Q71" s="18">
        <v>3.3999999999999998E-9</v>
      </c>
      <c r="R71">
        <v>9480775</v>
      </c>
      <c r="S71" t="s">
        <v>126</v>
      </c>
      <c r="T71" t="s">
        <v>127</v>
      </c>
      <c r="U71" t="s">
        <v>89</v>
      </c>
      <c r="AI71" t="s">
        <v>128</v>
      </c>
      <c r="AJ71">
        <v>2</v>
      </c>
      <c r="AL71" s="19">
        <f t="shared" si="19"/>
        <v>-7.4467369728001849</v>
      </c>
      <c r="AM71" s="19">
        <f t="shared" si="20"/>
        <v>-11.504699339141334</v>
      </c>
      <c r="AN71" s="19">
        <f t="shared" si="21"/>
        <v>4.0579623663411493</v>
      </c>
      <c r="AP71" s="20" t="str">
        <f t="shared" si="35"/>
        <v>no</v>
      </c>
      <c r="AQ71" s="20" t="str">
        <f t="shared" si="37"/>
        <v>K</v>
      </c>
      <c r="AR71" s="21">
        <f>VLOOKUP(AQ71,$AY$2:$AZ$22,2,FALSE)</f>
        <v>1</v>
      </c>
      <c r="AS71" s="21">
        <f>VLOOKUP(AQ71, $BD$3:$BH$22, 5, FALSE)</f>
        <v>-3.9</v>
      </c>
      <c r="AT71" s="20" t="str">
        <f t="shared" si="38"/>
        <v>A</v>
      </c>
      <c r="AU71" s="22">
        <f>VLOOKUP(AT71,$AY$2:$AZ$22,2,FALSE)</f>
        <v>0</v>
      </c>
      <c r="AV71">
        <f t="shared" si="34"/>
        <v>1.8</v>
      </c>
    </row>
    <row r="72" spans="1:50" hidden="1" x14ac:dyDescent="0.45">
      <c r="A72" t="s">
        <v>244</v>
      </c>
      <c r="B72" t="s">
        <v>329</v>
      </c>
      <c r="C72" t="e">
        <f t="shared" ca="1" si="17"/>
        <v>#NAME?</v>
      </c>
      <c r="E72" t="s">
        <v>329</v>
      </c>
      <c r="F72" t="str">
        <f>IF(B72=E72,"ok","no")</f>
        <v>ok</v>
      </c>
      <c r="G72">
        <v>1</v>
      </c>
      <c r="H72" s="15" t="str">
        <f>IF(ISNUMBER(FIND(MID(B72,2,1),MID(A72,FIND("_",A72)+1,FIND("_",A72,FIND("_",A72)+1)-FIND("_",A72)-1))), "+", "-")</f>
        <v>-</v>
      </c>
      <c r="I72" s="42" t="b">
        <f t="shared" ref="I72:I74" si="43">H72=J72</f>
        <v>1</v>
      </c>
      <c r="J72" s="42" t="str">
        <f t="shared" ref="J72:J74" si="44">IF(ISNUMBER(FIND(MID(B72,2,1),IF(LEN(MID(A72,FIND("_",A72)+1,FIND("_",A72,FIND("_",A72)+1)-FIND("_",A72)-1))=2,MID(A72,FIND("_",A72)+1,2),MID(A72,FIND("~",SUBSTITUTE(A72,"_","~",LEN(A72)-LEN(SUBSTITUTE(A72,"_",""))))+1,2)))), "+", "-")</f>
        <v>-</v>
      </c>
      <c r="K72" t="s">
        <v>70</v>
      </c>
      <c r="L72" s="16" t="s">
        <v>47</v>
      </c>
      <c r="M72" s="17" t="s">
        <v>47</v>
      </c>
      <c r="N72" s="18">
        <v>1.5E-9</v>
      </c>
      <c r="O72" s="18">
        <v>1.5E-9</v>
      </c>
      <c r="P72" s="18">
        <v>3E-9</v>
      </c>
      <c r="Q72" s="18">
        <v>3E-9</v>
      </c>
      <c r="R72">
        <v>1711212</v>
      </c>
      <c r="S72" t="s">
        <v>246</v>
      </c>
      <c r="T72" t="s">
        <v>247</v>
      </c>
      <c r="U72" t="s">
        <v>89</v>
      </c>
      <c r="AH72" t="s">
        <v>248</v>
      </c>
      <c r="AI72" t="s">
        <v>249</v>
      </c>
      <c r="AJ72">
        <v>1</v>
      </c>
      <c r="AL72" s="19">
        <f t="shared" si="19"/>
        <v>-11.987502430014565</v>
      </c>
      <c r="AM72" s="19">
        <f t="shared" si="20"/>
        <v>-11.578545593484199</v>
      </c>
      <c r="AN72" s="19">
        <f t="shared" si="21"/>
        <v>-0.40895683653036663</v>
      </c>
      <c r="AO72" s="19">
        <f>ABS(AN72)</f>
        <v>0.40895683653036663</v>
      </c>
      <c r="AP72" s="20" t="str">
        <f t="shared" si="35"/>
        <v>no</v>
      </c>
      <c r="AQ72" s="20" t="str">
        <f t="shared" si="37"/>
        <v>H</v>
      </c>
      <c r="AR72" s="21">
        <f>VLOOKUP(AQ72,$AY$2:$AZ$23,2,FALSE)</f>
        <v>1</v>
      </c>
      <c r="AS72" s="21">
        <f>VLOOKUP(AQ72, $BD$3:$BH$23, 5, FALSE)</f>
        <v>-3.2</v>
      </c>
      <c r="AT72" s="20" t="str">
        <f t="shared" si="38"/>
        <v>A</v>
      </c>
      <c r="AU72" s="22">
        <f>VLOOKUP(AT72,$AY$2:$AZ$23,2,FALSE)</f>
        <v>0</v>
      </c>
      <c r="AV72">
        <f t="shared" si="34"/>
        <v>1.8</v>
      </c>
    </row>
    <row r="73" spans="1:50" hidden="1" x14ac:dyDescent="0.45">
      <c r="A73" t="s">
        <v>67</v>
      </c>
      <c r="B73" t="s">
        <v>330</v>
      </c>
      <c r="C73" t="e">
        <f t="shared" ca="1" si="17"/>
        <v>#NAME?</v>
      </c>
      <c r="E73" t="s">
        <v>331</v>
      </c>
      <c r="F73" t="str">
        <f>IF(B73=E73,"ok","no")</f>
        <v>no</v>
      </c>
      <c r="G73">
        <v>1</v>
      </c>
      <c r="H73" s="15" t="str">
        <f>IF(ISNUMBER(FIND(MID(B73,2,1),MID(A73,FIND("_",A73)+1,FIND("_",A73,FIND("_",A73)+1)-FIND("_",A73)-1))), "+", "-")</f>
        <v>-</v>
      </c>
      <c r="I73" s="42" t="b">
        <f t="shared" si="43"/>
        <v>1</v>
      </c>
      <c r="J73" s="42" t="str">
        <f t="shared" si="44"/>
        <v>-</v>
      </c>
      <c r="K73" t="s">
        <v>181</v>
      </c>
      <c r="L73" s="16" t="s">
        <v>47</v>
      </c>
      <c r="M73" s="17" t="s">
        <v>47</v>
      </c>
      <c r="N73" s="18">
        <v>7.3399999999999999E-9</v>
      </c>
      <c r="O73" s="18">
        <v>7.3399999999999999E-9</v>
      </c>
      <c r="P73" s="18">
        <v>1.44E-8</v>
      </c>
      <c r="Q73" s="27">
        <v>1.44E-8</v>
      </c>
      <c r="R73">
        <v>9878445</v>
      </c>
      <c r="S73" s="43" t="s">
        <v>71</v>
      </c>
      <c r="T73" s="43" t="s">
        <v>72</v>
      </c>
      <c r="U73">
        <v>298</v>
      </c>
      <c r="V73" t="s">
        <v>332</v>
      </c>
      <c r="W73" t="s">
        <v>332</v>
      </c>
      <c r="X73" t="s">
        <v>237</v>
      </c>
      <c r="Y73" t="s">
        <v>237</v>
      </c>
      <c r="Z73" t="s">
        <v>333</v>
      </c>
      <c r="AA73" t="s">
        <v>333</v>
      </c>
      <c r="AB73" t="s">
        <v>239</v>
      </c>
      <c r="AC73" t="s">
        <v>239</v>
      </c>
      <c r="AI73" t="s">
        <v>55</v>
      </c>
      <c r="AJ73">
        <v>1</v>
      </c>
      <c r="AL73" s="19">
        <f t="shared" si="19"/>
        <v>-11.050656926648792</v>
      </c>
      <c r="AM73" s="19">
        <f t="shared" si="20"/>
        <v>-10.653062201915029</v>
      </c>
      <c r="AN73" s="19">
        <f t="shared" si="21"/>
        <v>-0.39759472473376256</v>
      </c>
      <c r="AO73" s="19">
        <f>ABS(AN73)</f>
        <v>0.39759472473376256</v>
      </c>
      <c r="AP73" s="20" t="str">
        <f>IF(AR73=AU73,"ok","no")</f>
        <v>ok</v>
      </c>
      <c r="AQ73" s="20" t="str">
        <f t="shared" si="37"/>
        <v>N</v>
      </c>
      <c r="AR73" s="21">
        <f>VLOOKUP(AQ73,$AY$2:$AZ$23,2,FALSE)</f>
        <v>0</v>
      </c>
      <c r="AS73" s="21">
        <f>VLOOKUP(AQ73, $BD$3:$BH$23, 5, FALSE)</f>
        <v>-3.5</v>
      </c>
      <c r="AT73" s="20" t="str">
        <f t="shared" si="38"/>
        <v>A</v>
      </c>
      <c r="AU73" s="22">
        <f>VLOOKUP(AT73,$AY$2:$AZ$23,2,FALSE)</f>
        <v>0</v>
      </c>
      <c r="AV73">
        <f t="shared" si="34"/>
        <v>1.8</v>
      </c>
    </row>
    <row r="74" spans="1:50" hidden="1" x14ac:dyDescent="0.45">
      <c r="A74" t="s">
        <v>65</v>
      </c>
      <c r="B74" t="s">
        <v>334</v>
      </c>
      <c r="C74" t="e">
        <f t="shared" ref="C74:C137" ca="1" si="45">_xlfn.CONCAT(A74,B74)</f>
        <v>#NAME?</v>
      </c>
      <c r="E74" t="s">
        <v>334</v>
      </c>
      <c r="F74" t="str">
        <f>IF(B74=E74,"ok","no")</f>
        <v>ok</v>
      </c>
      <c r="G74">
        <v>1</v>
      </c>
      <c r="H74" s="42" t="str">
        <f>IF(ISNUMBER(FIND(MID(B74,2,1),MID(A74,FIND("_",A74)+1,FIND("_",A74,FIND("_",A74)+1)-FIND("_",A74)-1))), "+", "-")</f>
        <v>+</v>
      </c>
      <c r="I74" s="42" t="b">
        <f t="shared" si="43"/>
        <v>1</v>
      </c>
      <c r="J74" s="42" t="str">
        <f t="shared" si="44"/>
        <v>+</v>
      </c>
      <c r="K74" t="s">
        <v>46</v>
      </c>
      <c r="L74" s="16" t="s">
        <v>47</v>
      </c>
      <c r="M74" s="17" t="s">
        <v>47</v>
      </c>
      <c r="N74" s="18">
        <v>3.5700000000000001E-6</v>
      </c>
      <c r="O74" s="18">
        <v>3.5700000000000001E-6</v>
      </c>
      <c r="P74" s="18">
        <v>1.2499999999999999E-8</v>
      </c>
      <c r="Q74" s="27">
        <v>1.2499999999999999E-8</v>
      </c>
      <c r="R74">
        <v>9609690</v>
      </c>
      <c r="S74" s="43" t="s">
        <v>62</v>
      </c>
      <c r="T74" s="43" t="s">
        <v>81</v>
      </c>
      <c r="U74" t="s">
        <v>89</v>
      </c>
      <c r="AI74" t="s">
        <v>55</v>
      </c>
      <c r="AJ74">
        <v>1</v>
      </c>
      <c r="AL74" s="19">
        <f t="shared" ref="AL74:AL137" si="46">0.59*LN(O74)</f>
        <v>-7.4003375276819074</v>
      </c>
      <c r="AM74" s="19">
        <f t="shared" ref="AM74:AM137" si="47">0.59*LN(Q74)</f>
        <v>-10.73654694365651</v>
      </c>
      <c r="AN74" s="19">
        <f t="shared" ref="AN74:AN137" si="48">AL74-AM74</f>
        <v>3.3362094159746025</v>
      </c>
      <c r="AO74" s="19">
        <f>ABS(AN74)</f>
        <v>3.3362094159746025</v>
      </c>
      <c r="AP74" s="20" t="str">
        <f>IF(AR74=AU74,"ok","no")</f>
        <v>ok</v>
      </c>
      <c r="AQ74" s="20" t="str">
        <f t="shared" si="37"/>
        <v>W</v>
      </c>
      <c r="AR74" s="21">
        <f>VLOOKUP(AQ74,$AY$2:$AZ$23,2,FALSE)</f>
        <v>0</v>
      </c>
      <c r="AS74" s="21">
        <f>VLOOKUP(AQ74, $BD$3:$BH$22, 5, FALSE)</f>
        <v>-0.9</v>
      </c>
      <c r="AT74" s="20" t="str">
        <f t="shared" si="38"/>
        <v>A</v>
      </c>
      <c r="AU74" s="22">
        <f>VLOOKUP(AT74,$AY$2:$AZ$23,2,FALSE)</f>
        <v>0</v>
      </c>
      <c r="AV74">
        <f t="shared" ref="AV74:AV80" si="49">VLOOKUP(AT74, $BD$3:$BH$22, 5, FALSE)</f>
        <v>1.8</v>
      </c>
    </row>
    <row r="75" spans="1:50" hidden="1" x14ac:dyDescent="0.45">
      <c r="A75" t="s">
        <v>122</v>
      </c>
      <c r="B75" t="s">
        <v>335</v>
      </c>
      <c r="C75" t="e">
        <f t="shared" ca="1" si="45"/>
        <v>#NAME?</v>
      </c>
      <c r="E75" t="s">
        <v>336</v>
      </c>
      <c r="H75"/>
      <c r="I75"/>
      <c r="J75"/>
      <c r="K75" t="s">
        <v>337</v>
      </c>
      <c r="L75" s="16" t="s">
        <v>47</v>
      </c>
      <c r="M75" s="17" t="s">
        <v>47</v>
      </c>
      <c r="N75" t="s">
        <v>338</v>
      </c>
      <c r="O75" s="18">
        <v>3.0000000000000001E-6</v>
      </c>
      <c r="P75" s="18">
        <v>3.3999999999999998E-9</v>
      </c>
      <c r="Q75" s="18">
        <v>3.3999999999999998E-9</v>
      </c>
      <c r="R75">
        <v>9480775</v>
      </c>
      <c r="S75" t="s">
        <v>126</v>
      </c>
      <c r="T75" t="s">
        <v>127</v>
      </c>
      <c r="U75" t="s">
        <v>89</v>
      </c>
      <c r="AI75" t="s">
        <v>128</v>
      </c>
      <c r="AJ75">
        <v>2</v>
      </c>
      <c r="AL75" s="19">
        <f t="shared" si="46"/>
        <v>-7.502969978884737</v>
      </c>
      <c r="AM75" s="19">
        <f t="shared" si="47"/>
        <v>-11.504699339141334</v>
      </c>
      <c r="AN75" s="19">
        <f t="shared" si="48"/>
        <v>4.0017293602565971</v>
      </c>
      <c r="AP75" s="20" t="str">
        <f>IF(AR75=AU75,"good","no")</f>
        <v>no</v>
      </c>
      <c r="AQ75" s="20" t="str">
        <f t="shared" si="37"/>
        <v>S</v>
      </c>
      <c r="AR75" s="21">
        <f>VLOOKUP(AQ75,$AY$2:$AZ$22,2,FALSE)</f>
        <v>500</v>
      </c>
      <c r="AS75" s="21">
        <f>VLOOKUP(AQ75, $BD$3:$BH$22, 5, FALSE)</f>
        <v>-0.8</v>
      </c>
      <c r="AT75" s="20" t="str">
        <f t="shared" si="38"/>
        <v>A</v>
      </c>
      <c r="AU75" s="22">
        <f>VLOOKUP(AT75,$AY$2:$AZ$22,2,FALSE)</f>
        <v>0</v>
      </c>
      <c r="AV75">
        <f t="shared" si="49"/>
        <v>1.8</v>
      </c>
    </row>
    <row r="76" spans="1:50" x14ac:dyDescent="0.45">
      <c r="A76" t="s">
        <v>339</v>
      </c>
      <c r="B76" t="s">
        <v>340</v>
      </c>
      <c r="C76" t="e">
        <f t="shared" ca="1" si="45"/>
        <v>#NAME?</v>
      </c>
      <c r="E76" t="s">
        <v>340</v>
      </c>
      <c r="F76" t="str">
        <f>IF(B76=E76,"ok","no")</f>
        <v>ok</v>
      </c>
      <c r="G76">
        <v>1</v>
      </c>
      <c r="H76" s="42" t="str">
        <f>IF(ISNUMBER(FIND(MID(B76,2,1),MID(A76,FIND("_",A76)+1,FIND("_",A76,FIND("_",A76)+1)-FIND("_",A76)-1))), "+", "-")</f>
        <v>+</v>
      </c>
      <c r="I76" s="42" t="b">
        <f t="shared" ref="I76:I78" si="50">H76=J76</f>
        <v>1</v>
      </c>
      <c r="J76" s="42" t="str">
        <f t="shared" ref="J76:J78" si="51">IF(ISNUMBER(FIND(MID(B76,2,1),IF(LEN(MID(A76,FIND("_",A76)+1,FIND("_",A76,FIND("_",A76)+1)-FIND("_",A76)-1))=2,MID(A76,FIND("_",A76)+1,2),MID(A76,FIND("~",SUBSTITUTE(A76,"_","~",LEN(A76)-LEN(SUBSTITUTE(A76,"_",""))))+1,2)))), "+", "-")</f>
        <v>+</v>
      </c>
      <c r="K76" t="s">
        <v>125</v>
      </c>
      <c r="L76" s="16" t="s">
        <v>47</v>
      </c>
      <c r="M76" s="17" t="s">
        <v>47</v>
      </c>
      <c r="N76" s="18">
        <v>5.2599999999999996E-9</v>
      </c>
      <c r="O76" s="18">
        <v>5.2599999999999996E-9</v>
      </c>
      <c r="P76" s="18">
        <v>5.0000000000000004E-6</v>
      </c>
      <c r="Q76" s="27">
        <v>5.0000000000000004E-6</v>
      </c>
      <c r="R76">
        <v>15698573</v>
      </c>
      <c r="S76" s="43" t="s">
        <v>216</v>
      </c>
      <c r="T76" s="43" t="s">
        <v>81</v>
      </c>
      <c r="U76">
        <v>298</v>
      </c>
      <c r="AD76" t="s">
        <v>283</v>
      </c>
      <c r="AE76">
        <v>-9</v>
      </c>
      <c r="AF76" t="s">
        <v>285</v>
      </c>
      <c r="AG76" t="s">
        <v>284</v>
      </c>
      <c r="AH76" t="s">
        <v>286</v>
      </c>
      <c r="AI76" t="s">
        <v>287</v>
      </c>
      <c r="AJ76">
        <v>2</v>
      </c>
      <c r="AL76" s="19">
        <f t="shared" si="46"/>
        <v>-11.247249538016108</v>
      </c>
      <c r="AM76" s="19">
        <f t="shared" si="47"/>
        <v>-7.2015828608628025</v>
      </c>
      <c r="AN76" s="19">
        <f t="shared" si="48"/>
        <v>-4.0456666771533056</v>
      </c>
      <c r="AO76" s="19">
        <f>ABS(AN76)</f>
        <v>4.0456666771533056</v>
      </c>
      <c r="AP76" s="20" t="str">
        <f>IF(AR76=AU76,"ok","no")</f>
        <v>ok</v>
      </c>
      <c r="AQ76" s="20" t="str">
        <f t="shared" si="37"/>
        <v>A</v>
      </c>
      <c r="AR76" s="21">
        <f>VLOOKUP(AQ76,$AY$2:$AZ$23,2,FALSE)</f>
        <v>0</v>
      </c>
      <c r="AS76" s="21">
        <f>VLOOKUP(AQ76, $BD$3:$BH$23, 5, FALSE)</f>
        <v>1.8</v>
      </c>
      <c r="AT76" s="20" t="str">
        <f t="shared" si="38"/>
        <v>F</v>
      </c>
      <c r="AU76" s="22">
        <f>VLOOKUP(AT76,$AY$2:$AZ$23,2,FALSE)</f>
        <v>0</v>
      </c>
      <c r="AV76">
        <f t="shared" si="49"/>
        <v>2.8</v>
      </c>
    </row>
    <row r="77" spans="1:50" hidden="1" x14ac:dyDescent="0.45">
      <c r="A77" t="s">
        <v>107</v>
      </c>
      <c r="B77" t="s">
        <v>341</v>
      </c>
      <c r="C77" t="e">
        <f t="shared" ca="1" si="45"/>
        <v>#NAME?</v>
      </c>
      <c r="E77" t="s">
        <v>341</v>
      </c>
      <c r="F77" t="str">
        <f>IF(B77=E77,"ok","no")</f>
        <v>ok</v>
      </c>
      <c r="G77">
        <v>1</v>
      </c>
      <c r="H77" s="42" t="str">
        <f>IF(ISNUMBER(FIND(MID(B77,2,1),MID(A77,FIND("_",A77)+1,FIND("_",A77,FIND("_",A77)+1)-FIND("_",A77)-1))), "+", "-")</f>
        <v>+</v>
      </c>
      <c r="I77" s="42" t="b">
        <f t="shared" si="50"/>
        <v>1</v>
      </c>
      <c r="J77" s="42" t="str">
        <f t="shared" si="51"/>
        <v>+</v>
      </c>
      <c r="K77" t="s">
        <v>46</v>
      </c>
      <c r="L77" s="16" t="s">
        <v>47</v>
      </c>
      <c r="M77" s="17" t="s">
        <v>47</v>
      </c>
      <c r="N77" s="18">
        <v>5.2600000000000002E-7</v>
      </c>
      <c r="O77" s="18">
        <v>5.2600000000000002E-7</v>
      </c>
      <c r="P77" s="18">
        <v>2.3800000000000001E-9</v>
      </c>
      <c r="Q77" s="27">
        <v>2.3800000000000001E-9</v>
      </c>
      <c r="R77">
        <v>7629185</v>
      </c>
      <c r="S77" t="s">
        <v>211</v>
      </c>
      <c r="T77" t="s">
        <v>81</v>
      </c>
      <c r="U77">
        <v>303</v>
      </c>
      <c r="AD77" t="s">
        <v>342</v>
      </c>
      <c r="AE77" t="s">
        <v>343</v>
      </c>
      <c r="AF77" t="s">
        <v>344</v>
      </c>
      <c r="AG77" t="s">
        <v>345</v>
      </c>
      <c r="AH77" t="s">
        <v>212</v>
      </c>
      <c r="AI77" t="s">
        <v>287</v>
      </c>
      <c r="AJ77">
        <v>1</v>
      </c>
      <c r="AL77" s="19">
        <f t="shared" si="46"/>
        <v>-8.5301991282831331</v>
      </c>
      <c r="AM77" s="19">
        <f t="shared" si="47"/>
        <v>-11.715137556065185</v>
      </c>
      <c r="AN77" s="19">
        <f t="shared" si="48"/>
        <v>3.1849384277820523</v>
      </c>
      <c r="AO77" s="19">
        <f>ABS(AN77)</f>
        <v>3.1849384277820523</v>
      </c>
      <c r="AP77" s="20" t="str">
        <f>IF(AR77=AU77,"ok","no")</f>
        <v>ok</v>
      </c>
      <c r="AQ77" s="20" t="str">
        <f t="shared" si="37"/>
        <v>Y</v>
      </c>
      <c r="AR77" s="21">
        <f>VLOOKUP(AQ77,$AY$2:$AZ$23,2,FALSE)</f>
        <v>0</v>
      </c>
      <c r="AS77" s="21">
        <f>VLOOKUP(AQ77, $BD$3:$BH$22, 5, FALSE)</f>
        <v>-1.3</v>
      </c>
      <c r="AT77" s="20" t="str">
        <f t="shared" si="38"/>
        <v>A</v>
      </c>
      <c r="AU77" s="22">
        <f>VLOOKUP(AT77,$AY$2:$AZ$23,2,FALSE)</f>
        <v>0</v>
      </c>
      <c r="AV77">
        <f t="shared" si="49"/>
        <v>1.8</v>
      </c>
    </row>
    <row r="78" spans="1:50" hidden="1" x14ac:dyDescent="0.45">
      <c r="A78" t="s">
        <v>346</v>
      </c>
      <c r="B78" t="s">
        <v>347</v>
      </c>
      <c r="C78" t="e">
        <f t="shared" ca="1" si="45"/>
        <v>#NAME?</v>
      </c>
      <c r="E78" t="s">
        <v>348</v>
      </c>
      <c r="F78" t="str">
        <f>IF(B78=E78,"ok","no")</f>
        <v>no</v>
      </c>
      <c r="G78">
        <v>1</v>
      </c>
      <c r="H78" s="15" t="str">
        <f>IF(ISNUMBER(FIND(MID(B78,2,1),MID(A78,FIND("_",A78)+1,FIND("_",A78,FIND("_",A78)+1)-FIND("_",A78)-1))), "+", "-")</f>
        <v>-</v>
      </c>
      <c r="I78" s="42" t="b">
        <f t="shared" si="50"/>
        <v>1</v>
      </c>
      <c r="J78" s="42" t="str">
        <f t="shared" si="51"/>
        <v>-</v>
      </c>
      <c r="K78" t="s">
        <v>70</v>
      </c>
      <c r="L78" s="16" t="s">
        <v>47</v>
      </c>
      <c r="M78" s="17" t="s">
        <v>47</v>
      </c>
      <c r="N78" s="18">
        <v>7.0000000000000004E-11</v>
      </c>
      <c r="O78" s="18">
        <v>7.0000000000000004E-11</v>
      </c>
      <c r="P78" s="18">
        <v>1.2999999999999999E-10</v>
      </c>
      <c r="Q78" s="27">
        <v>1.2999999999999999E-10</v>
      </c>
      <c r="R78">
        <v>26365435</v>
      </c>
      <c r="S78" t="s">
        <v>349</v>
      </c>
      <c r="T78" t="s">
        <v>350</v>
      </c>
      <c r="U78" t="s">
        <v>89</v>
      </c>
      <c r="V78" t="s">
        <v>351</v>
      </c>
      <c r="W78" t="s">
        <v>351</v>
      </c>
      <c r="X78" t="s">
        <v>352</v>
      </c>
      <c r="Y78" t="s">
        <v>352</v>
      </c>
      <c r="Z78" t="s">
        <v>353</v>
      </c>
      <c r="AA78" t="s">
        <v>353</v>
      </c>
      <c r="AB78" t="s">
        <v>354</v>
      </c>
      <c r="AC78" t="s">
        <v>354</v>
      </c>
      <c r="AI78" t="s">
        <v>55</v>
      </c>
      <c r="AJ78">
        <v>2</v>
      </c>
      <c r="AL78" s="19">
        <f t="shared" si="46"/>
        <v>-13.795690265588721</v>
      </c>
      <c r="AM78" s="19">
        <f t="shared" si="47"/>
        <v>-13.430457132629048</v>
      </c>
      <c r="AN78" s="19">
        <f t="shared" si="48"/>
        <v>-0.36523313295967341</v>
      </c>
      <c r="AO78" s="19">
        <f>ABS(AN78)</f>
        <v>0.36523313295967341</v>
      </c>
      <c r="AP78" s="20" t="str">
        <f>IF(AR78=AU78,"ok","no")</f>
        <v>ok</v>
      </c>
      <c r="AQ78" s="20" t="str">
        <f t="shared" si="37"/>
        <v>N</v>
      </c>
      <c r="AR78" s="21">
        <f>VLOOKUP(AQ78,$AY$2:$AZ$23,2,FALSE)</f>
        <v>0</v>
      </c>
      <c r="AS78" s="21">
        <f>VLOOKUP(AQ78, $BD$3:$BH$23, 5, FALSE)</f>
        <v>-3.5</v>
      </c>
      <c r="AT78" s="20" t="str">
        <f t="shared" si="38"/>
        <v>A</v>
      </c>
      <c r="AU78" s="22">
        <f>VLOOKUP(AT78,$AY$2:$AZ$23,2,FALSE)</f>
        <v>0</v>
      </c>
      <c r="AV78">
        <f t="shared" si="49"/>
        <v>1.8</v>
      </c>
    </row>
    <row r="79" spans="1:50" hidden="1" x14ac:dyDescent="0.45">
      <c r="A79" t="s">
        <v>122</v>
      </c>
      <c r="B79" t="s">
        <v>355</v>
      </c>
      <c r="C79" t="e">
        <f t="shared" ca="1" si="45"/>
        <v>#NAME?</v>
      </c>
      <c r="E79" t="s">
        <v>356</v>
      </c>
      <c r="H79"/>
      <c r="I79"/>
      <c r="J79"/>
      <c r="K79" t="s">
        <v>357</v>
      </c>
      <c r="L79" s="16" t="s">
        <v>47</v>
      </c>
      <c r="M79" s="17" t="s">
        <v>47</v>
      </c>
      <c r="N79" t="s">
        <v>338</v>
      </c>
      <c r="O79" s="18">
        <v>3.0000000000000001E-6</v>
      </c>
      <c r="P79" s="18">
        <v>3.3999999999999998E-9</v>
      </c>
      <c r="Q79" s="18">
        <v>3.3999999999999998E-9</v>
      </c>
      <c r="R79">
        <v>9480775</v>
      </c>
      <c r="S79" t="s">
        <v>126</v>
      </c>
      <c r="T79" t="s">
        <v>127</v>
      </c>
      <c r="U79" t="s">
        <v>89</v>
      </c>
      <c r="AI79" t="s">
        <v>128</v>
      </c>
      <c r="AJ79">
        <v>2</v>
      </c>
      <c r="AL79" s="19">
        <f t="shared" si="46"/>
        <v>-7.502969978884737</v>
      </c>
      <c r="AM79" s="19">
        <f t="shared" si="47"/>
        <v>-11.504699339141334</v>
      </c>
      <c r="AN79" s="19">
        <f t="shared" si="48"/>
        <v>4.0017293602565971</v>
      </c>
      <c r="AP79" s="20" t="str">
        <f>IF(AR79=AU79,"good","no")</f>
        <v>no</v>
      </c>
      <c r="AQ79" s="20" t="str">
        <f t="shared" si="37"/>
        <v>R</v>
      </c>
      <c r="AR79" s="21">
        <f>VLOOKUP(AQ79,$AY$2:$AZ$22,2,FALSE)</f>
        <v>1</v>
      </c>
      <c r="AS79" s="21">
        <f>VLOOKUP(AQ79, $BD$3:$BH$22, 5, FALSE)</f>
        <v>-4.5</v>
      </c>
      <c r="AT79" s="20" t="str">
        <f t="shared" si="38"/>
        <v>A</v>
      </c>
      <c r="AU79" s="22">
        <f>VLOOKUP(AT79,$AY$2:$AZ$22,2,FALSE)</f>
        <v>0</v>
      </c>
      <c r="AV79">
        <f t="shared" si="49"/>
        <v>1.8</v>
      </c>
    </row>
    <row r="80" spans="1:50" hidden="1" x14ac:dyDescent="0.45">
      <c r="A80" t="s">
        <v>65</v>
      </c>
      <c r="B80" t="s">
        <v>358</v>
      </c>
      <c r="C80" t="e">
        <f t="shared" ca="1" si="45"/>
        <v>#NAME?</v>
      </c>
      <c r="E80" t="s">
        <v>358</v>
      </c>
      <c r="F80" t="str">
        <f>IF(B80=E80,"ok","no")</f>
        <v>ok</v>
      </c>
      <c r="G80">
        <v>1</v>
      </c>
      <c r="H80" s="42" t="str">
        <f>IF(ISNUMBER(FIND(MID(B80,2,1),MID(A80,FIND("_",A80)+1,FIND("_",A80,FIND("_",A80)+1)-FIND("_",A80)-1))), "+", "-")</f>
        <v>+</v>
      </c>
      <c r="I80" s="42" t="b">
        <f t="shared" ref="I80:I113" si="52">H80=J80</f>
        <v>1</v>
      </c>
      <c r="J80" s="42" t="str">
        <f>IF(ISNUMBER(FIND(MID(B80,2,1),IF(LEN(MID(A80,FIND("_",A80)+1,FIND("_",A80,FIND("_",A80)+1)-FIND("_",A80)-1))=2,MID(A80,FIND("_",A80)+1,2),MID(A80,FIND("~",SUBSTITUTE(A80,"_","~",LEN(A80)-LEN(SUBSTITUTE(A80,"_",""))))+1,2)))), "+", "-")</f>
        <v>+</v>
      </c>
      <c r="K80" t="s">
        <v>46</v>
      </c>
      <c r="L80" s="16" t="s">
        <v>47</v>
      </c>
      <c r="M80" s="17" t="s">
        <v>47</v>
      </c>
      <c r="N80" s="18">
        <v>3.5700000000000001E-6</v>
      </c>
      <c r="O80" s="18">
        <v>3.5700000000000001E-6</v>
      </c>
      <c r="P80" s="18">
        <v>2E-8</v>
      </c>
      <c r="Q80" s="18">
        <v>2E-8</v>
      </c>
      <c r="R80">
        <v>8703938</v>
      </c>
      <c r="S80" t="s">
        <v>62</v>
      </c>
      <c r="T80" t="s">
        <v>81</v>
      </c>
      <c r="U80">
        <v>298</v>
      </c>
      <c r="AI80" t="s">
        <v>55</v>
      </c>
      <c r="AJ80">
        <v>1</v>
      </c>
      <c r="AL80" s="19">
        <f t="shared" si="46"/>
        <v>-7.4003375276819074</v>
      </c>
      <c r="AM80" s="19">
        <f t="shared" si="47"/>
        <v>-10.459244802401527</v>
      </c>
      <c r="AN80" s="19">
        <f t="shared" si="48"/>
        <v>3.0589072747196191</v>
      </c>
      <c r="AO80" s="19">
        <f>ABS(AN80)</f>
        <v>3.0589072747196191</v>
      </c>
      <c r="AP80" s="20" t="str">
        <f>IF(AR80=AU80,"good","no")</f>
        <v>no</v>
      </c>
      <c r="AQ80" s="20" t="str">
        <f t="shared" si="37"/>
        <v>D</v>
      </c>
      <c r="AR80" s="21">
        <f>VLOOKUP(AQ80,$AY$2:$AZ$23,2,FALSE)</f>
        <v>-1</v>
      </c>
      <c r="AS80" s="21">
        <f>VLOOKUP(AQ80, $BD$3:$BH$22, 5, FALSE)</f>
        <v>-3.5</v>
      </c>
      <c r="AT80" s="20" t="str">
        <f t="shared" si="38"/>
        <v>A</v>
      </c>
      <c r="AU80" s="22">
        <f>VLOOKUP(AT80,$AY$2:$AZ$23,2,FALSE)</f>
        <v>0</v>
      </c>
      <c r="AV80">
        <f t="shared" si="49"/>
        <v>1.8</v>
      </c>
    </row>
    <row r="81" spans="1:48" hidden="1" x14ac:dyDescent="0.45">
      <c r="A81" t="s">
        <v>359</v>
      </c>
      <c r="B81" t="s">
        <v>360</v>
      </c>
      <c r="C81" t="e">
        <f t="shared" ca="1" si="45"/>
        <v>#NAME?</v>
      </c>
      <c r="E81" t="s">
        <v>360</v>
      </c>
      <c r="H81" t="s">
        <v>79</v>
      </c>
      <c r="I81" s="42" t="b">
        <f t="shared" si="52"/>
        <v>1</v>
      </c>
      <c r="J81" s="42" t="s">
        <v>79</v>
      </c>
      <c r="K81" t="s">
        <v>46</v>
      </c>
      <c r="L81" s="16"/>
      <c r="M81" s="17" t="s">
        <v>361</v>
      </c>
      <c r="N81" s="18">
        <v>1.3999999999999999E-4</v>
      </c>
      <c r="O81" s="18">
        <v>1.3999999999999999E-4</v>
      </c>
      <c r="P81" s="18">
        <v>2.3999999999999998E-7</v>
      </c>
      <c r="Q81" s="27">
        <v>2.3999999999999998E-7</v>
      </c>
      <c r="R81">
        <v>10452608</v>
      </c>
      <c r="S81" s="57" t="s">
        <v>362</v>
      </c>
      <c r="T81" s="57" t="s">
        <v>363</v>
      </c>
      <c r="U81">
        <v>298</v>
      </c>
      <c r="AI81" t="s">
        <v>221</v>
      </c>
      <c r="AJ81">
        <v>1</v>
      </c>
      <c r="AL81" s="19">
        <f t="shared" si="46"/>
        <v>-5.2355821998594321</v>
      </c>
      <c r="AM81" s="19">
        <f t="shared" si="47"/>
        <v>-8.9931498790266069</v>
      </c>
      <c r="AN81" s="19">
        <f t="shared" si="48"/>
        <v>3.7575676791671748</v>
      </c>
      <c r="AP81" s="20" t="str">
        <f>IF(AR81=AU81,"ok","no")</f>
        <v>ok</v>
      </c>
      <c r="AQ81" s="20" t="str">
        <f t="shared" si="37"/>
        <v>W</v>
      </c>
      <c r="AR81" s="21">
        <f>VLOOKUP(AQ81,$AY$2:$AZ$22,2,FALSE)</f>
        <v>0</v>
      </c>
      <c r="AT81" s="20" t="str">
        <f t="shared" si="38"/>
        <v>A</v>
      </c>
      <c r="AU81" s="22">
        <f>VLOOKUP(AT81,$AY$2:$AZ$22,2,FALSE)</f>
        <v>0</v>
      </c>
    </row>
    <row r="82" spans="1:48" hidden="1" x14ac:dyDescent="0.45">
      <c r="A82" t="s">
        <v>364</v>
      </c>
      <c r="B82" t="s">
        <v>365</v>
      </c>
      <c r="C82" t="e">
        <f t="shared" ca="1" si="45"/>
        <v>#NAME?</v>
      </c>
      <c r="E82" t="s">
        <v>366</v>
      </c>
      <c r="H82" t="s">
        <v>79</v>
      </c>
      <c r="I82" s="42" t="b">
        <f t="shared" si="52"/>
        <v>1</v>
      </c>
      <c r="J82" s="42" t="s">
        <v>79</v>
      </c>
      <c r="K82" t="s">
        <v>125</v>
      </c>
      <c r="L82" s="16"/>
      <c r="M82" s="17" t="s">
        <v>367</v>
      </c>
      <c r="N82" s="18">
        <v>1.2400000000000001E-4</v>
      </c>
      <c r="O82" s="18">
        <v>1.2400000000000001E-4</v>
      </c>
      <c r="P82" s="18">
        <v>1.6800000000000002E-8</v>
      </c>
      <c r="Q82" s="27">
        <v>1.6800000000000002E-8</v>
      </c>
      <c r="R82">
        <v>8588944</v>
      </c>
      <c r="S82" s="57" t="s">
        <v>368</v>
      </c>
      <c r="T82" s="57" t="s">
        <v>362</v>
      </c>
      <c r="U82">
        <v>298</v>
      </c>
      <c r="V82" s="18">
        <v>50</v>
      </c>
      <c r="W82" s="18">
        <v>50</v>
      </c>
      <c r="X82" t="s">
        <v>369</v>
      </c>
      <c r="Y82" t="s">
        <v>369</v>
      </c>
      <c r="Z82" t="s">
        <v>370</v>
      </c>
      <c r="AA82" t="s">
        <v>370</v>
      </c>
      <c r="AB82" t="s">
        <v>371</v>
      </c>
      <c r="AC82" t="s">
        <v>371</v>
      </c>
      <c r="AI82" t="s">
        <v>55</v>
      </c>
      <c r="AJ82">
        <v>1</v>
      </c>
      <c r="AL82" s="19">
        <f t="shared" si="46"/>
        <v>-5.3071851054919499</v>
      </c>
      <c r="AM82" s="19">
        <f t="shared" si="47"/>
        <v>-10.562113300816945</v>
      </c>
      <c r="AN82" s="19">
        <f t="shared" si="48"/>
        <v>5.2549281953249949</v>
      </c>
      <c r="AP82" s="20" t="str">
        <f>IF(AR82=AU82,"ok","no")</f>
        <v>ok</v>
      </c>
      <c r="AQ82" s="20" t="str">
        <f t="shared" si="37"/>
        <v>I</v>
      </c>
      <c r="AR82" s="21">
        <f>VLOOKUP(AQ82,$AY$2:$AZ$22,2,FALSE)</f>
        <v>0</v>
      </c>
      <c r="AT82" s="20" t="str">
        <f t="shared" si="38"/>
        <v>A</v>
      </c>
      <c r="AU82" s="22">
        <f>VLOOKUP(AT82,$AY$2:$AZ$22,2,FALSE)</f>
        <v>0</v>
      </c>
    </row>
    <row r="83" spans="1:48" hidden="1" x14ac:dyDescent="0.45">
      <c r="A83" t="s">
        <v>372</v>
      </c>
      <c r="B83" t="s">
        <v>373</v>
      </c>
      <c r="C83" t="e">
        <f t="shared" ca="1" si="45"/>
        <v>#NAME?</v>
      </c>
      <c r="E83" t="s">
        <v>373</v>
      </c>
      <c r="F83" t="str">
        <f>IF(B83=E83,"ok","no")</f>
        <v>ok</v>
      </c>
      <c r="G83">
        <v>1</v>
      </c>
      <c r="H83" s="42" t="str">
        <f>IF(ISNUMBER(FIND(MID(B83,2,1),MID(A83,FIND("_",A83)+1,FIND("_",A83,FIND("_",A83)+1)-FIND("_",A83)-1))), "+", "-")</f>
        <v>+</v>
      </c>
      <c r="I83" s="42" t="b">
        <f t="shared" si="52"/>
        <v>1</v>
      </c>
      <c r="J83" s="42" t="str">
        <f>IF(ISNUMBER(FIND(MID(B83,2,1),IF(LEN(MID(A83,FIND("_",A83)+1,FIND("_",A83,FIND("_",A83)+1)-FIND("_",A83)-1))=2,MID(A83,FIND("_",A83)+1,2),MID(A83,FIND("~",SUBSTITUTE(A83,"_","~",LEN(A83)-LEN(SUBSTITUTE(A83,"_",""))))+1,2)))), "+", "-")</f>
        <v>+</v>
      </c>
      <c r="K83" t="s">
        <v>70</v>
      </c>
      <c r="L83" s="16" t="s">
        <v>47</v>
      </c>
      <c r="M83" s="17" t="s">
        <v>47</v>
      </c>
      <c r="N83" s="18">
        <v>1.57E-9</v>
      </c>
      <c r="O83" s="18">
        <v>1.57E-9</v>
      </c>
      <c r="P83" t="s">
        <v>374</v>
      </c>
      <c r="Q83" s="18">
        <v>9.9999999999999994E-12</v>
      </c>
      <c r="R83">
        <v>23357170</v>
      </c>
      <c r="S83" s="57" t="s">
        <v>375</v>
      </c>
      <c r="T83" s="57" t="s">
        <v>100</v>
      </c>
      <c r="U83">
        <v>310</v>
      </c>
      <c r="AI83" t="s">
        <v>55</v>
      </c>
      <c r="AJ83">
        <v>2</v>
      </c>
      <c r="AL83" s="19">
        <f t="shared" si="46"/>
        <v>-11.960592228375853</v>
      </c>
      <c r="AM83" s="19">
        <f t="shared" si="47"/>
        <v>-14.943777253531357</v>
      </c>
      <c r="AN83" s="19">
        <f t="shared" si="48"/>
        <v>2.9831850251555032</v>
      </c>
      <c r="AO83" s="19">
        <f>ABS(AN83)</f>
        <v>2.9831850251555032</v>
      </c>
      <c r="AP83" s="20" t="str">
        <f>IF(AR83=AU83,"good","no")</f>
        <v>no</v>
      </c>
      <c r="AQ83" s="20" t="str">
        <f t="shared" si="37"/>
        <v>D</v>
      </c>
      <c r="AR83" s="21">
        <f>VLOOKUP(AQ83,$AY$2:$AZ$23,2,FALSE)</f>
        <v>-1</v>
      </c>
      <c r="AS83" s="21">
        <f>VLOOKUP(AQ83, $BD$3:$BH$22, 5, FALSE)</f>
        <v>-3.5</v>
      </c>
      <c r="AT83" s="20" t="str">
        <f t="shared" si="38"/>
        <v>A</v>
      </c>
      <c r="AU83" s="22">
        <f>VLOOKUP(AT83,$AY$2:$AZ$23,2,FALSE)</f>
        <v>0</v>
      </c>
      <c r="AV83">
        <f>VLOOKUP(AT83, $BD$3:$BH$22, 5, FALSE)</f>
        <v>1.8</v>
      </c>
    </row>
    <row r="84" spans="1:48" hidden="1" x14ac:dyDescent="0.45">
      <c r="A84" t="s">
        <v>376</v>
      </c>
      <c r="B84" t="s">
        <v>377</v>
      </c>
      <c r="C84" t="e">
        <f t="shared" ca="1" si="45"/>
        <v>#NAME?</v>
      </c>
      <c r="E84" t="s">
        <v>378</v>
      </c>
      <c r="F84" t="str">
        <f>IF(B84=E84,"ok","no")</f>
        <v>no</v>
      </c>
      <c r="G84">
        <v>1</v>
      </c>
      <c r="H84" s="15" t="str">
        <f>IF(ISNUMBER(FIND(MID(B84,2,1),MID(A84,FIND("_",A84)+1,FIND("_",A84,FIND("_",A84)+1)-FIND("_",A84)-1))), "+", "-")</f>
        <v>-</v>
      </c>
      <c r="I84" s="42" t="b">
        <f t="shared" si="52"/>
        <v>1</v>
      </c>
      <c r="J84" s="42" t="str">
        <f>IF(ISNUMBER(FIND(MID(B84,2,1),IF(LEN(MID(A84,FIND("_",A84)+1,FIND("_",A84,FIND("_",A84)+1)-FIND("_",A84)-1))=2,MID(A84,FIND("_",A84)+1,2),MID(A84,FIND("~",SUBSTITUTE(A84,"_","~",LEN(A84)-LEN(SUBSTITUTE(A84,"_",""))))+1,2)))), "+", "-")</f>
        <v>-</v>
      </c>
      <c r="K84" t="s">
        <v>46</v>
      </c>
      <c r="L84" s="16" t="s">
        <v>47</v>
      </c>
      <c r="M84" s="17" t="s">
        <v>47</v>
      </c>
      <c r="N84" s="18">
        <v>5.0000000000000002E-11</v>
      </c>
      <c r="O84" s="18">
        <v>5.0000000000000002E-11</v>
      </c>
      <c r="P84" s="18">
        <v>8.9999999999999999E-11</v>
      </c>
      <c r="Q84" s="27">
        <v>8.9999999999999999E-11</v>
      </c>
      <c r="R84">
        <v>25031354</v>
      </c>
      <c r="S84" s="57" t="s">
        <v>379</v>
      </c>
      <c r="T84" s="57" t="s">
        <v>380</v>
      </c>
      <c r="U84" t="s">
        <v>89</v>
      </c>
      <c r="V84" t="s">
        <v>381</v>
      </c>
      <c r="W84" t="s">
        <v>381</v>
      </c>
      <c r="X84" t="s">
        <v>382</v>
      </c>
      <c r="Y84" t="s">
        <v>382</v>
      </c>
      <c r="Z84" t="s">
        <v>383</v>
      </c>
      <c r="AA84" t="s">
        <v>383</v>
      </c>
      <c r="AB84" t="s">
        <v>384</v>
      </c>
      <c r="AC84" t="s">
        <v>384</v>
      </c>
      <c r="AI84" t="s">
        <v>254</v>
      </c>
      <c r="AJ84">
        <v>2</v>
      </c>
      <c r="AL84" s="19">
        <f t="shared" si="46"/>
        <v>-13.994208885195237</v>
      </c>
      <c r="AM84" s="19">
        <f t="shared" si="47"/>
        <v>-13.647414752902986</v>
      </c>
      <c r="AN84" s="19">
        <f t="shared" si="48"/>
        <v>-0.34679413229225098</v>
      </c>
      <c r="AO84" s="19">
        <f>ABS(AN84)</f>
        <v>0.34679413229225098</v>
      </c>
      <c r="AP84" s="20" t="str">
        <f>IF(AR84=AU84,"ok","no")</f>
        <v>ok</v>
      </c>
      <c r="AQ84" s="20" t="str">
        <f t="shared" si="37"/>
        <v>N</v>
      </c>
      <c r="AR84" s="21">
        <f>VLOOKUP(AQ84,$AY$2:$AZ$23,2,FALSE)</f>
        <v>0</v>
      </c>
      <c r="AS84" s="21">
        <f>VLOOKUP(AQ84, $BD$3:$BH$22, 5, FALSE)</f>
        <v>-3.5</v>
      </c>
      <c r="AT84" s="20" t="str">
        <f t="shared" si="38"/>
        <v>A</v>
      </c>
      <c r="AU84" s="22">
        <f>VLOOKUP(AT84,$AY$2:$AZ$23,2,FALSE)</f>
        <v>0</v>
      </c>
      <c r="AV84">
        <f>VLOOKUP(AT84, $BD$3:$BH$22, 5, FALSE)</f>
        <v>1.8</v>
      </c>
    </row>
    <row r="85" spans="1:48" hidden="1" x14ac:dyDescent="0.45">
      <c r="A85" t="s">
        <v>385</v>
      </c>
      <c r="B85" t="s">
        <v>386</v>
      </c>
      <c r="C85" t="e">
        <f t="shared" ca="1" si="45"/>
        <v>#NAME?</v>
      </c>
      <c r="E85" t="s">
        <v>387</v>
      </c>
      <c r="F85" t="str">
        <f>IF(B85=E85,"ok","no")</f>
        <v>no</v>
      </c>
      <c r="G85">
        <v>2</v>
      </c>
      <c r="H85" s="42" t="str">
        <f>IF(ISNUMBER(FIND(MID(B85,2,1),MID(A85,FIND("_",A85,FIND("_",A85)+1)+1,LEN(A85)))), "+", "-")</f>
        <v>+</v>
      </c>
      <c r="I85" s="42" t="b">
        <f t="shared" si="52"/>
        <v>1</v>
      </c>
      <c r="J85" s="42" t="str">
        <f>IF(ISNUMBER(FIND(MID(B85,2,1),IF(LEN(MID(A85,FIND("_",A85)+1,FIND("_",A85,FIND("_",A85)+1)-FIND("_",A85)-1))=2,MID(A85,FIND("_",A85)+1,2),MID(A85,FIND("~",SUBSTITUTE(A85,"_","~",LEN(A85)-LEN(SUBSTITUTE(A85,"_",""))))+1,2)))), "+", "-")</f>
        <v>+</v>
      </c>
      <c r="K85" t="s">
        <v>46</v>
      </c>
      <c r="L85" s="16" t="s">
        <v>47</v>
      </c>
      <c r="M85" s="17" t="s">
        <v>47</v>
      </c>
      <c r="N85" s="18">
        <v>6.6699999999999997E-6</v>
      </c>
      <c r="O85" s="18">
        <v>6.6699999999999997E-6</v>
      </c>
      <c r="P85" s="18">
        <v>4.5499999999999997E-8</v>
      </c>
      <c r="Q85" s="27">
        <v>4.5499999999999997E-8</v>
      </c>
      <c r="R85">
        <v>9579662</v>
      </c>
      <c r="S85" s="43" t="s">
        <v>388</v>
      </c>
      <c r="T85" s="43" t="s">
        <v>389</v>
      </c>
      <c r="U85">
        <v>298</v>
      </c>
      <c r="AI85" t="s">
        <v>55</v>
      </c>
      <c r="AJ85">
        <v>1</v>
      </c>
      <c r="AL85" s="19">
        <f t="shared" si="46"/>
        <v>-7.0315555118416766</v>
      </c>
      <c r="AM85" s="19">
        <f t="shared" si="47"/>
        <v>-9.9742765714838075</v>
      </c>
      <c r="AN85" s="19">
        <f t="shared" si="48"/>
        <v>2.9427210596421309</v>
      </c>
      <c r="AO85" s="19">
        <f>ABS(AN85)</f>
        <v>2.9427210596421309</v>
      </c>
      <c r="AP85" s="20" t="str">
        <f>IF(AR85=AU85,"ok","no")</f>
        <v>ok</v>
      </c>
      <c r="AQ85" s="20" t="str">
        <f t="shared" si="37"/>
        <v>D</v>
      </c>
      <c r="AR85" s="21">
        <f>VLOOKUP(AQ85,$AY$2:$AZ$23,2,FALSE)</f>
        <v>-1</v>
      </c>
      <c r="AS85" s="21">
        <f>VLOOKUP(AQ85, $BD$3:$BH$22, 5, FALSE)</f>
        <v>-3.5</v>
      </c>
      <c r="AT85" s="20" t="str">
        <f t="shared" si="38"/>
        <v>E</v>
      </c>
      <c r="AU85" s="22">
        <f>VLOOKUP(AT85,$AY$2:$AZ$23,2,FALSE)</f>
        <v>-1</v>
      </c>
      <c r="AV85">
        <f>VLOOKUP(AT85, $BD$3:$BH$22, 5, FALSE)</f>
        <v>-3.5</v>
      </c>
    </row>
    <row r="86" spans="1:48" hidden="1" x14ac:dyDescent="0.45">
      <c r="A86" t="s">
        <v>385</v>
      </c>
      <c r="B86" t="s">
        <v>390</v>
      </c>
      <c r="C86" t="e">
        <f t="shared" ca="1" si="45"/>
        <v>#NAME?</v>
      </c>
      <c r="E86" t="s">
        <v>391</v>
      </c>
      <c r="F86" t="str">
        <f>IF(B86=E86,"ok","no")</f>
        <v>no</v>
      </c>
      <c r="G86">
        <v>2</v>
      </c>
      <c r="H86" s="42" t="str">
        <f>IF(ISNUMBER(FIND(MID(B86,2,1),MID(A86,FIND("_",A86,FIND("_",A86)+1)+1,LEN(A86)))), "+", "-")</f>
        <v>+</v>
      </c>
      <c r="I86" s="42" t="b">
        <f t="shared" si="52"/>
        <v>1</v>
      </c>
      <c r="J86" s="42" t="str">
        <f>IF(ISNUMBER(FIND(MID(B86,2,1),IF(LEN(MID(A86,FIND("_",A86)+1,FIND("_",A86,FIND("_",A86)+1)-FIND("_",A86)-1))=2,MID(A86,FIND("_",A86)+1,2),MID(A86,FIND("~",SUBSTITUTE(A86,"_","~",LEN(A86)-LEN(SUBSTITUTE(A86,"_",""))))+1,2)))), "+", "-")</f>
        <v>+</v>
      </c>
      <c r="K86" t="s">
        <v>46</v>
      </c>
      <c r="L86" s="16" t="s">
        <v>47</v>
      </c>
      <c r="M86" s="17" t="s">
        <v>47</v>
      </c>
      <c r="N86" s="18">
        <v>6.6699999999999997E-6</v>
      </c>
      <c r="O86" s="18">
        <v>6.6699999999999997E-6</v>
      </c>
      <c r="P86" s="18">
        <v>4.5499999999999997E-8</v>
      </c>
      <c r="Q86" s="18">
        <v>4.5499999999999997E-8</v>
      </c>
      <c r="R86">
        <v>9579662</v>
      </c>
      <c r="S86" t="s">
        <v>388</v>
      </c>
      <c r="T86" t="s">
        <v>389</v>
      </c>
      <c r="U86">
        <v>298</v>
      </c>
      <c r="V86" s="18">
        <v>800</v>
      </c>
      <c r="W86" s="18">
        <v>800</v>
      </c>
      <c r="X86" t="s">
        <v>392</v>
      </c>
      <c r="Y86" t="s">
        <v>392</v>
      </c>
      <c r="Z86" t="s">
        <v>393</v>
      </c>
      <c r="AA86" t="s">
        <v>393</v>
      </c>
      <c r="AB86" t="s">
        <v>394</v>
      </c>
      <c r="AC86" t="s">
        <v>394</v>
      </c>
      <c r="AI86" t="s">
        <v>55</v>
      </c>
      <c r="AJ86">
        <v>1</v>
      </c>
      <c r="AL86" s="19">
        <f t="shared" si="46"/>
        <v>-7.0315555118416766</v>
      </c>
      <c r="AM86" s="19">
        <f t="shared" si="47"/>
        <v>-9.9742765714838075</v>
      </c>
      <c r="AN86" s="19">
        <f t="shared" si="48"/>
        <v>2.9427210596421309</v>
      </c>
      <c r="AO86" s="19">
        <f>ABS(AN86)</f>
        <v>2.9427210596421309</v>
      </c>
      <c r="AP86" s="20" t="str">
        <f>IF(AR86=AU86,"good","no")</f>
        <v>no</v>
      </c>
      <c r="AQ86" s="20" t="str">
        <f t="shared" si="37"/>
        <v>D</v>
      </c>
      <c r="AR86" s="21">
        <f>VLOOKUP(AQ86,$AY$2:$AZ$23,2,FALSE)</f>
        <v>-1</v>
      </c>
      <c r="AS86" s="21">
        <f>VLOOKUP(AQ86, $BD$3:$BH$22, 5, FALSE)</f>
        <v>-3.5</v>
      </c>
      <c r="AT86" s="20" t="str">
        <f t="shared" si="38"/>
        <v>N</v>
      </c>
      <c r="AU86" s="22">
        <f>VLOOKUP(AT86,$AY$2:$AZ$23,2,FALSE)</f>
        <v>0</v>
      </c>
      <c r="AV86">
        <f>VLOOKUP(AT86, $BD$3:$BH$22, 5, FALSE)</f>
        <v>-3.5</v>
      </c>
    </row>
    <row r="87" spans="1:48" hidden="1" x14ac:dyDescent="0.45">
      <c r="A87" t="s">
        <v>359</v>
      </c>
      <c r="B87" t="s">
        <v>395</v>
      </c>
      <c r="C87" t="e">
        <f t="shared" ca="1" si="45"/>
        <v>#NAME?</v>
      </c>
      <c r="E87" t="s">
        <v>395</v>
      </c>
      <c r="H87" t="s">
        <v>79</v>
      </c>
      <c r="I87" s="42" t="b">
        <f t="shared" si="52"/>
        <v>1</v>
      </c>
      <c r="J87" s="42" t="s">
        <v>79</v>
      </c>
      <c r="K87" t="s">
        <v>46</v>
      </c>
      <c r="L87" s="16"/>
      <c r="M87" s="17" t="s">
        <v>361</v>
      </c>
      <c r="N87" s="18">
        <v>1.2999999999999999E-5</v>
      </c>
      <c r="O87" s="18">
        <v>1.2999999999999999E-5</v>
      </c>
      <c r="P87" s="18">
        <v>2.3999999999999998E-7</v>
      </c>
      <c r="Q87" s="27">
        <v>2.3999999999999998E-7</v>
      </c>
      <c r="R87">
        <v>10452608</v>
      </c>
      <c r="S87" s="57" t="s">
        <v>362</v>
      </c>
      <c r="T87" s="57" t="s">
        <v>363</v>
      </c>
      <c r="U87">
        <v>298</v>
      </c>
      <c r="AI87" t="s">
        <v>221</v>
      </c>
      <c r="AJ87">
        <v>1</v>
      </c>
      <c r="AL87" s="19">
        <f t="shared" si="46"/>
        <v>-6.6378311082966146</v>
      </c>
      <c r="AM87" s="19">
        <f t="shared" si="47"/>
        <v>-8.9931498790266069</v>
      </c>
      <c r="AN87" s="19">
        <f t="shared" si="48"/>
        <v>2.3553187707299923</v>
      </c>
      <c r="AP87" s="20" t="str">
        <f>IF(AR87=AU87,"ok","no")</f>
        <v>ok</v>
      </c>
      <c r="AQ87" s="20" t="str">
        <f t="shared" si="37"/>
        <v>N</v>
      </c>
      <c r="AR87" s="21">
        <f>VLOOKUP(AQ87,$AY$2:$AZ$22,2,FALSE)</f>
        <v>0</v>
      </c>
      <c r="AT87" s="20" t="str">
        <f t="shared" si="38"/>
        <v>A</v>
      </c>
      <c r="AU87" s="22">
        <f>VLOOKUP(AT87,$AY$2:$AZ$22,2,FALSE)</f>
        <v>0</v>
      </c>
    </row>
    <row r="88" spans="1:48" hidden="1" x14ac:dyDescent="0.45">
      <c r="A88" t="s">
        <v>396</v>
      </c>
      <c r="B88" t="s">
        <v>397</v>
      </c>
      <c r="C88" t="e">
        <f t="shared" ca="1" si="45"/>
        <v>#NAME?</v>
      </c>
      <c r="E88" t="s">
        <v>398</v>
      </c>
      <c r="H88" t="s">
        <v>79</v>
      </c>
      <c r="I88" s="42" t="b">
        <f t="shared" si="52"/>
        <v>1</v>
      </c>
      <c r="J88" s="42" t="str">
        <f t="shared" ref="J88:J101" si="53">IF(ISNUMBER(FIND(MID(B88,2,1),IF(LEN(MID(A88,FIND("_",A88)+1,FIND("_",A88,FIND("_",A88)+1)-FIND("_",A88)-1))=2,MID(A88,FIND("_",A88)+1,2),MID(A88,FIND("~",SUBSTITUTE(A88,"_","~",LEN(A88)-LEN(SUBSTITUTE(A88,"_",""))))+1,2)))), "+", "-")</f>
        <v>-</v>
      </c>
      <c r="K88" t="s">
        <v>181</v>
      </c>
      <c r="L88" s="16"/>
      <c r="M88" s="17" t="s">
        <v>396</v>
      </c>
      <c r="N88" s="18">
        <v>1.2E-5</v>
      </c>
      <c r="O88" s="18">
        <v>1.2E-5</v>
      </c>
      <c r="P88" s="18">
        <v>6.1999999999999999E-6</v>
      </c>
      <c r="Q88" s="27">
        <v>6.1999999999999999E-6</v>
      </c>
      <c r="R88">
        <v>24120761</v>
      </c>
      <c r="S88" s="58" t="s">
        <v>399</v>
      </c>
      <c r="T88" s="58" t="s">
        <v>400</v>
      </c>
      <c r="U88" t="s">
        <v>89</v>
      </c>
      <c r="V88" t="s">
        <v>401</v>
      </c>
      <c r="W88" t="s">
        <v>401</v>
      </c>
      <c r="X88" t="s">
        <v>402</v>
      </c>
      <c r="Y88" t="s">
        <v>402</v>
      </c>
      <c r="Z88" t="s">
        <v>403</v>
      </c>
      <c r="AA88" t="s">
        <v>403</v>
      </c>
      <c r="AB88" t="s">
        <v>404</v>
      </c>
      <c r="AC88" t="s">
        <v>404</v>
      </c>
      <c r="AH88" t="s">
        <v>405</v>
      </c>
      <c r="AI88" t="s">
        <v>55</v>
      </c>
      <c r="AJ88">
        <v>2</v>
      </c>
      <c r="AL88" s="19">
        <f t="shared" si="46"/>
        <v>-6.6850563058240011</v>
      </c>
      <c r="AM88" s="19">
        <f t="shared" si="47"/>
        <v>-7.074667146888804</v>
      </c>
      <c r="AN88" s="19">
        <f t="shared" si="48"/>
        <v>0.38961084106480293</v>
      </c>
      <c r="AP88" s="20" t="e">
        <f>IF(AR88=AU88,"ok","no")</f>
        <v>#N/A</v>
      </c>
      <c r="AQ88" s="20" t="str">
        <f t="shared" si="37"/>
        <v>A</v>
      </c>
      <c r="AR88" s="21">
        <f>VLOOKUP(AQ88,$AY$2:$AZ$22,2,FALSE)</f>
        <v>0</v>
      </c>
      <c r="AT88" s="20" t="str">
        <f t="shared" si="38"/>
        <v>V</v>
      </c>
      <c r="AU88" s="22" t="e">
        <f>VLOOKUP(AT88,$AY$2:$AZ$22,2,FALSE)</f>
        <v>#N/A</v>
      </c>
    </row>
    <row r="89" spans="1:48" hidden="1" x14ac:dyDescent="0.45">
      <c r="A89" t="s">
        <v>107</v>
      </c>
      <c r="B89" t="s">
        <v>406</v>
      </c>
      <c r="C89" t="e">
        <f t="shared" ca="1" si="45"/>
        <v>#NAME?</v>
      </c>
      <c r="E89" t="s">
        <v>406</v>
      </c>
      <c r="F89" t="str">
        <f t="shared" ref="F89:F104" si="54">IF(B89=E89,"ok","no")</f>
        <v>ok</v>
      </c>
      <c r="G89">
        <v>1</v>
      </c>
      <c r="H89" s="15" t="str">
        <f t="shared" ref="H89:H101" si="55">IF(ISNUMBER(FIND(MID(B89,2,1),MID(A89,FIND("_",A89)+1,FIND("_",A89,FIND("_",A89)+1)-FIND("_",A89)-1))), "+", "-")</f>
        <v>-</v>
      </c>
      <c r="I89" s="42" t="b">
        <f t="shared" si="52"/>
        <v>1</v>
      </c>
      <c r="J89" s="42" t="str">
        <f t="shared" si="53"/>
        <v>-</v>
      </c>
      <c r="K89" t="s">
        <v>70</v>
      </c>
      <c r="L89" s="16" t="s">
        <v>47</v>
      </c>
      <c r="M89" s="17" t="s">
        <v>47</v>
      </c>
      <c r="N89" s="18">
        <v>3.9999999999999998E-11</v>
      </c>
      <c r="O89" s="18">
        <v>3.9999999999999998E-11</v>
      </c>
      <c r="P89" s="18">
        <v>7.0000000000000004E-11</v>
      </c>
      <c r="Q89" s="18">
        <v>7.0000000000000004E-11</v>
      </c>
      <c r="R89">
        <v>9761468</v>
      </c>
      <c r="S89" t="s">
        <v>211</v>
      </c>
      <c r="T89" t="s">
        <v>81</v>
      </c>
      <c r="U89">
        <v>298</v>
      </c>
      <c r="V89" t="s">
        <v>407</v>
      </c>
      <c r="W89" t="s">
        <v>407</v>
      </c>
      <c r="X89" t="s">
        <v>275</v>
      </c>
      <c r="Y89" t="s">
        <v>275</v>
      </c>
      <c r="Z89" t="s">
        <v>408</v>
      </c>
      <c r="AA89" t="s">
        <v>408</v>
      </c>
      <c r="AB89" s="18">
        <v>1E-4</v>
      </c>
      <c r="AC89" s="18">
        <v>1E-4</v>
      </c>
      <c r="AH89" t="s">
        <v>212</v>
      </c>
      <c r="AI89" t="s">
        <v>128</v>
      </c>
      <c r="AJ89">
        <v>1</v>
      </c>
      <c r="AL89" s="19">
        <f t="shared" si="46"/>
        <v>-14.125863580470622</v>
      </c>
      <c r="AM89" s="19">
        <f t="shared" si="47"/>
        <v>-13.795690265588721</v>
      </c>
      <c r="AN89" s="19">
        <f t="shared" si="48"/>
        <v>-0.33017331488190038</v>
      </c>
      <c r="AO89" s="19">
        <f t="shared" ref="AO89:AO104" si="56">ABS(AN89)</f>
        <v>0.33017331488190038</v>
      </c>
      <c r="AP89" s="20" t="str">
        <f>IF(AR89=AU89,"good","no")</f>
        <v>no</v>
      </c>
      <c r="AQ89" s="20" t="str">
        <f t="shared" si="37"/>
        <v>R</v>
      </c>
      <c r="AR89" s="21">
        <f t="shared" ref="AR89:AR104" si="57">VLOOKUP(AQ89,$AY$2:$AZ$23,2,FALSE)</f>
        <v>1</v>
      </c>
      <c r="AS89" s="21">
        <f t="shared" ref="AS89:AS104" si="58">VLOOKUP(AQ89, $BD$3:$BH$22, 5, FALSE)</f>
        <v>-4.5</v>
      </c>
      <c r="AT89" s="20" t="str">
        <f t="shared" si="38"/>
        <v>A</v>
      </c>
      <c r="AU89" s="22">
        <f t="shared" ref="AU89:AU104" si="59">VLOOKUP(AT89,$AY$2:$AZ$23,2,FALSE)</f>
        <v>0</v>
      </c>
      <c r="AV89">
        <f t="shared" ref="AV89:AV104" si="60">VLOOKUP(AT89, $BD$3:$BH$22, 5, FALSE)</f>
        <v>1.8</v>
      </c>
    </row>
    <row r="90" spans="1:48" hidden="1" x14ac:dyDescent="0.45">
      <c r="A90" t="s">
        <v>122</v>
      </c>
      <c r="B90" t="s">
        <v>409</v>
      </c>
      <c r="C90" t="e">
        <f t="shared" ca="1" si="45"/>
        <v>#NAME?</v>
      </c>
      <c r="E90" t="s">
        <v>410</v>
      </c>
      <c r="F90" t="str">
        <f t="shared" si="54"/>
        <v>no</v>
      </c>
      <c r="G90">
        <v>1</v>
      </c>
      <c r="H90" s="15" t="str">
        <f t="shared" si="55"/>
        <v>-</v>
      </c>
      <c r="I90" s="42" t="b">
        <f t="shared" si="52"/>
        <v>1</v>
      </c>
      <c r="J90" s="42" t="str">
        <f t="shared" si="53"/>
        <v>-</v>
      </c>
      <c r="K90" t="s">
        <v>70</v>
      </c>
      <c r="L90" s="16" t="s">
        <v>47</v>
      </c>
      <c r="M90" s="17" t="s">
        <v>47</v>
      </c>
      <c r="N90" s="18">
        <v>2.0000000000000001E-9</v>
      </c>
      <c r="O90" s="18">
        <v>2.0000000000000001E-9</v>
      </c>
      <c r="P90" s="18">
        <v>3.3999999999999998E-9</v>
      </c>
      <c r="Q90" s="27">
        <v>3.3999999999999998E-9</v>
      </c>
      <c r="R90">
        <v>9480775</v>
      </c>
      <c r="S90" s="57" t="s">
        <v>126</v>
      </c>
      <c r="T90" s="57" t="s">
        <v>127</v>
      </c>
      <c r="U90" t="s">
        <v>89</v>
      </c>
      <c r="AI90" t="s">
        <v>128</v>
      </c>
      <c r="AJ90">
        <v>1</v>
      </c>
      <c r="AL90" s="19">
        <f t="shared" si="46"/>
        <v>-11.817770007268015</v>
      </c>
      <c r="AM90" s="19">
        <f t="shared" si="47"/>
        <v>-11.504699339141334</v>
      </c>
      <c r="AN90" s="19">
        <f t="shared" si="48"/>
        <v>-0.31307066812668083</v>
      </c>
      <c r="AO90" s="19">
        <f t="shared" si="56"/>
        <v>0.31307066812668083</v>
      </c>
      <c r="AP90" s="20" t="str">
        <f>IF(AR90=AU90,"ok","no")</f>
        <v>ok</v>
      </c>
      <c r="AQ90" s="20" t="str">
        <f t="shared" si="37"/>
        <v>V</v>
      </c>
      <c r="AR90" s="21">
        <f t="shared" si="57"/>
        <v>0</v>
      </c>
      <c r="AS90" s="21" t="e">
        <f t="shared" si="58"/>
        <v>#N/A</v>
      </c>
      <c r="AT90" s="20" t="str">
        <f t="shared" si="38"/>
        <v>A</v>
      </c>
      <c r="AU90" s="22">
        <f t="shared" si="59"/>
        <v>0</v>
      </c>
      <c r="AV90">
        <f t="shared" si="60"/>
        <v>1.8</v>
      </c>
    </row>
    <row r="91" spans="1:48" hidden="1" x14ac:dyDescent="0.45">
      <c r="A91" t="s">
        <v>65</v>
      </c>
      <c r="B91" t="s">
        <v>358</v>
      </c>
      <c r="C91" t="e">
        <f t="shared" ca="1" si="45"/>
        <v>#NAME?</v>
      </c>
      <c r="E91" t="s">
        <v>358</v>
      </c>
      <c r="F91" t="str">
        <f t="shared" si="54"/>
        <v>ok</v>
      </c>
      <c r="G91">
        <v>1</v>
      </c>
      <c r="H91" s="42" t="str">
        <f t="shared" si="55"/>
        <v>+</v>
      </c>
      <c r="I91" s="42" t="b">
        <f t="shared" si="52"/>
        <v>1</v>
      </c>
      <c r="J91" s="42" t="str">
        <f t="shared" si="53"/>
        <v>+</v>
      </c>
      <c r="K91" t="s">
        <v>46</v>
      </c>
      <c r="L91" s="16" t="s">
        <v>47</v>
      </c>
      <c r="M91" s="17" t="s">
        <v>47</v>
      </c>
      <c r="N91" s="18">
        <v>1.79E-6</v>
      </c>
      <c r="O91" s="18">
        <v>1.79E-6</v>
      </c>
      <c r="P91" s="18">
        <v>1.2499999999999999E-8</v>
      </c>
      <c r="Q91" s="18">
        <v>1.2499999999999999E-8</v>
      </c>
      <c r="R91">
        <v>9609690</v>
      </c>
      <c r="S91" s="43" t="s">
        <v>62</v>
      </c>
      <c r="T91" s="43" t="s">
        <v>81</v>
      </c>
      <c r="U91" t="s">
        <v>89</v>
      </c>
      <c r="AI91" t="s">
        <v>55</v>
      </c>
      <c r="AJ91">
        <v>1</v>
      </c>
      <c r="AL91" s="19">
        <f t="shared" si="46"/>
        <v>-7.8076440134858496</v>
      </c>
      <c r="AM91" s="19">
        <f t="shared" si="47"/>
        <v>-10.73654694365651</v>
      </c>
      <c r="AN91" s="19">
        <f t="shared" si="48"/>
        <v>2.9289029301706604</v>
      </c>
      <c r="AO91" s="19">
        <f t="shared" si="56"/>
        <v>2.9289029301706604</v>
      </c>
      <c r="AP91" s="20" t="str">
        <f>IF(AR91=AU91,"good","no")</f>
        <v>no</v>
      </c>
      <c r="AQ91" s="20" t="str">
        <f t="shared" si="37"/>
        <v>D</v>
      </c>
      <c r="AR91" s="21">
        <f t="shared" si="57"/>
        <v>-1</v>
      </c>
      <c r="AS91" s="21">
        <f t="shared" si="58"/>
        <v>-3.5</v>
      </c>
      <c r="AT91" s="20" t="str">
        <f t="shared" si="38"/>
        <v>A</v>
      </c>
      <c r="AU91" s="22">
        <f t="shared" si="59"/>
        <v>0</v>
      </c>
      <c r="AV91">
        <f t="shared" si="60"/>
        <v>1.8</v>
      </c>
    </row>
    <row r="92" spans="1:48" hidden="1" x14ac:dyDescent="0.45">
      <c r="A92" t="s">
        <v>411</v>
      </c>
      <c r="B92" t="s">
        <v>412</v>
      </c>
      <c r="C92" t="e">
        <f t="shared" ca="1" si="45"/>
        <v>#NAME?</v>
      </c>
      <c r="E92" t="s">
        <v>413</v>
      </c>
      <c r="F92" t="str">
        <f t="shared" si="54"/>
        <v>no</v>
      </c>
      <c r="G92">
        <v>1</v>
      </c>
      <c r="H92" s="15" t="str">
        <f t="shared" si="55"/>
        <v>-</v>
      </c>
      <c r="I92" s="42" t="b">
        <f t="shared" si="52"/>
        <v>1</v>
      </c>
      <c r="J92" s="42" t="str">
        <f t="shared" si="53"/>
        <v>-</v>
      </c>
      <c r="K92" t="s">
        <v>324</v>
      </c>
      <c r="L92" s="16" t="s">
        <v>47</v>
      </c>
      <c r="M92" s="17" t="s">
        <v>47</v>
      </c>
      <c r="N92" s="18">
        <v>8.17E-11</v>
      </c>
      <c r="O92" s="18">
        <v>8.17E-11</v>
      </c>
      <c r="P92" s="18">
        <v>1.36E-10</v>
      </c>
      <c r="Q92" s="18">
        <v>1.36E-10</v>
      </c>
      <c r="R92">
        <v>17173035</v>
      </c>
      <c r="S92" t="s">
        <v>414</v>
      </c>
      <c r="T92" t="s">
        <v>415</v>
      </c>
      <c r="U92">
        <v>296</v>
      </c>
      <c r="AI92" t="s">
        <v>416</v>
      </c>
      <c r="AJ92">
        <v>2</v>
      </c>
      <c r="AL92" s="19">
        <f t="shared" si="46"/>
        <v>-13.704500597296928</v>
      </c>
      <c r="AM92" s="19">
        <f t="shared" si="47"/>
        <v>-13.403836075813572</v>
      </c>
      <c r="AN92" s="19">
        <f t="shared" si="48"/>
        <v>-0.30066452148335543</v>
      </c>
      <c r="AO92" s="19">
        <f t="shared" si="56"/>
        <v>0.30066452148335543</v>
      </c>
      <c r="AP92" s="20" t="str">
        <f>IF(AR92=AU92,"good","no")</f>
        <v>no</v>
      </c>
      <c r="AQ92" s="20" t="str">
        <f t="shared" si="37"/>
        <v>K</v>
      </c>
      <c r="AR92" s="21">
        <f t="shared" si="57"/>
        <v>1</v>
      </c>
      <c r="AS92" s="21">
        <f t="shared" si="58"/>
        <v>-3.9</v>
      </c>
      <c r="AT92" s="20" t="str">
        <f t="shared" si="38"/>
        <v>A</v>
      </c>
      <c r="AU92" s="22">
        <f t="shared" si="59"/>
        <v>0</v>
      </c>
      <c r="AV92">
        <f t="shared" si="60"/>
        <v>1.8</v>
      </c>
    </row>
    <row r="93" spans="1:48" hidden="1" x14ac:dyDescent="0.45">
      <c r="A93" t="s">
        <v>67</v>
      </c>
      <c r="B93" t="s">
        <v>417</v>
      </c>
      <c r="C93" t="e">
        <f t="shared" ca="1" si="45"/>
        <v>#NAME?</v>
      </c>
      <c r="E93" t="s">
        <v>418</v>
      </c>
      <c r="F93" t="str">
        <f t="shared" si="54"/>
        <v>no</v>
      </c>
      <c r="G93">
        <v>1</v>
      </c>
      <c r="H93" s="15" t="str">
        <f t="shared" si="55"/>
        <v>-</v>
      </c>
      <c r="I93" s="42" t="b">
        <f t="shared" si="52"/>
        <v>1</v>
      </c>
      <c r="J93" s="42" t="str">
        <f t="shared" si="53"/>
        <v>-</v>
      </c>
      <c r="K93" t="s">
        <v>125</v>
      </c>
      <c r="L93" s="16" t="s">
        <v>47</v>
      </c>
      <c r="M93" s="17" t="s">
        <v>47</v>
      </c>
      <c r="N93" s="18">
        <v>8.7799999999999999E-9</v>
      </c>
      <c r="O93" s="18">
        <v>8.7799999999999999E-9</v>
      </c>
      <c r="P93" s="18">
        <v>1.44E-8</v>
      </c>
      <c r="Q93" s="27">
        <v>1.44E-8</v>
      </c>
      <c r="R93">
        <v>9878445</v>
      </c>
      <c r="S93" s="43" t="s">
        <v>71</v>
      </c>
      <c r="T93" s="43" t="s">
        <v>72</v>
      </c>
      <c r="U93">
        <v>298</v>
      </c>
      <c r="V93" t="s">
        <v>419</v>
      </c>
      <c r="W93" t="s">
        <v>419</v>
      </c>
      <c r="X93" t="s">
        <v>237</v>
      </c>
      <c r="Y93" t="s">
        <v>237</v>
      </c>
      <c r="Z93" t="s">
        <v>420</v>
      </c>
      <c r="AA93" t="s">
        <v>420</v>
      </c>
      <c r="AB93" t="s">
        <v>239</v>
      </c>
      <c r="AC93" t="s">
        <v>239</v>
      </c>
      <c r="AI93" t="s">
        <v>55</v>
      </c>
      <c r="AJ93">
        <v>1</v>
      </c>
      <c r="AL93" s="19">
        <f t="shared" si="46"/>
        <v>-10.944965763286637</v>
      </c>
      <c r="AM93" s="19">
        <f t="shared" si="47"/>
        <v>-10.653062201915029</v>
      </c>
      <c r="AN93" s="19">
        <f t="shared" si="48"/>
        <v>-0.29190356137160833</v>
      </c>
      <c r="AO93" s="19">
        <f t="shared" si="56"/>
        <v>0.29190356137160833</v>
      </c>
      <c r="AP93" s="20" t="str">
        <f>IF(AR93=AU93,"ok","no")</f>
        <v>ok</v>
      </c>
      <c r="AQ93" s="20" t="str">
        <f t="shared" si="37"/>
        <v>N</v>
      </c>
      <c r="AR93" s="21">
        <f t="shared" si="57"/>
        <v>0</v>
      </c>
      <c r="AS93" s="21">
        <f t="shared" si="58"/>
        <v>-3.5</v>
      </c>
      <c r="AT93" s="20" t="str">
        <f t="shared" si="38"/>
        <v>A</v>
      </c>
      <c r="AU93" s="22">
        <f t="shared" si="59"/>
        <v>0</v>
      </c>
      <c r="AV93">
        <f t="shared" si="60"/>
        <v>1.8</v>
      </c>
    </row>
    <row r="94" spans="1:48" hidden="1" x14ac:dyDescent="0.45">
      <c r="A94" t="s">
        <v>421</v>
      </c>
      <c r="B94" t="s">
        <v>422</v>
      </c>
      <c r="C94" t="e">
        <f t="shared" ca="1" si="45"/>
        <v>#NAME?</v>
      </c>
      <c r="E94" t="s">
        <v>422</v>
      </c>
      <c r="F94" t="str">
        <f t="shared" si="54"/>
        <v>ok</v>
      </c>
      <c r="G94">
        <v>1</v>
      </c>
      <c r="H94" s="42" t="str">
        <f t="shared" si="55"/>
        <v>+</v>
      </c>
      <c r="I94" s="42" t="b">
        <f t="shared" si="52"/>
        <v>1</v>
      </c>
      <c r="J94" s="42" t="str">
        <f t="shared" si="53"/>
        <v>+</v>
      </c>
      <c r="K94" t="s">
        <v>125</v>
      </c>
      <c r="L94" s="16" t="s">
        <v>47</v>
      </c>
      <c r="M94" s="17" t="s">
        <v>47</v>
      </c>
      <c r="N94" s="18">
        <v>7.0000000000000005E-8</v>
      </c>
      <c r="O94" s="18">
        <v>7.0000000000000005E-8</v>
      </c>
      <c r="P94" s="18">
        <v>5.0000000000000003E-10</v>
      </c>
      <c r="Q94" s="18">
        <v>5.0000000000000003E-10</v>
      </c>
      <c r="R94">
        <v>21526167</v>
      </c>
      <c r="S94" t="s">
        <v>423</v>
      </c>
      <c r="T94" t="s">
        <v>424</v>
      </c>
      <c r="U94">
        <v>303</v>
      </c>
      <c r="V94" s="18">
        <v>30000</v>
      </c>
      <c r="W94" s="18">
        <v>30000</v>
      </c>
      <c r="X94" s="18">
        <v>700000</v>
      </c>
      <c r="Y94" s="18">
        <v>700000</v>
      </c>
      <c r="Z94" s="18">
        <v>2E-3</v>
      </c>
      <c r="AA94" s="18">
        <v>2E-3</v>
      </c>
      <c r="AB94" s="18">
        <v>4.0000000000000002E-4</v>
      </c>
      <c r="AC94" s="18">
        <v>4.0000000000000002E-4</v>
      </c>
      <c r="AI94" t="s">
        <v>55</v>
      </c>
      <c r="AJ94">
        <v>2</v>
      </c>
      <c r="AL94" s="19">
        <f t="shared" si="46"/>
        <v>-9.7201146509892595</v>
      </c>
      <c r="AM94" s="19">
        <f t="shared" si="47"/>
        <v>-12.63568368032875</v>
      </c>
      <c r="AN94" s="19">
        <f t="shared" si="48"/>
        <v>2.9155690293394905</v>
      </c>
      <c r="AO94" s="19">
        <f t="shared" si="56"/>
        <v>2.9155690293394905</v>
      </c>
      <c r="AP94" s="20" t="str">
        <f>IF(AR94=AU94,"good","no")</f>
        <v>no</v>
      </c>
      <c r="AQ94" s="20" t="str">
        <f t="shared" si="37"/>
        <v>R</v>
      </c>
      <c r="AR94" s="21">
        <f t="shared" si="57"/>
        <v>1</v>
      </c>
      <c r="AS94" s="21">
        <f t="shared" si="58"/>
        <v>-4.5</v>
      </c>
      <c r="AT94" s="20" t="str">
        <f t="shared" si="38"/>
        <v>A</v>
      </c>
      <c r="AU94" s="22">
        <f t="shared" si="59"/>
        <v>0</v>
      </c>
      <c r="AV94">
        <f t="shared" si="60"/>
        <v>1.8</v>
      </c>
    </row>
    <row r="95" spans="1:48" hidden="1" x14ac:dyDescent="0.45">
      <c r="A95" t="s">
        <v>372</v>
      </c>
      <c r="B95" t="s">
        <v>425</v>
      </c>
      <c r="C95" t="e">
        <f t="shared" ca="1" si="45"/>
        <v>#NAME?</v>
      </c>
      <c r="E95" t="s">
        <v>425</v>
      </c>
      <c r="F95" t="str">
        <f t="shared" si="54"/>
        <v>ok</v>
      </c>
      <c r="G95">
        <v>1</v>
      </c>
      <c r="H95" s="42" t="str">
        <f t="shared" si="55"/>
        <v>+</v>
      </c>
      <c r="I95" s="42" t="b">
        <f t="shared" si="52"/>
        <v>1</v>
      </c>
      <c r="J95" s="42" t="str">
        <f t="shared" si="53"/>
        <v>+</v>
      </c>
      <c r="K95" t="s">
        <v>125</v>
      </c>
      <c r="L95" s="16" t="s">
        <v>47</v>
      </c>
      <c r="M95" s="17" t="s">
        <v>47</v>
      </c>
      <c r="N95" s="18">
        <v>1.3600000000000001E-9</v>
      </c>
      <c r="O95" s="18">
        <v>1.3600000000000001E-9</v>
      </c>
      <c r="P95" s="18" t="s">
        <v>374</v>
      </c>
      <c r="Q95" s="27">
        <v>9.9999999999999994E-12</v>
      </c>
      <c r="R95">
        <v>23357170</v>
      </c>
      <c r="S95" t="s">
        <v>375</v>
      </c>
      <c r="T95" t="s">
        <v>100</v>
      </c>
      <c r="U95">
        <v>310</v>
      </c>
      <c r="AI95" t="s">
        <v>55</v>
      </c>
      <c r="AJ95">
        <v>2</v>
      </c>
      <c r="AL95" s="19">
        <f t="shared" si="46"/>
        <v>-12.045310870947086</v>
      </c>
      <c r="AM95" s="19">
        <f t="shared" si="47"/>
        <v>-14.943777253531357</v>
      </c>
      <c r="AN95" s="19">
        <f t="shared" si="48"/>
        <v>2.8984663825842709</v>
      </c>
      <c r="AO95" s="19">
        <f t="shared" si="56"/>
        <v>2.8984663825842709</v>
      </c>
      <c r="AP95" s="20" t="str">
        <f>IF(AR95=AU95,"ok","no")</f>
        <v>ok</v>
      </c>
      <c r="AQ95" s="20" t="str">
        <f t="shared" si="37"/>
        <v>W</v>
      </c>
      <c r="AR95" s="21">
        <f t="shared" si="57"/>
        <v>0</v>
      </c>
      <c r="AS95" s="21">
        <f t="shared" si="58"/>
        <v>-0.9</v>
      </c>
      <c r="AT95" s="20" t="str">
        <f t="shared" si="38"/>
        <v>A</v>
      </c>
      <c r="AU95" s="22">
        <f t="shared" si="59"/>
        <v>0</v>
      </c>
      <c r="AV95">
        <f t="shared" si="60"/>
        <v>1.8</v>
      </c>
    </row>
    <row r="96" spans="1:48" hidden="1" x14ac:dyDescent="0.45">
      <c r="A96" t="s">
        <v>281</v>
      </c>
      <c r="B96" t="s">
        <v>426</v>
      </c>
      <c r="C96" t="e">
        <f t="shared" ca="1" si="45"/>
        <v>#NAME?</v>
      </c>
      <c r="E96" t="s">
        <v>426</v>
      </c>
      <c r="F96" t="str">
        <f t="shared" si="54"/>
        <v>ok</v>
      </c>
      <c r="G96">
        <v>1</v>
      </c>
      <c r="H96" s="42" t="str">
        <f t="shared" si="55"/>
        <v>+</v>
      </c>
      <c r="I96" s="42" t="b">
        <f t="shared" si="52"/>
        <v>1</v>
      </c>
      <c r="J96" s="42" t="str">
        <f t="shared" si="53"/>
        <v>+</v>
      </c>
      <c r="K96" t="s">
        <v>46</v>
      </c>
      <c r="L96" s="16" t="s">
        <v>47</v>
      </c>
      <c r="M96" s="17" t="s">
        <v>47</v>
      </c>
      <c r="N96" s="18">
        <v>7.1399999999999996E-7</v>
      </c>
      <c r="O96" s="18">
        <v>7.1399999999999996E-7</v>
      </c>
      <c r="P96" s="18">
        <v>5.2599999999999996E-9</v>
      </c>
      <c r="Q96" s="27">
        <v>5.2599999999999996E-9</v>
      </c>
      <c r="R96">
        <v>15698573</v>
      </c>
      <c r="S96" s="57" t="s">
        <v>216</v>
      </c>
      <c r="T96" s="57" t="s">
        <v>81</v>
      </c>
      <c r="U96">
        <v>298</v>
      </c>
      <c r="AD96" t="s">
        <v>427</v>
      </c>
      <c r="AE96" t="s">
        <v>283</v>
      </c>
      <c r="AF96" t="s">
        <v>428</v>
      </c>
      <c r="AG96" t="s">
        <v>285</v>
      </c>
      <c r="AH96" t="s">
        <v>286</v>
      </c>
      <c r="AI96" t="s">
        <v>287</v>
      </c>
      <c r="AJ96">
        <v>2</v>
      </c>
      <c r="AL96" s="19">
        <f t="shared" si="46"/>
        <v>-8.3499058960180275</v>
      </c>
      <c r="AM96" s="19">
        <f t="shared" si="47"/>
        <v>-11.247249538016108</v>
      </c>
      <c r="AN96" s="19">
        <f t="shared" si="48"/>
        <v>2.8973436419980807</v>
      </c>
      <c r="AO96" s="19">
        <f t="shared" si="56"/>
        <v>2.8973436419980807</v>
      </c>
      <c r="AP96" s="20" t="str">
        <f>IF(AR96=AU96,"ok","no")</f>
        <v>ok</v>
      </c>
      <c r="AQ96" s="20" t="str">
        <f t="shared" si="37"/>
        <v>F</v>
      </c>
      <c r="AR96" s="21">
        <f t="shared" si="57"/>
        <v>0</v>
      </c>
      <c r="AS96" s="21">
        <f t="shared" si="58"/>
        <v>2.8</v>
      </c>
      <c r="AT96" s="20" t="str">
        <f t="shared" si="38"/>
        <v>V</v>
      </c>
      <c r="AU96" s="22">
        <f t="shared" si="59"/>
        <v>0</v>
      </c>
      <c r="AV96" t="e">
        <f t="shared" si="60"/>
        <v>#N/A</v>
      </c>
    </row>
    <row r="97" spans="1:48" hidden="1" x14ac:dyDescent="0.45">
      <c r="A97" t="s">
        <v>67</v>
      </c>
      <c r="B97" t="s">
        <v>429</v>
      </c>
      <c r="C97" t="e">
        <f t="shared" ca="1" si="45"/>
        <v>#NAME?</v>
      </c>
      <c r="E97" t="s">
        <v>430</v>
      </c>
      <c r="F97" t="str">
        <f t="shared" si="54"/>
        <v>no</v>
      </c>
      <c r="G97">
        <v>1</v>
      </c>
      <c r="H97" s="15" t="str">
        <f t="shared" si="55"/>
        <v>-</v>
      </c>
      <c r="I97" s="42" t="b">
        <f t="shared" si="52"/>
        <v>1</v>
      </c>
      <c r="J97" s="42" t="str">
        <f t="shared" si="53"/>
        <v>-</v>
      </c>
      <c r="K97" t="s">
        <v>125</v>
      </c>
      <c r="L97" s="16" t="s">
        <v>47</v>
      </c>
      <c r="M97" s="17" t="s">
        <v>47</v>
      </c>
      <c r="N97" s="18">
        <v>9.5000000000000007E-9</v>
      </c>
      <c r="O97" s="18">
        <v>9.5000000000000007E-9</v>
      </c>
      <c r="P97" s="18">
        <v>1.44E-8</v>
      </c>
      <c r="Q97" s="18">
        <v>1.44E-8</v>
      </c>
      <c r="R97">
        <v>9878445</v>
      </c>
      <c r="S97" t="s">
        <v>71</v>
      </c>
      <c r="T97" t="s">
        <v>72</v>
      </c>
      <c r="U97">
        <v>298</v>
      </c>
      <c r="V97" t="s">
        <v>237</v>
      </c>
      <c r="W97" t="s">
        <v>237</v>
      </c>
      <c r="X97" t="s">
        <v>237</v>
      </c>
      <c r="Y97" t="s">
        <v>237</v>
      </c>
      <c r="Z97" t="s">
        <v>431</v>
      </c>
      <c r="AA97" t="s">
        <v>431</v>
      </c>
      <c r="AB97" t="s">
        <v>239</v>
      </c>
      <c r="AC97" t="s">
        <v>239</v>
      </c>
      <c r="AI97" t="s">
        <v>55</v>
      </c>
      <c r="AJ97">
        <v>1</v>
      </c>
      <c r="AL97" s="19">
        <f t="shared" si="46"/>
        <v>-10.898464682620549</v>
      </c>
      <c r="AM97" s="19">
        <f t="shared" si="47"/>
        <v>-10.653062201915029</v>
      </c>
      <c r="AN97" s="19">
        <f t="shared" si="48"/>
        <v>-0.24540248070552018</v>
      </c>
      <c r="AO97" s="19">
        <f t="shared" si="56"/>
        <v>0.24540248070552018</v>
      </c>
      <c r="AP97" s="20" t="str">
        <f>IF(AR97=AU97,"good","no")</f>
        <v>no</v>
      </c>
      <c r="AQ97" s="20" t="str">
        <f t="shared" si="37"/>
        <v>R</v>
      </c>
      <c r="AR97" s="21">
        <f t="shared" si="57"/>
        <v>1</v>
      </c>
      <c r="AS97" s="21">
        <f t="shared" si="58"/>
        <v>-4.5</v>
      </c>
      <c r="AT97" s="20" t="str">
        <f t="shared" si="38"/>
        <v>A</v>
      </c>
      <c r="AU97" s="22">
        <f t="shared" si="59"/>
        <v>0</v>
      </c>
      <c r="AV97">
        <f t="shared" si="60"/>
        <v>1.8</v>
      </c>
    </row>
    <row r="98" spans="1:48" x14ac:dyDescent="0.45">
      <c r="A98" t="s">
        <v>107</v>
      </c>
      <c r="B98" t="s">
        <v>432</v>
      </c>
      <c r="C98" t="e">
        <f t="shared" ca="1" si="45"/>
        <v>#NAME?</v>
      </c>
      <c r="E98" t="s">
        <v>432</v>
      </c>
      <c r="F98" t="str">
        <f t="shared" si="54"/>
        <v>ok</v>
      </c>
      <c r="G98">
        <v>1</v>
      </c>
      <c r="H98" s="42" t="str">
        <f t="shared" si="55"/>
        <v>+</v>
      </c>
      <c r="I98" s="42" t="b">
        <f t="shared" si="52"/>
        <v>1</v>
      </c>
      <c r="J98" s="42" t="str">
        <f t="shared" si="53"/>
        <v>+</v>
      </c>
      <c r="K98" t="s">
        <v>46</v>
      </c>
      <c r="L98" s="16" t="s">
        <v>47</v>
      </c>
      <c r="M98" s="17" t="s">
        <v>47</v>
      </c>
      <c r="N98" s="18">
        <v>7.2E-9</v>
      </c>
      <c r="O98" s="18">
        <v>7.2E-9</v>
      </c>
      <c r="P98" s="18">
        <v>3E-11</v>
      </c>
      <c r="Q98" s="27">
        <v>3E-11</v>
      </c>
      <c r="R98">
        <v>10338006</v>
      </c>
      <c r="S98" t="s">
        <v>211</v>
      </c>
      <c r="T98" t="s">
        <v>81</v>
      </c>
      <c r="U98" t="s">
        <v>89</v>
      </c>
      <c r="AH98" t="s">
        <v>212</v>
      </c>
      <c r="AI98" t="s">
        <v>213</v>
      </c>
      <c r="AJ98">
        <v>1</v>
      </c>
      <c r="AL98" s="19">
        <f t="shared" si="46"/>
        <v>-11.062019038445396</v>
      </c>
      <c r="AM98" s="19">
        <f t="shared" si="47"/>
        <v>-14.295596003217172</v>
      </c>
      <c r="AN98" s="19">
        <f t="shared" si="48"/>
        <v>3.2335769647717765</v>
      </c>
      <c r="AO98" s="19">
        <f t="shared" si="56"/>
        <v>3.2335769647717765</v>
      </c>
      <c r="AP98" s="20" t="str">
        <f>IF(AR98=AU98,"ok","no")</f>
        <v>ok</v>
      </c>
      <c r="AQ98" s="20" t="str">
        <f t="shared" si="37"/>
        <v>W</v>
      </c>
      <c r="AR98" s="21">
        <f t="shared" si="57"/>
        <v>0</v>
      </c>
      <c r="AS98" s="21">
        <f t="shared" si="58"/>
        <v>-0.9</v>
      </c>
      <c r="AT98" s="20" t="str">
        <f t="shared" si="38"/>
        <v>F</v>
      </c>
      <c r="AU98" s="22">
        <f t="shared" si="59"/>
        <v>0</v>
      </c>
      <c r="AV98">
        <f t="shared" si="60"/>
        <v>2.8</v>
      </c>
    </row>
    <row r="99" spans="1:48" hidden="1" x14ac:dyDescent="0.45">
      <c r="A99" t="s">
        <v>433</v>
      </c>
      <c r="B99" t="s">
        <v>434</v>
      </c>
      <c r="C99" t="e">
        <f t="shared" ca="1" si="45"/>
        <v>#NAME?</v>
      </c>
      <c r="E99" t="s">
        <v>435</v>
      </c>
      <c r="F99" t="str">
        <f t="shared" si="54"/>
        <v>no</v>
      </c>
      <c r="G99">
        <v>1</v>
      </c>
      <c r="H99" s="15" t="str">
        <f t="shared" si="55"/>
        <v>-</v>
      </c>
      <c r="I99" s="42" t="b">
        <f t="shared" si="52"/>
        <v>1</v>
      </c>
      <c r="J99" s="42" t="str">
        <f t="shared" si="53"/>
        <v>-</v>
      </c>
      <c r="K99" t="s">
        <v>70</v>
      </c>
      <c r="L99" s="16" t="s">
        <v>47</v>
      </c>
      <c r="M99" s="17" t="s">
        <v>47</v>
      </c>
      <c r="N99" s="18">
        <v>8.4500000000000005E-11</v>
      </c>
      <c r="O99" s="18">
        <v>8.4500000000000005E-11</v>
      </c>
      <c r="P99" s="18">
        <v>1.2500000000000001E-10</v>
      </c>
      <c r="Q99" s="18">
        <v>1.2500000000000001E-10</v>
      </c>
      <c r="R99">
        <v>17173035</v>
      </c>
      <c r="S99" t="s">
        <v>414</v>
      </c>
      <c r="T99" t="s">
        <v>415</v>
      </c>
      <c r="U99">
        <v>296</v>
      </c>
      <c r="AH99" t="s">
        <v>436</v>
      </c>
      <c r="AI99" t="s">
        <v>416</v>
      </c>
      <c r="AJ99">
        <v>2</v>
      </c>
      <c r="AL99" s="19">
        <f t="shared" si="46"/>
        <v>-13.684619053123596</v>
      </c>
      <c r="AM99" s="19">
        <f t="shared" si="47"/>
        <v>-13.453597353389485</v>
      </c>
      <c r="AN99" s="19">
        <f t="shared" si="48"/>
        <v>-0.2310216997341108</v>
      </c>
      <c r="AO99" s="19">
        <f t="shared" si="56"/>
        <v>0.2310216997341108</v>
      </c>
      <c r="AP99" s="20" t="str">
        <f>IF(AR99=AU99,"good","no")</f>
        <v>no</v>
      </c>
      <c r="AQ99" s="20" t="str">
        <f t="shared" si="37"/>
        <v>S</v>
      </c>
      <c r="AR99" s="21">
        <f t="shared" si="57"/>
        <v>500</v>
      </c>
      <c r="AS99" s="21">
        <f t="shared" si="58"/>
        <v>-0.8</v>
      </c>
      <c r="AT99" s="20" t="str">
        <f t="shared" si="38"/>
        <v>A</v>
      </c>
      <c r="AU99" s="22">
        <f t="shared" si="59"/>
        <v>0</v>
      </c>
      <c r="AV99">
        <f t="shared" si="60"/>
        <v>1.8</v>
      </c>
    </row>
    <row r="100" spans="1:48" hidden="1" x14ac:dyDescent="0.45">
      <c r="A100" t="s">
        <v>67</v>
      </c>
      <c r="B100" t="s">
        <v>437</v>
      </c>
      <c r="C100" t="e">
        <f t="shared" ca="1" si="45"/>
        <v>#NAME?</v>
      </c>
      <c r="E100" t="s">
        <v>437</v>
      </c>
      <c r="F100" t="str">
        <f t="shared" si="54"/>
        <v>ok</v>
      </c>
      <c r="G100">
        <v>1</v>
      </c>
      <c r="H100" s="42" t="str">
        <f t="shared" si="55"/>
        <v>+</v>
      </c>
      <c r="I100" s="42" t="b">
        <f t="shared" si="52"/>
        <v>1</v>
      </c>
      <c r="J100" s="42" t="str">
        <f t="shared" si="53"/>
        <v>+</v>
      </c>
      <c r="K100" t="s">
        <v>46</v>
      </c>
      <c r="L100" s="16" t="s">
        <v>47</v>
      </c>
      <c r="M100" s="17" t="s">
        <v>47</v>
      </c>
      <c r="N100" s="18">
        <v>1.3999999999999999E-6</v>
      </c>
      <c r="O100" s="18">
        <v>1.3999999999999999E-6</v>
      </c>
      <c r="P100" s="18">
        <v>1.2E-8</v>
      </c>
      <c r="Q100" s="27">
        <v>1.2E-8</v>
      </c>
      <c r="R100">
        <v>11123892</v>
      </c>
      <c r="S100" s="57" t="s">
        <v>71</v>
      </c>
      <c r="T100" s="57" t="s">
        <v>72</v>
      </c>
      <c r="U100">
        <v>298</v>
      </c>
      <c r="AI100" t="s">
        <v>55</v>
      </c>
      <c r="AJ100">
        <v>1</v>
      </c>
      <c r="AL100" s="19">
        <f t="shared" si="46"/>
        <v>-7.9526326095924063</v>
      </c>
      <c r="AM100" s="19">
        <f t="shared" si="47"/>
        <v>-10.760631920423462</v>
      </c>
      <c r="AN100" s="19">
        <f t="shared" si="48"/>
        <v>2.8079993108310557</v>
      </c>
      <c r="AO100" s="19">
        <f t="shared" si="56"/>
        <v>2.8079993108310557</v>
      </c>
      <c r="AP100" s="20" t="str">
        <f>IF(AR100=AU100,"ok","no")</f>
        <v>ok</v>
      </c>
      <c r="AQ100" s="20" t="str">
        <f t="shared" si="37"/>
        <v>W</v>
      </c>
      <c r="AR100" s="21">
        <f t="shared" si="57"/>
        <v>0</v>
      </c>
      <c r="AS100" s="21">
        <f t="shared" si="58"/>
        <v>-0.9</v>
      </c>
      <c r="AT100" s="20" t="str">
        <f t="shared" si="38"/>
        <v>A</v>
      </c>
      <c r="AU100" s="22">
        <f t="shared" si="59"/>
        <v>0</v>
      </c>
      <c r="AV100">
        <f t="shared" si="60"/>
        <v>1.8</v>
      </c>
    </row>
    <row r="101" spans="1:48" hidden="1" x14ac:dyDescent="0.45">
      <c r="A101" t="s">
        <v>107</v>
      </c>
      <c r="B101" t="s">
        <v>438</v>
      </c>
      <c r="C101" t="e">
        <f t="shared" ca="1" si="45"/>
        <v>#NAME?</v>
      </c>
      <c r="E101" t="s">
        <v>438</v>
      </c>
      <c r="F101" t="str">
        <f t="shared" si="54"/>
        <v>ok</v>
      </c>
      <c r="G101">
        <v>1</v>
      </c>
      <c r="H101" s="42" t="str">
        <f t="shared" si="55"/>
        <v>+</v>
      </c>
      <c r="I101" s="42" t="b">
        <f t="shared" si="52"/>
        <v>1</v>
      </c>
      <c r="J101" s="42" t="str">
        <f t="shared" si="53"/>
        <v>+</v>
      </c>
      <c r="K101" t="s">
        <v>125</v>
      </c>
      <c r="L101" s="16" t="s">
        <v>47</v>
      </c>
      <c r="M101" s="17" t="s">
        <v>47</v>
      </c>
      <c r="N101" s="18">
        <v>2.7000000000000001E-7</v>
      </c>
      <c r="O101" s="18">
        <v>2.7000000000000001E-7</v>
      </c>
      <c r="P101" s="18">
        <v>2.3800000000000001E-9</v>
      </c>
      <c r="Q101" s="27">
        <v>2.3800000000000001E-9</v>
      </c>
      <c r="R101">
        <v>7629185</v>
      </c>
      <c r="S101" s="57" t="s">
        <v>211</v>
      </c>
      <c r="T101" s="57" t="s">
        <v>81</v>
      </c>
      <c r="U101">
        <v>303</v>
      </c>
      <c r="AD101" t="s">
        <v>439</v>
      </c>
      <c r="AE101" t="s">
        <v>343</v>
      </c>
      <c r="AF101" t="s">
        <v>440</v>
      </c>
      <c r="AG101" t="s">
        <v>345</v>
      </c>
      <c r="AH101" t="s">
        <v>212</v>
      </c>
      <c r="AI101" t="s">
        <v>287</v>
      </c>
      <c r="AJ101">
        <v>1</v>
      </c>
      <c r="AL101" s="19">
        <f t="shared" si="46"/>
        <v>-8.9236578879893411</v>
      </c>
      <c r="AM101" s="19">
        <f t="shared" si="47"/>
        <v>-11.715137556065185</v>
      </c>
      <c r="AN101" s="19">
        <f t="shared" si="48"/>
        <v>2.7914796680758442</v>
      </c>
      <c r="AO101" s="19">
        <f t="shared" si="56"/>
        <v>2.7914796680758442</v>
      </c>
      <c r="AP101" s="20" t="str">
        <f>IF(AR101=AU101,"ok","no")</f>
        <v>ok</v>
      </c>
      <c r="AQ101" s="20" t="str">
        <f t="shared" si="37"/>
        <v>Y</v>
      </c>
      <c r="AR101" s="21">
        <f t="shared" si="57"/>
        <v>0</v>
      </c>
      <c r="AS101" s="21">
        <f t="shared" si="58"/>
        <v>-1.3</v>
      </c>
      <c r="AT101" s="20" t="str">
        <f t="shared" si="38"/>
        <v>L</v>
      </c>
      <c r="AU101" s="22">
        <f t="shared" si="59"/>
        <v>0</v>
      </c>
      <c r="AV101">
        <f t="shared" si="60"/>
        <v>3.8</v>
      </c>
    </row>
    <row r="102" spans="1:48" hidden="1" x14ac:dyDescent="0.45">
      <c r="A102" s="26" t="s">
        <v>58</v>
      </c>
      <c r="B102" s="26" t="s">
        <v>358</v>
      </c>
      <c r="C102" t="e">
        <f t="shared" ca="1" si="45"/>
        <v>#NAME?</v>
      </c>
      <c r="E102" s="26" t="s">
        <v>358</v>
      </c>
      <c r="F102" t="str">
        <f t="shared" si="54"/>
        <v>ok</v>
      </c>
      <c r="G102">
        <v>1</v>
      </c>
      <c r="H102" s="26" t="s">
        <v>60</v>
      </c>
      <c r="I102" s="42" t="b">
        <f t="shared" si="52"/>
        <v>1</v>
      </c>
      <c r="J102" s="42" t="s">
        <v>60</v>
      </c>
      <c r="K102" t="s">
        <v>70</v>
      </c>
      <c r="L102" s="16" t="s">
        <v>47</v>
      </c>
      <c r="M102" s="17" t="s">
        <v>47</v>
      </c>
      <c r="N102" s="18">
        <v>1.1999999999999999E-6</v>
      </c>
      <c r="O102" s="18">
        <v>1.1999999999999999E-6</v>
      </c>
      <c r="P102" s="18">
        <v>1.0800000000000001E-8</v>
      </c>
      <c r="Q102" s="18">
        <v>1.0800000000000001E-8</v>
      </c>
      <c r="R102">
        <v>8703938</v>
      </c>
      <c r="S102" s="59" t="s">
        <v>62</v>
      </c>
      <c r="T102" s="59" t="s">
        <v>63</v>
      </c>
      <c r="U102" s="26">
        <v>298</v>
      </c>
      <c r="AI102" t="s">
        <v>55</v>
      </c>
      <c r="AJ102">
        <v>1</v>
      </c>
      <c r="AL102" s="29">
        <f t="shared" si="46"/>
        <v>-8.0435815106904869</v>
      </c>
      <c r="AM102" s="29">
        <f t="shared" si="47"/>
        <v>-10.822794624661579</v>
      </c>
      <c r="AN102" s="29">
        <f t="shared" si="48"/>
        <v>2.7792131139710925</v>
      </c>
      <c r="AO102" s="29">
        <f t="shared" si="56"/>
        <v>2.7792131139710925</v>
      </c>
      <c r="AP102" s="30" t="str">
        <f>IF(AR102=AU102,"good","no")</f>
        <v>no</v>
      </c>
      <c r="AQ102" s="30" t="str">
        <f t="shared" si="37"/>
        <v>D</v>
      </c>
      <c r="AR102" s="21">
        <f t="shared" si="57"/>
        <v>-1</v>
      </c>
      <c r="AS102" s="31">
        <f t="shared" si="58"/>
        <v>-3.5</v>
      </c>
      <c r="AT102" s="30" t="str">
        <f t="shared" si="38"/>
        <v>A</v>
      </c>
      <c r="AU102" s="22">
        <f t="shared" si="59"/>
        <v>0</v>
      </c>
      <c r="AV102" s="26">
        <f t="shared" si="60"/>
        <v>1.8</v>
      </c>
    </row>
    <row r="103" spans="1:48" hidden="1" x14ac:dyDescent="0.45">
      <c r="A103" s="26" t="s">
        <v>58</v>
      </c>
      <c r="B103" s="26" t="s">
        <v>358</v>
      </c>
      <c r="C103" t="e">
        <f t="shared" ca="1" si="45"/>
        <v>#NAME?</v>
      </c>
      <c r="E103" s="26" t="s">
        <v>358</v>
      </c>
      <c r="F103" t="str">
        <f t="shared" si="54"/>
        <v>ok</v>
      </c>
      <c r="G103">
        <v>1</v>
      </c>
      <c r="H103" s="26" t="s">
        <v>60</v>
      </c>
      <c r="I103" s="42" t="b">
        <f t="shared" si="52"/>
        <v>1</v>
      </c>
      <c r="J103" s="42" t="s">
        <v>60</v>
      </c>
      <c r="K103" t="s">
        <v>70</v>
      </c>
      <c r="L103" s="16" t="s">
        <v>47</v>
      </c>
      <c r="M103" s="17" t="s">
        <v>47</v>
      </c>
      <c r="N103" s="18">
        <v>1.1999999999999999E-6</v>
      </c>
      <c r="O103" s="18">
        <v>1.1999999999999999E-6</v>
      </c>
      <c r="P103" s="18">
        <v>1.0800000000000001E-8</v>
      </c>
      <c r="Q103" s="18">
        <v>1.0800000000000001E-8</v>
      </c>
      <c r="R103">
        <v>8993317</v>
      </c>
      <c r="S103" s="59" t="s">
        <v>62</v>
      </c>
      <c r="T103" s="59" t="s">
        <v>63</v>
      </c>
      <c r="U103" s="26" t="s">
        <v>89</v>
      </c>
      <c r="AI103" t="s">
        <v>55</v>
      </c>
      <c r="AJ103">
        <v>1</v>
      </c>
      <c r="AL103" s="29">
        <f t="shared" si="46"/>
        <v>-8.0435815106904869</v>
      </c>
      <c r="AM103" s="29">
        <f t="shared" si="47"/>
        <v>-10.822794624661579</v>
      </c>
      <c r="AN103" s="29">
        <f t="shared" si="48"/>
        <v>2.7792131139710925</v>
      </c>
      <c r="AO103" s="29">
        <f t="shared" si="56"/>
        <v>2.7792131139710925</v>
      </c>
      <c r="AP103" s="30" t="str">
        <f>IF(AR103=AU103,"good","no")</f>
        <v>no</v>
      </c>
      <c r="AQ103" s="30" t="str">
        <f t="shared" si="37"/>
        <v>D</v>
      </c>
      <c r="AR103" s="21">
        <f t="shared" si="57"/>
        <v>-1</v>
      </c>
      <c r="AS103" s="31">
        <f t="shared" si="58"/>
        <v>-3.5</v>
      </c>
      <c r="AT103" s="30" t="str">
        <f t="shared" si="38"/>
        <v>A</v>
      </c>
      <c r="AU103" s="22">
        <f t="shared" si="59"/>
        <v>0</v>
      </c>
      <c r="AV103" s="26">
        <f t="shared" si="60"/>
        <v>1.8</v>
      </c>
    </row>
    <row r="104" spans="1:48" hidden="1" x14ac:dyDescent="0.45">
      <c r="A104" t="s">
        <v>65</v>
      </c>
      <c r="B104" t="s">
        <v>334</v>
      </c>
      <c r="C104" t="e">
        <f t="shared" ca="1" si="45"/>
        <v>#NAME?</v>
      </c>
      <c r="E104" t="s">
        <v>334</v>
      </c>
      <c r="F104" t="str">
        <f t="shared" si="54"/>
        <v>ok</v>
      </c>
      <c r="G104">
        <v>1</v>
      </c>
      <c r="H104" s="42" t="str">
        <f>IF(ISNUMBER(FIND(MID(B104,2,1),MID(A104,FIND("_",A104)+1,FIND("_",A104,FIND("_",A104)+1)-FIND("_",A104)-1))), "+", "-")</f>
        <v>+</v>
      </c>
      <c r="I104" s="42" t="b">
        <f t="shared" si="52"/>
        <v>1</v>
      </c>
      <c r="J104" s="42" t="str">
        <f>IF(ISNUMBER(FIND(MID(B104,2,1),IF(LEN(MID(A104,FIND("_",A104)+1,FIND("_",A104,FIND("_",A104)+1)-FIND("_",A104)-1))=2,MID(A104,FIND("_",A104)+1,2),MID(A104,FIND("~",SUBSTITUTE(A104,"_","~",LEN(A104)-LEN(SUBSTITUTE(A104,"_",""))))+1,2)))), "+", "-")</f>
        <v>+</v>
      </c>
      <c r="K104" t="s">
        <v>46</v>
      </c>
      <c r="L104" s="16" t="s">
        <v>47</v>
      </c>
      <c r="M104" s="17" t="s">
        <v>47</v>
      </c>
      <c r="N104" s="18">
        <v>1.9999999999999999E-6</v>
      </c>
      <c r="O104" s="18">
        <v>1.9999999999999999E-6</v>
      </c>
      <c r="P104" s="18">
        <v>2E-8</v>
      </c>
      <c r="Q104" s="27">
        <v>2E-8</v>
      </c>
      <c r="R104">
        <v>8703938</v>
      </c>
      <c r="S104" s="43" t="s">
        <v>62</v>
      </c>
      <c r="T104" s="43" t="s">
        <v>81</v>
      </c>
      <c r="U104">
        <v>298</v>
      </c>
      <c r="AI104" t="s">
        <v>55</v>
      </c>
      <c r="AJ104">
        <v>1</v>
      </c>
      <c r="AL104" s="19">
        <f t="shared" si="46"/>
        <v>-7.7421943926685532</v>
      </c>
      <c r="AM104" s="19">
        <f t="shared" si="47"/>
        <v>-10.459244802401527</v>
      </c>
      <c r="AN104" s="19">
        <f t="shared" si="48"/>
        <v>2.7170504097329733</v>
      </c>
      <c r="AO104" s="19">
        <f t="shared" si="56"/>
        <v>2.7170504097329733</v>
      </c>
      <c r="AP104" s="20" t="str">
        <f>IF(AR104=AU104,"ok","no")</f>
        <v>ok</v>
      </c>
      <c r="AQ104" s="20" t="str">
        <f t="shared" si="37"/>
        <v>W</v>
      </c>
      <c r="AR104" s="21">
        <f t="shared" si="57"/>
        <v>0</v>
      </c>
      <c r="AS104" s="21">
        <f t="shared" si="58"/>
        <v>-0.9</v>
      </c>
      <c r="AT104" s="20" t="str">
        <f t="shared" si="38"/>
        <v>A</v>
      </c>
      <c r="AU104" s="22">
        <f t="shared" si="59"/>
        <v>0</v>
      </c>
      <c r="AV104">
        <f t="shared" si="60"/>
        <v>1.8</v>
      </c>
    </row>
    <row r="105" spans="1:48" hidden="1" x14ac:dyDescent="0.45">
      <c r="A105" t="s">
        <v>364</v>
      </c>
      <c r="B105" t="s">
        <v>441</v>
      </c>
      <c r="C105" t="e">
        <f t="shared" ca="1" si="45"/>
        <v>#NAME?</v>
      </c>
      <c r="E105" t="s">
        <v>442</v>
      </c>
      <c r="H105" t="s">
        <v>79</v>
      </c>
      <c r="I105" s="42" t="b">
        <f t="shared" si="52"/>
        <v>1</v>
      </c>
      <c r="J105" s="42" t="s">
        <v>79</v>
      </c>
      <c r="K105" t="s">
        <v>181</v>
      </c>
      <c r="L105" s="16"/>
      <c r="M105" s="17" t="s">
        <v>367</v>
      </c>
      <c r="N105" s="18">
        <v>3.0000000000000001E-6</v>
      </c>
      <c r="O105" s="18">
        <v>3.0000000000000001E-6</v>
      </c>
      <c r="P105" s="18">
        <v>1.4999999999999999E-8</v>
      </c>
      <c r="Q105" s="27">
        <v>1.4999999999999999E-8</v>
      </c>
      <c r="R105">
        <v>7716157</v>
      </c>
      <c r="S105" s="57" t="s">
        <v>368</v>
      </c>
      <c r="T105" s="57" t="s">
        <v>362</v>
      </c>
      <c r="U105">
        <v>298</v>
      </c>
      <c r="AI105" t="s">
        <v>221</v>
      </c>
      <c r="AJ105">
        <v>1</v>
      </c>
      <c r="AL105" s="19">
        <f t="shared" si="46"/>
        <v>-7.502969978884737</v>
      </c>
      <c r="AM105" s="19">
        <f t="shared" si="47"/>
        <v>-10.628977225148077</v>
      </c>
      <c r="AN105" s="19">
        <f t="shared" si="48"/>
        <v>3.1260072462633399</v>
      </c>
      <c r="AP105" s="20" t="str">
        <f>IF(AR105=AU105,"ok","no")</f>
        <v>ok</v>
      </c>
      <c r="AQ105" s="20" t="str">
        <f t="shared" si="37"/>
        <v>I</v>
      </c>
      <c r="AR105" s="21">
        <f>VLOOKUP(AQ105,$AY$2:$AZ$22,2,FALSE)</f>
        <v>0</v>
      </c>
      <c r="AT105" s="20" t="str">
        <f t="shared" si="38"/>
        <v>W</v>
      </c>
      <c r="AU105" s="22">
        <f>VLOOKUP(AT105,$AY$2:$AZ$22,2,FALSE)</f>
        <v>0</v>
      </c>
    </row>
    <row r="106" spans="1:48" hidden="1" x14ac:dyDescent="0.45">
      <c r="A106" t="s">
        <v>364</v>
      </c>
      <c r="B106" t="s">
        <v>365</v>
      </c>
      <c r="C106" t="e">
        <f t="shared" ca="1" si="45"/>
        <v>#NAME?</v>
      </c>
      <c r="E106" t="s">
        <v>366</v>
      </c>
      <c r="H106" t="s">
        <v>79</v>
      </c>
      <c r="I106" s="42" t="b">
        <f t="shared" si="52"/>
        <v>1</v>
      </c>
      <c r="J106" s="42" t="s">
        <v>79</v>
      </c>
      <c r="K106" t="s">
        <v>125</v>
      </c>
      <c r="L106" s="16"/>
      <c r="M106" s="17" t="s">
        <v>367</v>
      </c>
      <c r="N106" s="18">
        <v>2.5000000000000002E-6</v>
      </c>
      <c r="O106" s="18">
        <v>2.5000000000000002E-6</v>
      </c>
      <c r="P106" s="18">
        <v>6.2499999999999997E-8</v>
      </c>
      <c r="Q106" s="27">
        <v>6.2499999999999997E-8</v>
      </c>
      <c r="R106">
        <v>8332602</v>
      </c>
      <c r="S106" s="57" t="s">
        <v>368</v>
      </c>
      <c r="T106" s="57" t="s">
        <v>362</v>
      </c>
      <c r="U106" t="s">
        <v>89</v>
      </c>
      <c r="AI106" t="s">
        <v>443</v>
      </c>
      <c r="AJ106">
        <v>1</v>
      </c>
      <c r="AL106" s="19">
        <f t="shared" si="46"/>
        <v>-7.61053969739317</v>
      </c>
      <c r="AM106" s="19">
        <f t="shared" si="47"/>
        <v>-9.7869785753203917</v>
      </c>
      <c r="AN106" s="19">
        <f t="shared" si="48"/>
        <v>2.1764388779272217</v>
      </c>
      <c r="AP106" s="20" t="str">
        <f>IF(AR106=AU106,"ok","no")</f>
        <v>ok</v>
      </c>
      <c r="AQ106" s="20" t="str">
        <f t="shared" si="37"/>
        <v>I</v>
      </c>
      <c r="AR106" s="21">
        <f>VLOOKUP(AQ106,$AY$2:$AZ$22,2,FALSE)</f>
        <v>0</v>
      </c>
      <c r="AT106" s="20" t="str">
        <f t="shared" si="38"/>
        <v>A</v>
      </c>
      <c r="AU106" s="22">
        <f>VLOOKUP(AT106,$AY$2:$AZ$22,2,FALSE)</f>
        <v>0</v>
      </c>
    </row>
    <row r="107" spans="1:48" hidden="1" x14ac:dyDescent="0.45">
      <c r="A107" t="s">
        <v>109</v>
      </c>
      <c r="B107" t="s">
        <v>444</v>
      </c>
      <c r="C107" t="e">
        <f t="shared" ca="1" si="45"/>
        <v>#NAME?</v>
      </c>
      <c r="E107" t="s">
        <v>444</v>
      </c>
      <c r="F107" t="str">
        <f t="shared" ref="F107:F113" si="61">IF(B107=E107,"ok","no")</f>
        <v>ok</v>
      </c>
      <c r="G107">
        <v>1</v>
      </c>
      <c r="H107" s="42" t="str">
        <f t="shared" ref="H107:H112" si="62">IF(ISNUMBER(FIND(MID(B107,2,1),MID(A107,FIND("_",A107)+1,FIND("_",A107,FIND("_",A107)+1)-FIND("_",A107)-1))), "+", "-")</f>
        <v>+</v>
      </c>
      <c r="I107" s="42" t="b">
        <f t="shared" si="52"/>
        <v>1</v>
      </c>
      <c r="J107" s="42" t="str">
        <f t="shared" ref="J107:J112" si="63">IF(ISNUMBER(FIND(MID(B107,2,1),IF(LEN(MID(A107,FIND("_",A107)+1,FIND("_",A107,FIND("_",A107)+1)-FIND("_",A107)-1))=2,MID(A107,FIND("_",A107)+1,2),MID(A107,FIND("~",SUBSTITUTE(A107,"_","~",LEN(A107)-LEN(SUBSTITUTE(A107,"_",""))))+1,2)))), "+", "-")</f>
        <v>+</v>
      </c>
      <c r="K107" t="s">
        <v>181</v>
      </c>
      <c r="L107" s="16" t="s">
        <v>47</v>
      </c>
      <c r="M107" s="17" t="s">
        <v>47</v>
      </c>
      <c r="N107" s="18">
        <v>8.5000000000000001E-7</v>
      </c>
      <c r="O107" s="18">
        <v>8.5000000000000001E-7</v>
      </c>
      <c r="P107" s="18">
        <v>8.5E-9</v>
      </c>
      <c r="Q107" s="18">
        <v>8.5E-9</v>
      </c>
      <c r="R107">
        <v>16597831</v>
      </c>
      <c r="S107" s="57" t="s">
        <v>113</v>
      </c>
      <c r="T107" s="57" t="s">
        <v>114</v>
      </c>
      <c r="U107" t="s">
        <v>89</v>
      </c>
      <c r="AI107" t="s">
        <v>115</v>
      </c>
      <c r="AJ107">
        <v>2</v>
      </c>
      <c r="AL107" s="19">
        <f t="shared" si="46"/>
        <v>-8.2470373976026075</v>
      </c>
      <c r="AM107" s="19">
        <f t="shared" si="47"/>
        <v>-10.964087807335581</v>
      </c>
      <c r="AN107" s="19">
        <f t="shared" si="48"/>
        <v>2.7170504097329733</v>
      </c>
      <c r="AO107" s="19">
        <f t="shared" ref="AO107:AO113" si="64">ABS(AN107)</f>
        <v>2.7170504097329733</v>
      </c>
      <c r="AP107" s="20" t="str">
        <f>IF(AR107=AU107,"good","no")</f>
        <v>no</v>
      </c>
      <c r="AQ107" s="20" t="str">
        <f t="shared" si="37"/>
        <v>S</v>
      </c>
      <c r="AR107" s="21">
        <f t="shared" ref="AR107:AR113" si="65">VLOOKUP(AQ107,$AY$2:$AZ$23,2,FALSE)</f>
        <v>500</v>
      </c>
      <c r="AS107" s="21">
        <f t="shared" ref="AS107:AS133" si="66">VLOOKUP(AQ107, $BD$3:$BH$22, 5, FALSE)</f>
        <v>-0.8</v>
      </c>
      <c r="AT107" s="20" t="str">
        <f t="shared" si="38"/>
        <v>Q</v>
      </c>
      <c r="AU107" s="22">
        <f t="shared" ref="AU107:AU113" si="67">VLOOKUP(AT107,$AY$2:$AZ$23,2,FALSE)</f>
        <v>0</v>
      </c>
      <c r="AV107">
        <f t="shared" ref="AV107:AV170" si="68">VLOOKUP(AT107, $BD$3:$BH$22, 5, FALSE)</f>
        <v>-3.5</v>
      </c>
    </row>
    <row r="108" spans="1:48" hidden="1" x14ac:dyDescent="0.45">
      <c r="A108" t="s">
        <v>109</v>
      </c>
      <c r="B108" t="s">
        <v>445</v>
      </c>
      <c r="C108" t="e">
        <f t="shared" ca="1" si="45"/>
        <v>#NAME?</v>
      </c>
      <c r="E108" t="s">
        <v>446</v>
      </c>
      <c r="F108" t="str">
        <f t="shared" si="61"/>
        <v>no</v>
      </c>
      <c r="G108">
        <v>1</v>
      </c>
      <c r="H108" s="42" t="str">
        <f t="shared" si="62"/>
        <v>+</v>
      </c>
      <c r="I108" s="42" t="b">
        <f t="shared" si="52"/>
        <v>1</v>
      </c>
      <c r="J108" s="42" t="str">
        <f t="shared" si="63"/>
        <v>+</v>
      </c>
      <c r="K108" t="s">
        <v>46</v>
      </c>
      <c r="L108" s="16" t="s">
        <v>47</v>
      </c>
      <c r="M108" s="17" t="s">
        <v>47</v>
      </c>
      <c r="N108" t="s">
        <v>447</v>
      </c>
      <c r="O108" s="18">
        <v>8.5000000000000001E-7</v>
      </c>
      <c r="P108" s="18">
        <v>8.5E-9</v>
      </c>
      <c r="Q108" s="18">
        <v>8.5E-9</v>
      </c>
      <c r="R108">
        <v>16597831</v>
      </c>
      <c r="S108" s="57" t="s">
        <v>113</v>
      </c>
      <c r="T108" s="57" t="s">
        <v>114</v>
      </c>
      <c r="U108" t="s">
        <v>89</v>
      </c>
      <c r="AI108" t="s">
        <v>115</v>
      </c>
      <c r="AJ108">
        <v>2</v>
      </c>
      <c r="AL108" s="19">
        <f t="shared" si="46"/>
        <v>-8.2470373976026075</v>
      </c>
      <c r="AM108" s="19">
        <f t="shared" si="47"/>
        <v>-10.964087807335581</v>
      </c>
      <c r="AN108" s="19">
        <f t="shared" si="48"/>
        <v>2.7170504097329733</v>
      </c>
      <c r="AO108" s="19">
        <f t="shared" si="64"/>
        <v>2.7170504097329733</v>
      </c>
      <c r="AP108" s="20" t="str">
        <f>IF(AR108=AU108,"good","no")</f>
        <v>no</v>
      </c>
      <c r="AQ108" s="20" t="str">
        <f t="shared" si="37"/>
        <v>S</v>
      </c>
      <c r="AR108" s="21">
        <f t="shared" si="65"/>
        <v>500</v>
      </c>
      <c r="AS108" s="21">
        <f t="shared" si="66"/>
        <v>-0.8</v>
      </c>
      <c r="AT108" s="20" t="str">
        <f t="shared" si="38"/>
        <v>R</v>
      </c>
      <c r="AU108" s="22">
        <f t="shared" si="67"/>
        <v>1</v>
      </c>
      <c r="AV108">
        <f t="shared" si="68"/>
        <v>-4.5</v>
      </c>
    </row>
    <row r="109" spans="1:48" hidden="1" x14ac:dyDescent="0.45">
      <c r="A109" t="s">
        <v>109</v>
      </c>
      <c r="B109" t="s">
        <v>448</v>
      </c>
      <c r="C109" t="e">
        <f t="shared" ca="1" si="45"/>
        <v>#NAME?</v>
      </c>
      <c r="E109" t="s">
        <v>448</v>
      </c>
      <c r="F109" t="str">
        <f t="shared" si="61"/>
        <v>ok</v>
      </c>
      <c r="G109">
        <v>1</v>
      </c>
      <c r="H109" s="42" t="str">
        <f t="shared" si="62"/>
        <v>+</v>
      </c>
      <c r="I109" s="42" t="b">
        <f t="shared" si="52"/>
        <v>1</v>
      </c>
      <c r="J109" s="42" t="str">
        <f t="shared" si="63"/>
        <v>+</v>
      </c>
      <c r="K109" t="s">
        <v>125</v>
      </c>
      <c r="L109" s="16" t="s">
        <v>47</v>
      </c>
      <c r="M109" s="17" t="s">
        <v>47</v>
      </c>
      <c r="N109" s="18">
        <v>8.5000000000000001E-7</v>
      </c>
      <c r="O109" s="18">
        <v>8.5000000000000001E-7</v>
      </c>
      <c r="P109" s="18">
        <v>8.5E-9</v>
      </c>
      <c r="Q109" s="18">
        <v>8.5E-9</v>
      </c>
      <c r="R109">
        <v>16597831</v>
      </c>
      <c r="S109" t="s">
        <v>113</v>
      </c>
      <c r="T109" t="s">
        <v>114</v>
      </c>
      <c r="U109" t="s">
        <v>89</v>
      </c>
      <c r="AI109" t="s">
        <v>115</v>
      </c>
      <c r="AJ109">
        <v>2</v>
      </c>
      <c r="AL109" s="19">
        <f t="shared" si="46"/>
        <v>-8.2470373976026075</v>
      </c>
      <c r="AM109" s="19">
        <f t="shared" si="47"/>
        <v>-10.964087807335581</v>
      </c>
      <c r="AN109" s="19">
        <f t="shared" si="48"/>
        <v>2.7170504097329733</v>
      </c>
      <c r="AO109" s="19">
        <f t="shared" si="64"/>
        <v>2.7170504097329733</v>
      </c>
      <c r="AP109" s="20" t="str">
        <f>IF(AR109=AU109,"good","no")</f>
        <v>no</v>
      </c>
      <c r="AQ109" s="20" t="str">
        <f t="shared" si="37"/>
        <v>T</v>
      </c>
      <c r="AR109" s="21">
        <f t="shared" si="65"/>
        <v>400</v>
      </c>
      <c r="AS109" s="21">
        <f t="shared" si="66"/>
        <v>-0.7</v>
      </c>
      <c r="AT109" s="20" t="str">
        <f t="shared" si="38"/>
        <v>N</v>
      </c>
      <c r="AU109" s="22">
        <f t="shared" si="67"/>
        <v>0</v>
      </c>
      <c r="AV109">
        <f t="shared" si="68"/>
        <v>-3.5</v>
      </c>
    </row>
    <row r="110" spans="1:48" hidden="1" x14ac:dyDescent="0.45">
      <c r="A110" t="s">
        <v>109</v>
      </c>
      <c r="B110" t="s">
        <v>449</v>
      </c>
      <c r="C110" t="e">
        <f t="shared" ca="1" si="45"/>
        <v>#NAME?</v>
      </c>
      <c r="E110" t="s">
        <v>449</v>
      </c>
      <c r="F110" t="str">
        <f t="shared" si="61"/>
        <v>ok</v>
      </c>
      <c r="G110">
        <v>1</v>
      </c>
      <c r="H110" s="42" t="str">
        <f t="shared" si="62"/>
        <v>+</v>
      </c>
      <c r="I110" s="42" t="b">
        <f t="shared" si="52"/>
        <v>1</v>
      </c>
      <c r="J110" s="42" t="str">
        <f t="shared" si="63"/>
        <v>+</v>
      </c>
      <c r="K110" t="s">
        <v>70</v>
      </c>
      <c r="L110" s="16" t="s">
        <v>47</v>
      </c>
      <c r="M110" s="17" t="s">
        <v>47</v>
      </c>
      <c r="N110" s="18">
        <v>8.5000000000000001E-7</v>
      </c>
      <c r="O110" s="18">
        <v>8.5000000000000001E-7</v>
      </c>
      <c r="P110" s="18">
        <v>8.5E-9</v>
      </c>
      <c r="Q110" s="18">
        <v>8.5E-9</v>
      </c>
      <c r="R110">
        <v>16597831</v>
      </c>
      <c r="S110" t="s">
        <v>113</v>
      </c>
      <c r="T110" t="s">
        <v>114</v>
      </c>
      <c r="U110" t="s">
        <v>89</v>
      </c>
      <c r="AI110" t="s">
        <v>115</v>
      </c>
      <c r="AJ110">
        <v>2</v>
      </c>
      <c r="AL110" s="19">
        <f t="shared" si="46"/>
        <v>-8.2470373976026075</v>
      </c>
      <c r="AM110" s="19">
        <f t="shared" si="47"/>
        <v>-10.964087807335581</v>
      </c>
      <c r="AN110" s="19">
        <f t="shared" si="48"/>
        <v>2.7170504097329733</v>
      </c>
      <c r="AO110" s="19">
        <f t="shared" si="64"/>
        <v>2.7170504097329733</v>
      </c>
      <c r="AP110" s="20" t="str">
        <f>IF(AR110=AU110,"good","no")</f>
        <v>no</v>
      </c>
      <c r="AQ110" s="20" t="str">
        <f t="shared" si="37"/>
        <v>G</v>
      </c>
      <c r="AR110" s="21">
        <f t="shared" si="65"/>
        <v>600</v>
      </c>
      <c r="AS110" s="21">
        <f t="shared" si="66"/>
        <v>-0.4</v>
      </c>
      <c r="AT110" s="20" t="str">
        <f t="shared" si="38"/>
        <v>L</v>
      </c>
      <c r="AU110" s="22">
        <f t="shared" si="67"/>
        <v>0</v>
      </c>
      <c r="AV110">
        <f t="shared" si="68"/>
        <v>3.8</v>
      </c>
    </row>
    <row r="111" spans="1:48" hidden="1" x14ac:dyDescent="0.45">
      <c r="A111" t="s">
        <v>107</v>
      </c>
      <c r="B111" t="s">
        <v>450</v>
      </c>
      <c r="C111" t="e">
        <f t="shared" ca="1" si="45"/>
        <v>#NAME?</v>
      </c>
      <c r="E111" t="s">
        <v>450</v>
      </c>
      <c r="F111" t="str">
        <f t="shared" si="61"/>
        <v>ok</v>
      </c>
      <c r="G111">
        <v>1</v>
      </c>
      <c r="H111" s="42" t="str">
        <f t="shared" si="62"/>
        <v>+</v>
      </c>
      <c r="I111" s="42" t="b">
        <f t="shared" si="52"/>
        <v>1</v>
      </c>
      <c r="J111" s="42" t="str">
        <f t="shared" si="63"/>
        <v>+</v>
      </c>
      <c r="K111" t="s">
        <v>125</v>
      </c>
      <c r="L111" s="16" t="s">
        <v>47</v>
      </c>
      <c r="M111" s="17" t="s">
        <v>47</v>
      </c>
      <c r="N111" s="18">
        <v>2.8999999999999999E-9</v>
      </c>
      <c r="O111" s="18">
        <v>2.8999999999999999E-9</v>
      </c>
      <c r="P111" s="18">
        <v>3E-11</v>
      </c>
      <c r="Q111" s="27">
        <v>3E-11</v>
      </c>
      <c r="R111">
        <v>10338006</v>
      </c>
      <c r="S111" t="s">
        <v>211</v>
      </c>
      <c r="T111" t="s">
        <v>81</v>
      </c>
      <c r="U111" t="s">
        <v>89</v>
      </c>
      <c r="V111" s="18">
        <v>800000</v>
      </c>
      <c r="W111" s="18">
        <v>800000</v>
      </c>
      <c r="X111" t="s">
        <v>451</v>
      </c>
      <c r="Y111" t="s">
        <v>451</v>
      </c>
      <c r="Z111" t="s">
        <v>452</v>
      </c>
      <c r="AA111" t="s">
        <v>452</v>
      </c>
      <c r="AB111" t="s">
        <v>453</v>
      </c>
      <c r="AC111" t="s">
        <v>453</v>
      </c>
      <c r="AH111" t="s">
        <v>212</v>
      </c>
      <c r="AI111" t="s">
        <v>213</v>
      </c>
      <c r="AJ111">
        <v>1</v>
      </c>
      <c r="AL111" s="19">
        <f t="shared" si="46"/>
        <v>-11.59854750897285</v>
      </c>
      <c r="AM111" s="19">
        <f t="shared" si="47"/>
        <v>-14.295596003217172</v>
      </c>
      <c r="AN111" s="19">
        <f t="shared" si="48"/>
        <v>2.6970484942443225</v>
      </c>
      <c r="AO111" s="19">
        <f t="shared" si="64"/>
        <v>2.6970484942443225</v>
      </c>
      <c r="AP111" s="20" t="str">
        <f>IF(AR111=AU111,"ok","no")</f>
        <v>ok</v>
      </c>
      <c r="AQ111" s="20" t="str">
        <f t="shared" si="37"/>
        <v>Y</v>
      </c>
      <c r="AR111" s="21">
        <f t="shared" si="65"/>
        <v>0</v>
      </c>
      <c r="AS111" s="21">
        <f t="shared" si="66"/>
        <v>-1.3</v>
      </c>
      <c r="AT111" s="20" t="str">
        <f t="shared" si="38"/>
        <v>A</v>
      </c>
      <c r="AU111" s="22">
        <f t="shared" si="67"/>
        <v>0</v>
      </c>
      <c r="AV111">
        <f t="shared" si="68"/>
        <v>1.8</v>
      </c>
    </row>
    <row r="112" spans="1:48" hidden="1" x14ac:dyDescent="0.45">
      <c r="A112" t="s">
        <v>67</v>
      </c>
      <c r="B112" t="s">
        <v>425</v>
      </c>
      <c r="C112" t="e">
        <f t="shared" ca="1" si="45"/>
        <v>#NAME?</v>
      </c>
      <c r="E112" t="s">
        <v>454</v>
      </c>
      <c r="F112" t="str">
        <f t="shared" si="61"/>
        <v>no</v>
      </c>
      <c r="G112">
        <v>1</v>
      </c>
      <c r="H112" s="42" t="str">
        <f t="shared" si="62"/>
        <v>+</v>
      </c>
      <c r="I112" s="42" t="b">
        <f t="shared" si="52"/>
        <v>1</v>
      </c>
      <c r="J112" s="42" t="str">
        <f t="shared" si="63"/>
        <v>+</v>
      </c>
      <c r="K112" t="s">
        <v>125</v>
      </c>
      <c r="L112" s="16" t="s">
        <v>47</v>
      </c>
      <c r="M112" s="17" t="s">
        <v>47</v>
      </c>
      <c r="N112" s="18">
        <v>1.1200000000000001E-6</v>
      </c>
      <c r="O112" s="18">
        <v>1.1200000000000001E-6</v>
      </c>
      <c r="P112" s="18">
        <v>1.2E-8</v>
      </c>
      <c r="Q112" s="27">
        <v>1.2E-8</v>
      </c>
      <c r="R112">
        <v>11123892</v>
      </c>
      <c r="S112" s="43" t="s">
        <v>71</v>
      </c>
      <c r="T112" s="43" t="s">
        <v>72</v>
      </c>
      <c r="U112">
        <v>298</v>
      </c>
      <c r="AI112" t="s">
        <v>55</v>
      </c>
      <c r="AJ112">
        <v>1</v>
      </c>
      <c r="AL112" s="19">
        <f t="shared" si="46"/>
        <v>-8.0842873048677895</v>
      </c>
      <c r="AM112" s="19">
        <f t="shared" si="47"/>
        <v>-10.760631920423462</v>
      </c>
      <c r="AN112" s="19">
        <f t="shared" si="48"/>
        <v>2.6763446155556725</v>
      </c>
      <c r="AO112" s="19">
        <f t="shared" si="64"/>
        <v>2.6763446155556725</v>
      </c>
      <c r="AP112" s="20" t="str">
        <f>IF(AR112=AU112,"ok","no")</f>
        <v>ok</v>
      </c>
      <c r="AQ112" s="20" t="str">
        <f t="shared" si="37"/>
        <v>W</v>
      </c>
      <c r="AR112" s="21">
        <f t="shared" si="65"/>
        <v>0</v>
      </c>
      <c r="AS112" s="21">
        <f t="shared" si="66"/>
        <v>-0.9</v>
      </c>
      <c r="AT112" s="20" t="str">
        <f t="shared" si="38"/>
        <v>A</v>
      </c>
      <c r="AU112" s="22">
        <f t="shared" si="67"/>
        <v>0</v>
      </c>
      <c r="AV112">
        <f t="shared" si="68"/>
        <v>1.8</v>
      </c>
    </row>
    <row r="113" spans="1:50" hidden="1" x14ac:dyDescent="0.45">
      <c r="A113" s="26" t="s">
        <v>58</v>
      </c>
      <c r="B113" s="26" t="s">
        <v>455</v>
      </c>
      <c r="C113" t="e">
        <f t="shared" ca="1" si="45"/>
        <v>#NAME?</v>
      </c>
      <c r="E113" s="26" t="s">
        <v>456</v>
      </c>
      <c r="F113" t="str">
        <f t="shared" si="61"/>
        <v>no</v>
      </c>
      <c r="G113">
        <v>1</v>
      </c>
      <c r="H113" s="26" t="s">
        <v>60</v>
      </c>
      <c r="I113" s="42" t="b">
        <f t="shared" si="52"/>
        <v>1</v>
      </c>
      <c r="J113" s="42" t="s">
        <v>60</v>
      </c>
      <c r="K113" t="s">
        <v>46</v>
      </c>
      <c r="L113" s="16" t="s">
        <v>47</v>
      </c>
      <c r="M113" s="17" t="s">
        <v>47</v>
      </c>
      <c r="N113" s="18">
        <v>9.9999999999999995E-7</v>
      </c>
      <c r="O113" s="18">
        <v>9.9999999999999995E-7</v>
      </c>
      <c r="P113" s="18">
        <v>1.0800000000000001E-8</v>
      </c>
      <c r="Q113" s="27">
        <v>1.0800000000000001E-8</v>
      </c>
      <c r="R113">
        <v>8993317</v>
      </c>
      <c r="S113" s="59" t="s">
        <v>62</v>
      </c>
      <c r="T113" s="59" t="s">
        <v>63</v>
      </c>
      <c r="U113" s="26" t="s">
        <v>89</v>
      </c>
      <c r="AI113" t="s">
        <v>55</v>
      </c>
      <c r="AJ113">
        <v>1</v>
      </c>
      <c r="AL113" s="29">
        <f t="shared" si="46"/>
        <v>-8.1511512291989217</v>
      </c>
      <c r="AM113" s="29">
        <f t="shared" si="47"/>
        <v>-10.822794624661579</v>
      </c>
      <c r="AN113" s="29">
        <f t="shared" si="48"/>
        <v>2.6716433954626577</v>
      </c>
      <c r="AO113" s="29">
        <f t="shared" si="64"/>
        <v>2.6716433954626577</v>
      </c>
      <c r="AP113" s="30" t="str">
        <f>IF(AR113=AU113,"ok","no")</f>
        <v>ok</v>
      </c>
      <c r="AQ113" s="30" t="str">
        <f t="shared" si="37"/>
        <v>I</v>
      </c>
      <c r="AR113" s="21">
        <f t="shared" si="65"/>
        <v>0</v>
      </c>
      <c r="AS113" s="31">
        <f t="shared" si="66"/>
        <v>4.5</v>
      </c>
      <c r="AT113" s="30" t="str">
        <f t="shared" si="38"/>
        <v>A</v>
      </c>
      <c r="AU113" s="22">
        <f t="shared" si="67"/>
        <v>0</v>
      </c>
      <c r="AV113" s="26">
        <f t="shared" si="68"/>
        <v>1.8</v>
      </c>
    </row>
    <row r="114" spans="1:50" hidden="1" x14ac:dyDescent="0.45">
      <c r="A114" t="s">
        <v>58</v>
      </c>
      <c r="B114" t="s">
        <v>457</v>
      </c>
      <c r="C114" t="e">
        <f t="shared" ca="1" si="45"/>
        <v>#NAME?</v>
      </c>
      <c r="E114" t="s">
        <v>458</v>
      </c>
      <c r="H114"/>
      <c r="I114"/>
      <c r="J114"/>
      <c r="K114" t="s">
        <v>459</v>
      </c>
      <c r="L114" s="16" t="s">
        <v>47</v>
      </c>
      <c r="M114" s="17" t="s">
        <v>47</v>
      </c>
      <c r="N114" s="18">
        <v>2.6999999999999999E-5</v>
      </c>
      <c r="O114" s="18">
        <v>2.6999999999999999E-5</v>
      </c>
      <c r="P114" s="18">
        <v>1.0800000000000001E-8</v>
      </c>
      <c r="Q114" s="18">
        <v>1.0800000000000001E-8</v>
      </c>
      <c r="R114">
        <v>8993317</v>
      </c>
      <c r="S114" t="s">
        <v>62</v>
      </c>
      <c r="T114" t="s">
        <v>63</v>
      </c>
      <c r="U114" t="s">
        <v>89</v>
      </c>
      <c r="AI114" t="s">
        <v>55</v>
      </c>
      <c r="AJ114">
        <v>1</v>
      </c>
      <c r="AL114" s="19">
        <f t="shared" si="46"/>
        <v>-6.2066074782563669</v>
      </c>
      <c r="AM114" s="19">
        <f t="shared" si="47"/>
        <v>-10.822794624661579</v>
      </c>
      <c r="AN114" s="19">
        <f t="shared" si="48"/>
        <v>4.6161871464052124</v>
      </c>
      <c r="AP114" s="20" t="str">
        <f>IF(AR114=AU114,"good","no")</f>
        <v>no</v>
      </c>
      <c r="AQ114" s="20" t="str">
        <f t="shared" si="37"/>
        <v>E</v>
      </c>
      <c r="AR114" s="21">
        <f t="shared" ref="AR114:AR126" si="69">VLOOKUP(AQ114,$AY$2:$AZ$22,2,FALSE)</f>
        <v>-1</v>
      </c>
      <c r="AS114" s="21">
        <f t="shared" si="66"/>
        <v>-3.5</v>
      </c>
      <c r="AT114" s="20" t="str">
        <f t="shared" si="38"/>
        <v>A</v>
      </c>
      <c r="AU114" s="22">
        <f t="shared" ref="AU114:AU126" si="70">VLOOKUP(AT114,$AY$2:$AZ$22,2,FALSE)</f>
        <v>0</v>
      </c>
      <c r="AV114">
        <f t="shared" si="68"/>
        <v>1.8</v>
      </c>
    </row>
    <row r="115" spans="1:50" hidden="1" x14ac:dyDescent="0.45">
      <c r="A115" t="s">
        <v>58</v>
      </c>
      <c r="B115" t="s">
        <v>460</v>
      </c>
      <c r="C115" t="e">
        <f t="shared" ca="1" si="45"/>
        <v>#NAME?</v>
      </c>
      <c r="E115" t="s">
        <v>460</v>
      </c>
      <c r="H115"/>
      <c r="I115"/>
      <c r="J115"/>
      <c r="K115" t="s">
        <v>302</v>
      </c>
      <c r="L115" s="16" t="s">
        <v>47</v>
      </c>
      <c r="M115" s="17" t="s">
        <v>47</v>
      </c>
      <c r="N115" s="18">
        <v>2.1299999999999999E-5</v>
      </c>
      <c r="O115" s="18">
        <v>2.1299999999999999E-5</v>
      </c>
      <c r="P115" s="18">
        <v>1.0800000000000001E-8</v>
      </c>
      <c r="Q115" s="18">
        <v>1.0800000000000001E-8</v>
      </c>
      <c r="R115">
        <v>8993317</v>
      </c>
      <c r="S115" t="s">
        <v>62</v>
      </c>
      <c r="T115" t="s">
        <v>63</v>
      </c>
      <c r="U115" t="s">
        <v>89</v>
      </c>
      <c r="AI115" t="s">
        <v>55</v>
      </c>
      <c r="AJ115">
        <v>1</v>
      </c>
      <c r="AL115" s="19">
        <f t="shared" si="46"/>
        <v>-6.3465140562968481</v>
      </c>
      <c r="AM115" s="19">
        <f t="shared" si="47"/>
        <v>-10.822794624661579</v>
      </c>
      <c r="AN115" s="19">
        <f t="shared" si="48"/>
        <v>4.4762805683647313</v>
      </c>
      <c r="AP115" s="20" t="str">
        <f>IF(AR115=AU115,"good","no")</f>
        <v>no</v>
      </c>
      <c r="AQ115" s="20" t="str">
        <f t="shared" si="37"/>
        <v>D</v>
      </c>
      <c r="AR115" s="21">
        <f t="shared" si="69"/>
        <v>-1</v>
      </c>
      <c r="AS115" s="21">
        <f t="shared" si="66"/>
        <v>-3.5</v>
      </c>
      <c r="AT115" s="20" t="str">
        <f t="shared" si="38"/>
        <v>A</v>
      </c>
      <c r="AU115" s="22">
        <f t="shared" si="70"/>
        <v>0</v>
      </c>
      <c r="AV115">
        <f t="shared" si="68"/>
        <v>1.8</v>
      </c>
    </row>
    <row r="116" spans="1:50" hidden="1" x14ac:dyDescent="0.45">
      <c r="A116" t="s">
        <v>58</v>
      </c>
      <c r="B116" t="s">
        <v>461</v>
      </c>
      <c r="C116" t="e">
        <f t="shared" ca="1" si="45"/>
        <v>#NAME?</v>
      </c>
      <c r="E116" t="s">
        <v>462</v>
      </c>
      <c r="H116"/>
      <c r="I116"/>
      <c r="J116"/>
      <c r="K116" t="s">
        <v>357</v>
      </c>
      <c r="L116" s="16" t="s">
        <v>47</v>
      </c>
      <c r="M116" s="17" t="s">
        <v>47</v>
      </c>
      <c r="N116" s="18">
        <v>1.2800000000000001E-7</v>
      </c>
      <c r="O116" s="18">
        <v>1.2800000000000001E-7</v>
      </c>
      <c r="P116" s="18">
        <v>1.0800000000000001E-8</v>
      </c>
      <c r="Q116" s="18">
        <v>1.0800000000000001E-8</v>
      </c>
      <c r="R116">
        <v>8993317</v>
      </c>
      <c r="S116" t="s">
        <v>62</v>
      </c>
      <c r="T116" t="s">
        <v>63</v>
      </c>
      <c r="U116" t="s">
        <v>89</v>
      </c>
      <c r="AI116" t="s">
        <v>55</v>
      </c>
      <c r="AJ116">
        <v>1</v>
      </c>
      <c r="AL116" s="19">
        <f t="shared" si="46"/>
        <v>-9.3640289880858081</v>
      </c>
      <c r="AM116" s="19">
        <f t="shared" si="47"/>
        <v>-10.822794624661579</v>
      </c>
      <c r="AN116" s="19">
        <f t="shared" si="48"/>
        <v>1.4587656365757713</v>
      </c>
      <c r="AP116" s="20" t="str">
        <f>IF(AR116=AU116,"good","no")</f>
        <v>no</v>
      </c>
      <c r="AQ116" s="20" t="str">
        <f t="shared" si="37"/>
        <v>D</v>
      </c>
      <c r="AR116" s="21">
        <f t="shared" si="69"/>
        <v>-1</v>
      </c>
      <c r="AS116" s="21">
        <f t="shared" si="66"/>
        <v>-3.5</v>
      </c>
      <c r="AT116" s="20" t="str">
        <f t="shared" si="38"/>
        <v>A</v>
      </c>
      <c r="AU116" s="22">
        <f t="shared" si="70"/>
        <v>0</v>
      </c>
      <c r="AV116">
        <f t="shared" si="68"/>
        <v>1.8</v>
      </c>
    </row>
    <row r="117" spans="1:50" hidden="1" x14ac:dyDescent="0.45">
      <c r="A117" t="s">
        <v>58</v>
      </c>
      <c r="B117" t="s">
        <v>463</v>
      </c>
      <c r="C117" t="e">
        <f t="shared" ca="1" si="45"/>
        <v>#NAME?</v>
      </c>
      <c r="E117" t="s">
        <v>464</v>
      </c>
      <c r="H117"/>
      <c r="I117"/>
      <c r="J117"/>
      <c r="K117" t="s">
        <v>465</v>
      </c>
      <c r="L117" s="16" t="s">
        <v>47</v>
      </c>
      <c r="M117" s="17" t="s">
        <v>47</v>
      </c>
      <c r="N117" s="18">
        <v>3.3299999999999998E-7</v>
      </c>
      <c r="O117" s="18">
        <v>3.3299999999999998E-7</v>
      </c>
      <c r="P117" s="18">
        <v>1.0800000000000001E-8</v>
      </c>
      <c r="Q117" s="27">
        <v>1.0800000000000001E-8</v>
      </c>
      <c r="R117">
        <v>8993317</v>
      </c>
      <c r="S117" t="s">
        <v>62</v>
      </c>
      <c r="T117" t="s">
        <v>63</v>
      </c>
      <c r="U117" t="s">
        <v>89</v>
      </c>
      <c r="AI117" t="s">
        <v>55</v>
      </c>
      <c r="AJ117">
        <v>1</v>
      </c>
      <c r="AL117" s="19">
        <f t="shared" si="46"/>
        <v>-8.7999227747099198</v>
      </c>
      <c r="AM117" s="19">
        <f t="shared" si="47"/>
        <v>-10.822794624661579</v>
      </c>
      <c r="AN117" s="19">
        <f t="shared" si="48"/>
        <v>2.0228718499516596</v>
      </c>
      <c r="AQ117" s="20" t="str">
        <f t="shared" si="37"/>
        <v>Y</v>
      </c>
      <c r="AR117" s="21">
        <f t="shared" si="69"/>
        <v>0</v>
      </c>
      <c r="AS117" s="21">
        <f t="shared" si="66"/>
        <v>-1.3</v>
      </c>
      <c r="AT117" s="20" t="str">
        <f t="shared" si="38"/>
        <v>A</v>
      </c>
      <c r="AU117" s="22">
        <f t="shared" si="70"/>
        <v>0</v>
      </c>
      <c r="AV117">
        <f t="shared" si="68"/>
        <v>1.8</v>
      </c>
    </row>
    <row r="118" spans="1:50" hidden="1" x14ac:dyDescent="0.45">
      <c r="A118" t="s">
        <v>58</v>
      </c>
      <c r="B118" t="s">
        <v>466</v>
      </c>
      <c r="C118" t="e">
        <f t="shared" ca="1" si="45"/>
        <v>#NAME?</v>
      </c>
      <c r="E118" t="s">
        <v>467</v>
      </c>
      <c r="H118"/>
      <c r="I118"/>
      <c r="J118"/>
      <c r="K118" t="s">
        <v>357</v>
      </c>
      <c r="L118" s="16" t="s">
        <v>47</v>
      </c>
      <c r="M118" s="17" t="s">
        <v>47</v>
      </c>
      <c r="N118" s="18">
        <v>2.7800000000000001E-5</v>
      </c>
      <c r="O118" s="18">
        <v>2.7800000000000001E-5</v>
      </c>
      <c r="P118" s="18">
        <v>1.0800000000000001E-8</v>
      </c>
      <c r="Q118" s="27">
        <v>1.0800000000000001E-8</v>
      </c>
      <c r="R118">
        <v>8993317</v>
      </c>
      <c r="S118" t="s">
        <v>62</v>
      </c>
      <c r="T118" t="s">
        <v>63</v>
      </c>
      <c r="U118" t="s">
        <v>89</v>
      </c>
      <c r="AI118" t="s">
        <v>55</v>
      </c>
      <c r="AJ118">
        <v>1</v>
      </c>
      <c r="AL118" s="19">
        <f t="shared" si="46"/>
        <v>-6.189379976987933</v>
      </c>
      <c r="AM118" s="19">
        <f t="shared" si="47"/>
        <v>-10.822794624661579</v>
      </c>
      <c r="AN118" s="19">
        <f t="shared" si="48"/>
        <v>4.6334146476736464</v>
      </c>
      <c r="AQ118" s="20" t="str">
        <f t="shared" si="37"/>
        <v>Y</v>
      </c>
      <c r="AR118" s="21">
        <f t="shared" si="69"/>
        <v>0</v>
      </c>
      <c r="AS118" s="21">
        <f t="shared" si="66"/>
        <v>-1.3</v>
      </c>
      <c r="AT118" s="20" t="str">
        <f t="shared" si="38"/>
        <v>A</v>
      </c>
      <c r="AU118" s="22">
        <f t="shared" si="70"/>
        <v>0</v>
      </c>
      <c r="AV118">
        <f t="shared" si="68"/>
        <v>1.8</v>
      </c>
    </row>
    <row r="119" spans="1:50" hidden="1" x14ac:dyDescent="0.45">
      <c r="A119" t="s">
        <v>58</v>
      </c>
      <c r="B119" t="s">
        <v>468</v>
      </c>
      <c r="C119" t="e">
        <f t="shared" ca="1" si="45"/>
        <v>#NAME?</v>
      </c>
      <c r="E119" t="s">
        <v>469</v>
      </c>
      <c r="H119"/>
      <c r="I119"/>
      <c r="J119"/>
      <c r="K119" t="s">
        <v>357</v>
      </c>
      <c r="L119" s="16" t="s">
        <v>47</v>
      </c>
      <c r="M119" s="17" t="s">
        <v>47</v>
      </c>
      <c r="N119" s="18">
        <v>1.3300000000000001E-7</v>
      </c>
      <c r="O119" s="18">
        <v>1.3300000000000001E-7</v>
      </c>
      <c r="P119" s="18">
        <v>1.0800000000000001E-8</v>
      </c>
      <c r="Q119" s="27">
        <v>1.0800000000000001E-8</v>
      </c>
      <c r="R119">
        <v>8993317</v>
      </c>
      <c r="S119" t="s">
        <v>62</v>
      </c>
      <c r="T119" t="s">
        <v>63</v>
      </c>
      <c r="U119" t="s">
        <v>89</v>
      </c>
      <c r="AI119" t="s">
        <v>55</v>
      </c>
      <c r="AJ119">
        <v>1</v>
      </c>
      <c r="AL119" s="19">
        <f t="shared" si="46"/>
        <v>-9.3414208581475471</v>
      </c>
      <c r="AM119" s="19">
        <f t="shared" si="47"/>
        <v>-10.822794624661579</v>
      </c>
      <c r="AN119" s="19">
        <f t="shared" si="48"/>
        <v>1.4813737665140323</v>
      </c>
      <c r="AQ119" s="20" t="str">
        <f t="shared" si="37"/>
        <v>N</v>
      </c>
      <c r="AR119" s="21">
        <f t="shared" si="69"/>
        <v>0</v>
      </c>
      <c r="AS119" s="21">
        <f t="shared" si="66"/>
        <v>-3.5</v>
      </c>
      <c r="AT119" s="20" t="str">
        <f t="shared" si="38"/>
        <v>A</v>
      </c>
      <c r="AU119" s="22">
        <f t="shared" si="70"/>
        <v>0</v>
      </c>
      <c r="AV119">
        <f t="shared" si="68"/>
        <v>1.8</v>
      </c>
    </row>
    <row r="120" spans="1:50" hidden="1" x14ac:dyDescent="0.45">
      <c r="A120" t="s">
        <v>58</v>
      </c>
      <c r="B120" t="s">
        <v>470</v>
      </c>
      <c r="C120" t="e">
        <f t="shared" ca="1" si="45"/>
        <v>#NAME?</v>
      </c>
      <c r="E120" t="s">
        <v>471</v>
      </c>
      <c r="H120"/>
      <c r="I120"/>
      <c r="J120"/>
      <c r="K120" t="s">
        <v>357</v>
      </c>
      <c r="L120" s="16" t="s">
        <v>47</v>
      </c>
      <c r="M120" s="17" t="s">
        <v>47</v>
      </c>
      <c r="N120" s="18">
        <v>1.22E-5</v>
      </c>
      <c r="O120" s="18">
        <v>1.22E-5</v>
      </c>
      <c r="P120" s="18">
        <v>1.0800000000000001E-8</v>
      </c>
      <c r="Q120" s="27">
        <v>1.0800000000000001E-8</v>
      </c>
      <c r="R120">
        <v>8993317</v>
      </c>
      <c r="S120" t="s">
        <v>62</v>
      </c>
      <c r="T120" t="s">
        <v>63</v>
      </c>
      <c r="U120" t="s">
        <v>89</v>
      </c>
      <c r="AI120" t="s">
        <v>55</v>
      </c>
      <c r="AJ120">
        <v>1</v>
      </c>
      <c r="AL120" s="19">
        <f t="shared" si="46"/>
        <v>-6.6753040176727865</v>
      </c>
      <c r="AM120" s="19">
        <f t="shared" si="47"/>
        <v>-10.822794624661579</v>
      </c>
      <c r="AN120" s="19">
        <f t="shared" si="48"/>
        <v>4.1474906069887929</v>
      </c>
      <c r="AQ120" s="20" t="str">
        <f t="shared" si="37"/>
        <v>W</v>
      </c>
      <c r="AR120" s="21">
        <f t="shared" si="69"/>
        <v>0</v>
      </c>
      <c r="AS120" s="21">
        <f t="shared" si="66"/>
        <v>-0.9</v>
      </c>
      <c r="AT120" s="20" t="str">
        <f t="shared" si="38"/>
        <v>A</v>
      </c>
      <c r="AU120" s="22">
        <f t="shared" si="70"/>
        <v>0</v>
      </c>
      <c r="AV120">
        <f t="shared" si="68"/>
        <v>1.8</v>
      </c>
    </row>
    <row r="121" spans="1:50" hidden="1" x14ac:dyDescent="0.45">
      <c r="A121" t="s">
        <v>58</v>
      </c>
      <c r="B121" t="s">
        <v>472</v>
      </c>
      <c r="C121" t="e">
        <f t="shared" ca="1" si="45"/>
        <v>#NAME?</v>
      </c>
      <c r="E121" t="s">
        <v>472</v>
      </c>
      <c r="H121"/>
      <c r="I121"/>
      <c r="J121"/>
      <c r="K121" t="s">
        <v>473</v>
      </c>
      <c r="L121" s="16" t="s">
        <v>47</v>
      </c>
      <c r="M121" s="17" t="s">
        <v>47</v>
      </c>
      <c r="N121" s="18">
        <v>1.19E-5</v>
      </c>
      <c r="O121" s="18">
        <v>1.19E-5</v>
      </c>
      <c r="P121" s="18">
        <v>1.0800000000000001E-8</v>
      </c>
      <c r="Q121" s="18">
        <v>1.0800000000000001E-8</v>
      </c>
      <c r="R121">
        <v>8993317</v>
      </c>
      <c r="S121" t="s">
        <v>62</v>
      </c>
      <c r="T121" t="s">
        <v>63</v>
      </c>
      <c r="U121" t="s">
        <v>89</v>
      </c>
      <c r="AI121" t="s">
        <v>55</v>
      </c>
      <c r="AJ121">
        <v>1</v>
      </c>
      <c r="AL121" s="19">
        <f t="shared" si="46"/>
        <v>-6.6899935731296054</v>
      </c>
      <c r="AM121" s="19">
        <f t="shared" si="47"/>
        <v>-10.822794624661579</v>
      </c>
      <c r="AN121" s="19">
        <f t="shared" si="48"/>
        <v>4.132801051531974</v>
      </c>
      <c r="AP121" s="20" t="str">
        <f>IF(AR121=AU121,"good","no")</f>
        <v>no</v>
      </c>
      <c r="AQ121" s="20" t="str">
        <f t="shared" si="37"/>
        <v>D</v>
      </c>
      <c r="AR121" s="21">
        <f t="shared" si="69"/>
        <v>-1</v>
      </c>
      <c r="AS121" s="21">
        <f t="shared" si="66"/>
        <v>-3.5</v>
      </c>
      <c r="AT121" s="20" t="str">
        <f t="shared" si="38"/>
        <v>A</v>
      </c>
      <c r="AU121" s="22">
        <f t="shared" si="70"/>
        <v>0</v>
      </c>
      <c r="AV121">
        <f t="shared" si="68"/>
        <v>1.8</v>
      </c>
    </row>
    <row r="122" spans="1:50" hidden="1" x14ac:dyDescent="0.45">
      <c r="A122" t="s">
        <v>58</v>
      </c>
      <c r="B122" t="s">
        <v>474</v>
      </c>
      <c r="C122" t="e">
        <f t="shared" ca="1" si="45"/>
        <v>#NAME?</v>
      </c>
      <c r="E122" t="s">
        <v>474</v>
      </c>
      <c r="H122"/>
      <c r="I122"/>
      <c r="J122"/>
      <c r="K122" t="s">
        <v>302</v>
      </c>
      <c r="L122" s="16" t="s">
        <v>47</v>
      </c>
      <c r="M122" s="17" t="s">
        <v>47</v>
      </c>
      <c r="N122" s="18">
        <v>1.59E-5</v>
      </c>
      <c r="O122" s="18">
        <v>1.59E-5</v>
      </c>
      <c r="P122" s="18">
        <v>1.0800000000000001E-8</v>
      </c>
      <c r="Q122" s="18">
        <v>1.0800000000000001E-8</v>
      </c>
      <c r="R122">
        <v>8993317</v>
      </c>
      <c r="S122" t="s">
        <v>62</v>
      </c>
      <c r="T122" t="s">
        <v>63</v>
      </c>
      <c r="U122" t="s">
        <v>89</v>
      </c>
      <c r="AI122" t="s">
        <v>55</v>
      </c>
      <c r="AJ122">
        <v>1</v>
      </c>
      <c r="AL122" s="19">
        <f t="shared" si="46"/>
        <v>-6.5190229547554717</v>
      </c>
      <c r="AM122" s="19">
        <f t="shared" si="47"/>
        <v>-10.822794624661579</v>
      </c>
      <c r="AN122" s="19">
        <f t="shared" si="48"/>
        <v>4.3037716699061077</v>
      </c>
      <c r="AP122" s="20" t="str">
        <f>IF(AR122=AU122,"good","no")</f>
        <v>no</v>
      </c>
      <c r="AQ122" s="20" t="str">
        <f t="shared" si="37"/>
        <v>D</v>
      </c>
      <c r="AR122" s="21">
        <f t="shared" si="69"/>
        <v>-1</v>
      </c>
      <c r="AS122" s="21">
        <f t="shared" si="66"/>
        <v>-3.5</v>
      </c>
      <c r="AT122" s="20" t="str">
        <f t="shared" si="38"/>
        <v>A</v>
      </c>
      <c r="AU122" s="22">
        <f t="shared" si="70"/>
        <v>0</v>
      </c>
      <c r="AV122">
        <f t="shared" si="68"/>
        <v>1.8</v>
      </c>
    </row>
    <row r="123" spans="1:50" hidden="1" x14ac:dyDescent="0.45">
      <c r="A123" t="s">
        <v>58</v>
      </c>
      <c r="B123" t="s">
        <v>475</v>
      </c>
      <c r="C123" t="e">
        <f t="shared" ca="1" si="45"/>
        <v>#NAME?</v>
      </c>
      <c r="E123" t="s">
        <v>475</v>
      </c>
      <c r="H123"/>
      <c r="I123"/>
      <c r="J123"/>
      <c r="K123" t="s">
        <v>459</v>
      </c>
      <c r="L123" s="16" t="s">
        <v>47</v>
      </c>
      <c r="M123" s="17" t="s">
        <v>47</v>
      </c>
      <c r="N123" s="18">
        <v>9.09E-7</v>
      </c>
      <c r="O123" s="18">
        <v>9.09E-7</v>
      </c>
      <c r="P123" s="18">
        <v>1.0800000000000001E-8</v>
      </c>
      <c r="Q123" s="27">
        <v>1.0800000000000001E-8</v>
      </c>
      <c r="R123">
        <v>8993317</v>
      </c>
      <c r="S123" t="s">
        <v>62</v>
      </c>
      <c r="T123" t="s">
        <v>63</v>
      </c>
      <c r="U123" t="s">
        <v>89</v>
      </c>
      <c r="AI123" t="s">
        <v>55</v>
      </c>
      <c r="AJ123">
        <v>1</v>
      </c>
      <c r="AL123" s="19">
        <f t="shared" si="46"/>
        <v>-8.2074432382336688</v>
      </c>
      <c r="AM123" s="19">
        <f t="shared" si="47"/>
        <v>-10.822794624661579</v>
      </c>
      <c r="AN123" s="19">
        <f t="shared" si="48"/>
        <v>2.6153513864279105</v>
      </c>
      <c r="AQ123" s="20" t="str">
        <f t="shared" si="37"/>
        <v>Y</v>
      </c>
      <c r="AR123" s="21">
        <f t="shared" si="69"/>
        <v>0</v>
      </c>
      <c r="AS123" s="21">
        <f t="shared" si="66"/>
        <v>-1.3</v>
      </c>
      <c r="AT123" s="20" t="str">
        <f t="shared" si="38"/>
        <v>A</v>
      </c>
      <c r="AU123" s="22">
        <f t="shared" si="70"/>
        <v>0</v>
      </c>
      <c r="AV123">
        <f t="shared" si="68"/>
        <v>1.8</v>
      </c>
    </row>
    <row r="124" spans="1:50" hidden="1" x14ac:dyDescent="0.45">
      <c r="A124" t="s">
        <v>58</v>
      </c>
      <c r="B124" t="s">
        <v>476</v>
      </c>
      <c r="C124" t="e">
        <f t="shared" ca="1" si="45"/>
        <v>#NAME?</v>
      </c>
      <c r="E124" t="s">
        <v>477</v>
      </c>
      <c r="H124"/>
      <c r="I124"/>
      <c r="J124"/>
      <c r="K124" t="s">
        <v>478</v>
      </c>
      <c r="L124" s="16" t="s">
        <v>47</v>
      </c>
      <c r="M124" s="17" t="s">
        <v>47</v>
      </c>
      <c r="N124" s="18">
        <v>1.08E-5</v>
      </c>
      <c r="O124" s="18">
        <v>1.08E-5</v>
      </c>
      <c r="P124" s="18">
        <v>1.0800000000000001E-8</v>
      </c>
      <c r="Q124" s="18">
        <v>1.0800000000000001E-8</v>
      </c>
      <c r="R124">
        <v>8993317</v>
      </c>
      <c r="S124" t="s">
        <v>62</v>
      </c>
      <c r="T124" t="s">
        <v>63</v>
      </c>
      <c r="U124" t="s">
        <v>89</v>
      </c>
      <c r="AI124" t="s">
        <v>55</v>
      </c>
      <c r="AJ124">
        <v>1</v>
      </c>
      <c r="AL124" s="19">
        <f t="shared" si="46"/>
        <v>-6.7472190100621185</v>
      </c>
      <c r="AM124" s="19">
        <f t="shared" si="47"/>
        <v>-10.822794624661579</v>
      </c>
      <c r="AN124" s="19">
        <f t="shared" si="48"/>
        <v>4.0755756145994608</v>
      </c>
      <c r="AP124" s="20" t="str">
        <f>IF(AR124=AU124,"good","no")</f>
        <v>no</v>
      </c>
      <c r="AQ124" s="20" t="str">
        <f t="shared" si="37"/>
        <v>D</v>
      </c>
      <c r="AR124" s="21">
        <f t="shared" si="69"/>
        <v>-1</v>
      </c>
      <c r="AS124" s="21">
        <f t="shared" si="66"/>
        <v>-3.5</v>
      </c>
      <c r="AT124" s="20" t="str">
        <f t="shared" si="38"/>
        <v>A</v>
      </c>
      <c r="AU124" s="22">
        <f t="shared" si="70"/>
        <v>0</v>
      </c>
      <c r="AV124">
        <f t="shared" si="68"/>
        <v>1.8</v>
      </c>
    </row>
    <row r="125" spans="1:50" hidden="1" x14ac:dyDescent="0.45">
      <c r="A125" t="s">
        <v>58</v>
      </c>
      <c r="B125" t="s">
        <v>479</v>
      </c>
      <c r="C125" t="e">
        <f t="shared" ca="1" si="45"/>
        <v>#NAME?</v>
      </c>
      <c r="E125" t="s">
        <v>480</v>
      </c>
      <c r="H125"/>
      <c r="I125"/>
      <c r="J125"/>
      <c r="K125" t="s">
        <v>322</v>
      </c>
      <c r="L125" s="16" t="s">
        <v>47</v>
      </c>
      <c r="M125" s="17" t="s">
        <v>47</v>
      </c>
      <c r="N125" s="18">
        <v>5.2600000000000002E-7</v>
      </c>
      <c r="O125" s="18">
        <v>5.2600000000000002E-7</v>
      </c>
      <c r="P125" s="18">
        <v>1.0800000000000001E-8</v>
      </c>
      <c r="Q125" s="27">
        <v>1.0800000000000001E-8</v>
      </c>
      <c r="R125">
        <v>8993317</v>
      </c>
      <c r="S125" t="s">
        <v>62</v>
      </c>
      <c r="T125" t="s">
        <v>63</v>
      </c>
      <c r="U125" t="s">
        <v>89</v>
      </c>
      <c r="AI125" t="s">
        <v>55</v>
      </c>
      <c r="AJ125">
        <v>1</v>
      </c>
      <c r="AL125" s="19">
        <f t="shared" si="46"/>
        <v>-8.5301991282831331</v>
      </c>
      <c r="AM125" s="19">
        <f t="shared" si="47"/>
        <v>-10.822794624661579</v>
      </c>
      <c r="AN125" s="19">
        <f t="shared" si="48"/>
        <v>2.2925954963784463</v>
      </c>
      <c r="AQ125" s="20" t="str">
        <f t="shared" si="37"/>
        <v>N</v>
      </c>
      <c r="AR125" s="21">
        <f t="shared" si="69"/>
        <v>0</v>
      </c>
      <c r="AS125" s="21">
        <f t="shared" si="66"/>
        <v>-3.5</v>
      </c>
      <c r="AT125" s="20" t="str">
        <f t="shared" si="38"/>
        <v>A</v>
      </c>
      <c r="AU125" s="22">
        <f t="shared" si="70"/>
        <v>0</v>
      </c>
      <c r="AV125">
        <f t="shared" si="68"/>
        <v>1.8</v>
      </c>
    </row>
    <row r="126" spans="1:50" hidden="1" x14ac:dyDescent="0.45">
      <c r="A126" t="s">
        <v>58</v>
      </c>
      <c r="B126" t="s">
        <v>481</v>
      </c>
      <c r="C126" t="e">
        <f t="shared" ca="1" si="45"/>
        <v>#NAME?</v>
      </c>
      <c r="E126" t="s">
        <v>481</v>
      </c>
      <c r="H126"/>
      <c r="I126"/>
      <c r="J126"/>
      <c r="K126" t="s">
        <v>357</v>
      </c>
      <c r="L126" s="16" t="s">
        <v>47</v>
      </c>
      <c r="M126" s="17" t="s">
        <v>47</v>
      </c>
      <c r="N126" s="18">
        <v>7.6899999999999996E-7</v>
      </c>
      <c r="O126" s="18">
        <v>7.6899999999999996E-7</v>
      </c>
      <c r="P126" s="18">
        <v>1.0800000000000001E-8</v>
      </c>
      <c r="Q126" s="27">
        <v>1.0800000000000001E-8</v>
      </c>
      <c r="R126">
        <v>8993317</v>
      </c>
      <c r="S126" t="s">
        <v>62</v>
      </c>
      <c r="T126" t="s">
        <v>63</v>
      </c>
      <c r="U126" t="s">
        <v>89</v>
      </c>
      <c r="AI126" t="s">
        <v>55</v>
      </c>
      <c r="AJ126">
        <v>1</v>
      </c>
      <c r="AL126" s="19">
        <f t="shared" si="46"/>
        <v>-8.3061231717900519</v>
      </c>
      <c r="AM126" s="19">
        <f t="shared" si="47"/>
        <v>-10.822794624661579</v>
      </c>
      <c r="AN126" s="19">
        <f t="shared" si="48"/>
        <v>2.5166714528715275</v>
      </c>
      <c r="AQ126" s="20" t="str">
        <f t="shared" si="37"/>
        <v>N</v>
      </c>
      <c r="AR126" s="21">
        <f t="shared" si="69"/>
        <v>0</v>
      </c>
      <c r="AS126" s="21">
        <f t="shared" si="66"/>
        <v>-3.5</v>
      </c>
      <c r="AT126" s="20" t="str">
        <f t="shared" si="38"/>
        <v>A</v>
      </c>
      <c r="AU126" s="22">
        <f t="shared" si="70"/>
        <v>0</v>
      </c>
      <c r="AV126">
        <f t="shared" si="68"/>
        <v>1.8</v>
      </c>
    </row>
    <row r="127" spans="1:50" hidden="1" x14ac:dyDescent="0.45">
      <c r="A127" t="s">
        <v>214</v>
      </c>
      <c r="B127" t="s">
        <v>482</v>
      </c>
      <c r="C127" t="e">
        <f t="shared" ca="1" si="45"/>
        <v>#NAME?</v>
      </c>
      <c r="E127" t="s">
        <v>482</v>
      </c>
      <c r="F127" t="str">
        <f t="shared" ref="F127:F158" si="71">IF(B127=E127,"ok","no")</f>
        <v>ok</v>
      </c>
      <c r="G127">
        <v>1</v>
      </c>
      <c r="H127" s="42" t="str">
        <f>IF(ISNUMBER(FIND(MID(B127,2,1),MID(A127,FIND("_",A127)+1,FIND("_",A127,FIND("_",A127)+1)-FIND("_",A127)-1))), "+", "-")</f>
        <v>+</v>
      </c>
      <c r="I127" s="42" t="b">
        <f t="shared" ref="I127:I190" si="72">H127=J127</f>
        <v>1</v>
      </c>
      <c r="J127" s="42" t="str">
        <f t="shared" ref="J127:J154" si="73">IF(ISNUMBER(FIND(MID(B127,2,1),IF(LEN(MID(A127,FIND("_",A127)+1,FIND("_",A127,FIND("_",A127)+1)-FIND("_",A127)-1))=2,MID(A127,FIND("_",A127)+1,2),MID(A127,FIND("~",SUBSTITUTE(A127,"_","~",LEN(A127)-LEN(SUBSTITUTE(A127,"_",""))))+1,2)))), "+", "-")</f>
        <v>+</v>
      </c>
      <c r="K127" t="s">
        <v>46</v>
      </c>
      <c r="L127" s="16" t="s">
        <v>47</v>
      </c>
      <c r="M127" s="17" t="s">
        <v>47</v>
      </c>
      <c r="N127" s="18">
        <v>2.5600000000000002E-7</v>
      </c>
      <c r="O127" s="18">
        <v>2.5600000000000002E-7</v>
      </c>
      <c r="P127" s="18">
        <v>2.7799999999999999E-9</v>
      </c>
      <c r="Q127" s="27">
        <v>2.7799999999999999E-9</v>
      </c>
      <c r="R127">
        <v>12515535</v>
      </c>
      <c r="S127" t="s">
        <v>216</v>
      </c>
      <c r="T127" t="s">
        <v>81</v>
      </c>
      <c r="U127" t="s">
        <v>89</v>
      </c>
      <c r="AH127" t="s">
        <v>212</v>
      </c>
      <c r="AI127" t="s">
        <v>55</v>
      </c>
      <c r="AJ127">
        <v>1</v>
      </c>
      <c r="AL127" s="19">
        <f t="shared" si="46"/>
        <v>-8.9550721515554397</v>
      </c>
      <c r="AM127" s="19">
        <f t="shared" si="47"/>
        <v>-11.623480796453881</v>
      </c>
      <c r="AN127" s="19">
        <f t="shared" si="48"/>
        <v>2.6684086448984417</v>
      </c>
      <c r="AO127" s="19">
        <f t="shared" ref="AO127:AO158" si="74">ABS(AN127)</f>
        <v>2.6684086448984417</v>
      </c>
      <c r="AP127" s="20" t="str">
        <f>IF(AR127=AU127,"ok","no")</f>
        <v>ok</v>
      </c>
      <c r="AQ127" s="20" t="str">
        <f t="shared" si="37"/>
        <v>Y</v>
      </c>
      <c r="AR127" s="21">
        <f t="shared" ref="AR127:AR158" si="75">VLOOKUP(AQ127,$AY$2:$AZ$23,2,FALSE)</f>
        <v>0</v>
      </c>
      <c r="AS127" s="21">
        <f t="shared" si="66"/>
        <v>-1.3</v>
      </c>
      <c r="AT127" s="20" t="str">
        <f t="shared" si="38"/>
        <v>A</v>
      </c>
      <c r="AU127" s="22">
        <f t="shared" ref="AU127:AU158" si="76">VLOOKUP(AT127,$AY$2:$AZ$23,2,FALSE)</f>
        <v>0</v>
      </c>
      <c r="AV127">
        <f t="shared" si="68"/>
        <v>1.8</v>
      </c>
      <c r="AW127" s="51" t="s">
        <v>200</v>
      </c>
      <c r="AX127" s="51"/>
    </row>
    <row r="128" spans="1:50" hidden="1" x14ac:dyDescent="0.45">
      <c r="A128" t="s">
        <v>483</v>
      </c>
      <c r="B128" t="s">
        <v>484</v>
      </c>
      <c r="C128" t="e">
        <f t="shared" ca="1" si="45"/>
        <v>#NAME?</v>
      </c>
      <c r="E128" t="s">
        <v>485</v>
      </c>
      <c r="F128" t="str">
        <f t="shared" si="71"/>
        <v>no</v>
      </c>
      <c r="G128">
        <v>1</v>
      </c>
      <c r="H128" s="42" t="str">
        <f>IF(ISNUMBER(FIND(MID(B128,2,1),MID(A128,FIND("_",A128)+1,FIND("_",A128,FIND("_",A128)+1)-FIND("_",A128)-1))), "+", "-")</f>
        <v>+</v>
      </c>
      <c r="I128" s="42" t="b">
        <f t="shared" si="72"/>
        <v>1</v>
      </c>
      <c r="J128" s="42" t="str">
        <f t="shared" si="73"/>
        <v>+</v>
      </c>
      <c r="K128" t="s">
        <v>46</v>
      </c>
      <c r="L128" s="16" t="s">
        <v>47</v>
      </c>
      <c r="M128" s="17" t="s">
        <v>47</v>
      </c>
      <c r="N128" s="18">
        <v>2.1399999999999998E-6</v>
      </c>
      <c r="O128" s="18">
        <v>2.1399999999999998E-6</v>
      </c>
      <c r="P128" s="18">
        <v>2.4999999999999999E-8</v>
      </c>
      <c r="Q128" s="18">
        <v>2.4999999999999999E-8</v>
      </c>
      <c r="R128">
        <v>27908641</v>
      </c>
      <c r="S128" s="57" t="s">
        <v>486</v>
      </c>
      <c r="T128" s="57" t="s">
        <v>260</v>
      </c>
      <c r="U128">
        <v>303</v>
      </c>
      <c r="AI128" t="s">
        <v>55</v>
      </c>
      <c r="AJ128">
        <v>2</v>
      </c>
      <c r="AL128" s="19">
        <f t="shared" si="46"/>
        <v>-7.7022757900690024</v>
      </c>
      <c r="AM128" s="19">
        <f t="shared" si="47"/>
        <v>-10.327590107126143</v>
      </c>
      <c r="AN128" s="19">
        <f t="shared" si="48"/>
        <v>2.6253143170571409</v>
      </c>
      <c r="AO128" s="19">
        <f t="shared" si="74"/>
        <v>2.6253143170571409</v>
      </c>
      <c r="AP128" s="20" t="str">
        <f>IF(AR128=AU128,"good","no")</f>
        <v>no</v>
      </c>
      <c r="AQ128" s="20" t="str">
        <f t="shared" si="37"/>
        <v>R</v>
      </c>
      <c r="AR128" s="21">
        <f t="shared" si="75"/>
        <v>1</v>
      </c>
      <c r="AS128" s="21">
        <f t="shared" si="66"/>
        <v>-4.5</v>
      </c>
      <c r="AT128" s="20" t="str">
        <f t="shared" si="38"/>
        <v>A</v>
      </c>
      <c r="AU128" s="22">
        <f t="shared" si="76"/>
        <v>0</v>
      </c>
      <c r="AV128">
        <f t="shared" si="68"/>
        <v>1.8</v>
      </c>
    </row>
    <row r="129" spans="1:48" hidden="1" x14ac:dyDescent="0.45">
      <c r="A129" t="s">
        <v>487</v>
      </c>
      <c r="B129" t="s">
        <v>484</v>
      </c>
      <c r="C129" t="e">
        <f t="shared" ca="1" si="45"/>
        <v>#NAME?</v>
      </c>
      <c r="E129" t="s">
        <v>488</v>
      </c>
      <c r="F129" t="str">
        <f t="shared" si="71"/>
        <v>no</v>
      </c>
      <c r="G129">
        <v>1</v>
      </c>
      <c r="H129" s="42" t="str">
        <f>IF(ISNUMBER(FIND(MID(B129,2,1),MID(A129,FIND("_",A129)+1,FIND("_",A129,FIND("_",A129)+1)-FIND("_",A129)-1))), "+", "-")</f>
        <v>+</v>
      </c>
      <c r="I129" s="42" t="b">
        <f t="shared" si="72"/>
        <v>1</v>
      </c>
      <c r="J129" s="42" t="str">
        <f t="shared" si="73"/>
        <v>+</v>
      </c>
      <c r="K129" t="s">
        <v>46</v>
      </c>
      <c r="L129" s="16" t="s">
        <v>47</v>
      </c>
      <c r="M129" s="17" t="s">
        <v>47</v>
      </c>
      <c r="N129" s="18">
        <v>5.0900000000000004E-6</v>
      </c>
      <c r="O129" s="18">
        <v>5.0900000000000004E-6</v>
      </c>
      <c r="P129" s="18">
        <v>6.2999999999999995E-8</v>
      </c>
      <c r="Q129" s="18">
        <v>6.2999999999999995E-8</v>
      </c>
      <c r="R129">
        <v>27908641</v>
      </c>
      <c r="S129" s="57" t="s">
        <v>489</v>
      </c>
      <c r="T129" s="57" t="s">
        <v>260</v>
      </c>
      <c r="U129">
        <v>303</v>
      </c>
      <c r="AI129" t="s">
        <v>55</v>
      </c>
      <c r="AJ129">
        <v>2</v>
      </c>
      <c r="AL129" s="19">
        <f t="shared" si="46"/>
        <v>-7.1910573091670873</v>
      </c>
      <c r="AM129" s="19">
        <f t="shared" si="47"/>
        <v>-9.782277355227377</v>
      </c>
      <c r="AN129" s="19">
        <f t="shared" si="48"/>
        <v>2.5912200460602897</v>
      </c>
      <c r="AO129" s="19">
        <f t="shared" si="74"/>
        <v>2.5912200460602897</v>
      </c>
      <c r="AP129" s="20" t="str">
        <f>IF(AR129=AU129,"good","no")</f>
        <v>no</v>
      </c>
      <c r="AQ129" s="20" t="str">
        <f t="shared" si="37"/>
        <v>R</v>
      </c>
      <c r="AR129" s="21">
        <f t="shared" si="75"/>
        <v>1</v>
      </c>
      <c r="AS129" s="21">
        <f t="shared" si="66"/>
        <v>-4.5</v>
      </c>
      <c r="AT129" s="20" t="str">
        <f t="shared" si="38"/>
        <v>A</v>
      </c>
      <c r="AU129" s="22">
        <f t="shared" si="76"/>
        <v>0</v>
      </c>
      <c r="AV129">
        <f t="shared" si="68"/>
        <v>1.8</v>
      </c>
    </row>
    <row r="130" spans="1:48" hidden="1" x14ac:dyDescent="0.45">
      <c r="A130" t="s">
        <v>372</v>
      </c>
      <c r="B130" t="s">
        <v>490</v>
      </c>
      <c r="C130" t="e">
        <f t="shared" ca="1" si="45"/>
        <v>#NAME?</v>
      </c>
      <c r="E130" t="s">
        <v>491</v>
      </c>
      <c r="F130" t="str">
        <f t="shared" si="71"/>
        <v>no</v>
      </c>
      <c r="G130">
        <v>1</v>
      </c>
      <c r="H130" s="42" t="str">
        <f>IF(ISNUMBER(FIND(MID(B130,2,1),MID(A130,FIND("_",A130)+1,FIND("_",A130,FIND("_",A130)+1)-FIND("_",A130)-1))), "+", "-")</f>
        <v>+</v>
      </c>
      <c r="I130" s="42" t="b">
        <f t="shared" si="72"/>
        <v>1</v>
      </c>
      <c r="J130" s="42" t="str">
        <f t="shared" si="73"/>
        <v>+</v>
      </c>
      <c r="K130" t="s">
        <v>46</v>
      </c>
      <c r="L130" s="16" t="s">
        <v>47</v>
      </c>
      <c r="M130" s="17" t="s">
        <v>47</v>
      </c>
      <c r="N130" s="18">
        <v>8.0500000000000001E-10</v>
      </c>
      <c r="O130" s="18">
        <v>8.0500000000000001E-10</v>
      </c>
      <c r="P130" s="18" t="s">
        <v>374</v>
      </c>
      <c r="Q130" s="27">
        <v>9.9999999999999994E-12</v>
      </c>
      <c r="R130">
        <v>23357170</v>
      </c>
      <c r="S130" s="57" t="s">
        <v>375</v>
      </c>
      <c r="T130" s="57" t="s">
        <v>100</v>
      </c>
      <c r="U130">
        <v>310</v>
      </c>
      <c r="AI130" t="s">
        <v>55</v>
      </c>
      <c r="AJ130">
        <v>2</v>
      </c>
      <c r="AL130" s="19">
        <f t="shared" si="46"/>
        <v>-12.354705514720891</v>
      </c>
      <c r="AM130" s="19">
        <f t="shared" si="47"/>
        <v>-14.943777253531357</v>
      </c>
      <c r="AN130" s="19">
        <f t="shared" si="48"/>
        <v>2.5890717388104658</v>
      </c>
      <c r="AO130" s="19">
        <f t="shared" si="74"/>
        <v>2.5890717388104658</v>
      </c>
      <c r="AP130" s="20" t="str">
        <f>IF(AR130=AU130,"ok","no")</f>
        <v>ok</v>
      </c>
      <c r="AQ130" s="20" t="str">
        <f t="shared" ref="AQ130:AQ193" si="77">LEFT(B130)</f>
        <v>Y</v>
      </c>
      <c r="AR130" s="21">
        <f t="shared" si="75"/>
        <v>0</v>
      </c>
      <c r="AS130" s="21">
        <f t="shared" si="66"/>
        <v>-1.3</v>
      </c>
      <c r="AT130" s="20" t="str">
        <f t="shared" ref="AT130:AT193" si="78">RIGHT(E130)</f>
        <v>A</v>
      </c>
      <c r="AU130" s="22">
        <f t="shared" si="76"/>
        <v>0</v>
      </c>
      <c r="AV130">
        <f t="shared" si="68"/>
        <v>1.8</v>
      </c>
    </row>
    <row r="131" spans="1:48" hidden="1" x14ac:dyDescent="0.45">
      <c r="A131" t="s">
        <v>492</v>
      </c>
      <c r="B131" t="s">
        <v>493</v>
      </c>
      <c r="C131" t="e">
        <f t="shared" ca="1" si="45"/>
        <v>#NAME?</v>
      </c>
      <c r="E131" t="s">
        <v>494</v>
      </c>
      <c r="F131" t="str">
        <f t="shared" si="71"/>
        <v>no</v>
      </c>
      <c r="G131">
        <v>2</v>
      </c>
      <c r="H131" s="42" t="str">
        <f>IF(ISNUMBER(FIND(MID(B131,2,1),MID(A131,FIND("_",A131,FIND("_",A131)+1)+1,LEN(A131)))), "+", "-")</f>
        <v>+</v>
      </c>
      <c r="I131" s="42" t="b">
        <f t="shared" si="72"/>
        <v>1</v>
      </c>
      <c r="J131" s="42" t="str">
        <f t="shared" si="73"/>
        <v>+</v>
      </c>
      <c r="K131" t="s">
        <v>70</v>
      </c>
      <c r="L131" s="16" t="s">
        <v>495</v>
      </c>
      <c r="M131" s="17" t="s">
        <v>495</v>
      </c>
      <c r="N131" s="18">
        <v>1.3500000000000001E-9</v>
      </c>
      <c r="O131" s="18">
        <v>1.3500000000000001E-9</v>
      </c>
      <c r="P131" s="18">
        <v>2.2400000000000001E-11</v>
      </c>
      <c r="Q131" s="18">
        <v>2.2400000000000001E-11</v>
      </c>
      <c r="R131">
        <v>19477127</v>
      </c>
      <c r="S131" s="57" t="s">
        <v>496</v>
      </c>
      <c r="T131" s="57" t="s">
        <v>497</v>
      </c>
      <c r="U131" t="s">
        <v>89</v>
      </c>
      <c r="AI131" t="s">
        <v>498</v>
      </c>
      <c r="AJ131">
        <v>2</v>
      </c>
      <c r="AL131" s="19">
        <f t="shared" si="46"/>
        <v>-12.049665134252681</v>
      </c>
      <c r="AM131" s="19">
        <f t="shared" si="47"/>
        <v>-14.467956492669856</v>
      </c>
      <c r="AN131" s="19">
        <f t="shared" si="48"/>
        <v>2.418291358417175</v>
      </c>
      <c r="AO131" s="19">
        <f t="shared" si="74"/>
        <v>2.418291358417175</v>
      </c>
      <c r="AP131" s="20" t="str">
        <f>IF(AR131=AU131,"good","no")</f>
        <v>no</v>
      </c>
      <c r="AQ131" s="20" t="str">
        <f t="shared" si="77"/>
        <v>P</v>
      </c>
      <c r="AR131" s="21">
        <f t="shared" si="75"/>
        <v>300</v>
      </c>
      <c r="AS131" s="21">
        <f t="shared" si="66"/>
        <v>-1.6</v>
      </c>
      <c r="AT131" s="20" t="str">
        <f t="shared" si="78"/>
        <v>H</v>
      </c>
      <c r="AU131" s="22">
        <f t="shared" si="76"/>
        <v>1</v>
      </c>
      <c r="AV131">
        <f t="shared" si="68"/>
        <v>-3.2</v>
      </c>
    </row>
    <row r="132" spans="1:48" hidden="1" x14ac:dyDescent="0.45">
      <c r="A132" t="s">
        <v>411</v>
      </c>
      <c r="B132" t="s">
        <v>499</v>
      </c>
      <c r="C132" t="e">
        <f t="shared" ca="1" si="45"/>
        <v>#NAME?</v>
      </c>
      <c r="E132" t="s">
        <v>500</v>
      </c>
      <c r="F132" t="str">
        <f t="shared" si="71"/>
        <v>no</v>
      </c>
      <c r="G132">
        <v>1</v>
      </c>
      <c r="H132" s="15" t="str">
        <f t="shared" ref="H132:H144" si="79">IF(ISNUMBER(FIND(MID(B132,2,1),MID(A132,FIND("_",A132)+1,FIND("_",A132,FIND("_",A132)+1)-FIND("_",A132)-1))), "+", "-")</f>
        <v>-</v>
      </c>
      <c r="I132" s="42" t="b">
        <f t="shared" si="72"/>
        <v>1</v>
      </c>
      <c r="J132" s="42" t="str">
        <f t="shared" si="73"/>
        <v>-</v>
      </c>
      <c r="K132" t="s">
        <v>46</v>
      </c>
      <c r="L132" s="16" t="s">
        <v>47</v>
      </c>
      <c r="M132" s="17" t="s">
        <v>47</v>
      </c>
      <c r="N132" s="18">
        <v>1.05E-10</v>
      </c>
      <c r="O132" s="18">
        <v>1.05E-10</v>
      </c>
      <c r="P132" s="18">
        <v>1.36E-10</v>
      </c>
      <c r="Q132" s="27">
        <v>1.36E-10</v>
      </c>
      <c r="R132">
        <v>17173035</v>
      </c>
      <c r="S132" t="s">
        <v>414</v>
      </c>
      <c r="T132" t="s">
        <v>415</v>
      </c>
      <c r="U132">
        <v>296</v>
      </c>
      <c r="AI132" t="s">
        <v>416</v>
      </c>
      <c r="AJ132">
        <v>2</v>
      </c>
      <c r="AL132" s="19">
        <f t="shared" si="46"/>
        <v>-13.556465851804903</v>
      </c>
      <c r="AM132" s="19">
        <f t="shared" si="47"/>
        <v>-13.403836075813572</v>
      </c>
      <c r="AN132" s="19">
        <f t="shared" si="48"/>
        <v>-0.15262977599133087</v>
      </c>
      <c r="AO132" s="19">
        <f t="shared" si="74"/>
        <v>0.15262977599133087</v>
      </c>
      <c r="AP132" s="20" t="str">
        <f>IF(AR132=AU132,"ok","no")</f>
        <v>ok</v>
      </c>
      <c r="AQ132" s="20" t="str">
        <f t="shared" si="77"/>
        <v>N</v>
      </c>
      <c r="AR132" s="21">
        <f t="shared" si="75"/>
        <v>0</v>
      </c>
      <c r="AS132" s="21">
        <f t="shared" si="66"/>
        <v>-3.5</v>
      </c>
      <c r="AT132" s="20" t="str">
        <f t="shared" si="78"/>
        <v>A</v>
      </c>
      <c r="AU132" s="22">
        <f t="shared" si="76"/>
        <v>0</v>
      </c>
      <c r="AV132">
        <f t="shared" si="68"/>
        <v>1.8</v>
      </c>
    </row>
    <row r="133" spans="1:48" hidden="1" x14ac:dyDescent="0.45">
      <c r="A133" t="s">
        <v>67</v>
      </c>
      <c r="B133" t="s">
        <v>501</v>
      </c>
      <c r="C133" t="e">
        <f t="shared" ca="1" si="45"/>
        <v>#NAME?</v>
      </c>
      <c r="E133" t="s">
        <v>502</v>
      </c>
      <c r="F133" t="str">
        <f t="shared" si="71"/>
        <v>no</v>
      </c>
      <c r="G133">
        <v>1</v>
      </c>
      <c r="H133" s="42" t="str">
        <f t="shared" si="79"/>
        <v>+</v>
      </c>
      <c r="I133" s="42" t="b">
        <f t="shared" si="72"/>
        <v>1</v>
      </c>
      <c r="J133" s="42" t="str">
        <f t="shared" si="73"/>
        <v>+</v>
      </c>
      <c r="K133" t="s">
        <v>46</v>
      </c>
      <c r="L133" s="16" t="s">
        <v>47</v>
      </c>
      <c r="M133" s="17" t="s">
        <v>47</v>
      </c>
      <c r="N133" s="18">
        <v>7.1600000000000001E-7</v>
      </c>
      <c r="O133" s="18">
        <v>7.1600000000000001E-7</v>
      </c>
      <c r="P133" s="18">
        <v>1.2E-8</v>
      </c>
      <c r="Q133" s="27">
        <v>1.2E-8</v>
      </c>
      <c r="R133">
        <v>11123892</v>
      </c>
      <c r="S133" s="43" t="s">
        <v>71</v>
      </c>
      <c r="T133" s="43" t="s">
        <v>72</v>
      </c>
      <c r="U133">
        <v>298</v>
      </c>
      <c r="AI133" t="s">
        <v>55</v>
      </c>
      <c r="AJ133">
        <v>1</v>
      </c>
      <c r="AL133" s="19">
        <f t="shared" si="46"/>
        <v>-8.3482555452916003</v>
      </c>
      <c r="AM133" s="19">
        <f t="shared" si="47"/>
        <v>-10.760631920423462</v>
      </c>
      <c r="AN133" s="19">
        <f t="shared" si="48"/>
        <v>2.4123763751318616</v>
      </c>
      <c r="AO133" s="19">
        <f t="shared" si="74"/>
        <v>2.4123763751318616</v>
      </c>
      <c r="AP133" s="20" t="str">
        <f>IF(AR133=AU133,"ok","no")</f>
        <v>ok</v>
      </c>
      <c r="AQ133" s="20" t="str">
        <f t="shared" si="77"/>
        <v>W</v>
      </c>
      <c r="AR133" s="21">
        <f t="shared" si="75"/>
        <v>0</v>
      </c>
      <c r="AS133" s="21">
        <f t="shared" si="66"/>
        <v>-0.9</v>
      </c>
      <c r="AT133" s="20" t="str">
        <f t="shared" si="78"/>
        <v>A</v>
      </c>
      <c r="AU133" s="22">
        <f t="shared" si="76"/>
        <v>0</v>
      </c>
      <c r="AV133">
        <f t="shared" si="68"/>
        <v>1.8</v>
      </c>
    </row>
    <row r="134" spans="1:48" x14ac:dyDescent="0.45">
      <c r="A134" t="s">
        <v>503</v>
      </c>
      <c r="B134" t="s">
        <v>504</v>
      </c>
      <c r="C134" t="e">
        <f t="shared" ca="1" si="45"/>
        <v>#NAME?</v>
      </c>
      <c r="E134" t="s">
        <v>504</v>
      </c>
      <c r="F134" t="str">
        <f t="shared" si="71"/>
        <v>ok</v>
      </c>
      <c r="G134">
        <v>1</v>
      </c>
      <c r="H134" s="42" t="str">
        <f t="shared" si="79"/>
        <v>+</v>
      </c>
      <c r="I134" s="42" t="b">
        <f t="shared" si="72"/>
        <v>1</v>
      </c>
      <c r="J134" s="42" t="str">
        <f t="shared" si="73"/>
        <v>+</v>
      </c>
      <c r="K134" t="s">
        <v>125</v>
      </c>
      <c r="L134" s="16" t="s">
        <v>47</v>
      </c>
      <c r="M134" s="17" t="s">
        <v>47</v>
      </c>
      <c r="N134" s="18">
        <v>5.2599999999999996E-9</v>
      </c>
      <c r="O134" s="18">
        <v>5.2599999999999996E-9</v>
      </c>
      <c r="P134" s="18">
        <v>7.1399999999999996E-7</v>
      </c>
      <c r="Q134" s="27">
        <v>7.1399999999999996E-7</v>
      </c>
      <c r="R134">
        <v>15698573</v>
      </c>
      <c r="S134" s="57" t="s">
        <v>216</v>
      </c>
      <c r="T134" s="57" t="s">
        <v>81</v>
      </c>
      <c r="U134">
        <v>298</v>
      </c>
      <c r="AD134" t="s">
        <v>283</v>
      </c>
      <c r="AE134" t="s">
        <v>427</v>
      </c>
      <c r="AF134" t="s">
        <v>285</v>
      </c>
      <c r="AG134" t="s">
        <v>428</v>
      </c>
      <c r="AH134" t="s">
        <v>286</v>
      </c>
      <c r="AI134" t="s">
        <v>287</v>
      </c>
      <c r="AJ134">
        <v>2</v>
      </c>
      <c r="AL134" s="19">
        <f t="shared" si="46"/>
        <v>-11.247249538016108</v>
      </c>
      <c r="AM134" s="19">
        <f t="shared" si="47"/>
        <v>-8.3499058960180275</v>
      </c>
      <c r="AN134" s="19">
        <f t="shared" si="48"/>
        <v>-2.8973436419980807</v>
      </c>
      <c r="AO134" s="19">
        <f t="shared" si="74"/>
        <v>2.8973436419980807</v>
      </c>
      <c r="AP134" s="20" t="str">
        <f>IF(AR134=AU134,"ok","no")</f>
        <v>ok</v>
      </c>
      <c r="AQ134" s="20" t="str">
        <f t="shared" si="77"/>
        <v>V</v>
      </c>
      <c r="AR134" s="21">
        <f t="shared" si="75"/>
        <v>0</v>
      </c>
      <c r="AS134" s="21">
        <f>VLOOKUP(AQ134, $BD$3:$BH$23, 5, FALSE)</f>
        <v>4.2</v>
      </c>
      <c r="AT134" s="20" t="str">
        <f t="shared" si="78"/>
        <v>F</v>
      </c>
      <c r="AU134" s="22">
        <f t="shared" si="76"/>
        <v>0</v>
      </c>
      <c r="AV134">
        <f t="shared" si="68"/>
        <v>2.8</v>
      </c>
    </row>
    <row r="135" spans="1:48" hidden="1" x14ac:dyDescent="0.45">
      <c r="A135" t="s">
        <v>109</v>
      </c>
      <c r="B135" t="s">
        <v>505</v>
      </c>
      <c r="C135" t="e">
        <f t="shared" ca="1" si="45"/>
        <v>#NAME?</v>
      </c>
      <c r="E135" t="s">
        <v>506</v>
      </c>
      <c r="F135" t="str">
        <f t="shared" si="71"/>
        <v>no</v>
      </c>
      <c r="G135">
        <v>1</v>
      </c>
      <c r="H135" s="42" t="str">
        <f t="shared" si="79"/>
        <v>+</v>
      </c>
      <c r="I135" s="42" t="b">
        <f t="shared" si="72"/>
        <v>1</v>
      </c>
      <c r="J135" s="42" t="str">
        <f t="shared" si="73"/>
        <v>+</v>
      </c>
      <c r="K135" t="s">
        <v>46</v>
      </c>
      <c r="L135" s="16" t="s">
        <v>47</v>
      </c>
      <c r="M135" s="17" t="s">
        <v>47</v>
      </c>
      <c r="N135" s="18">
        <v>4.2500000000000001E-7</v>
      </c>
      <c r="O135" s="18">
        <v>4.2500000000000001E-7</v>
      </c>
      <c r="P135" s="18">
        <v>8.5E-9</v>
      </c>
      <c r="Q135" s="18">
        <v>8.5E-9</v>
      </c>
      <c r="R135">
        <v>16597831</v>
      </c>
      <c r="S135" s="57" t="s">
        <v>113</v>
      </c>
      <c r="T135" s="57" t="s">
        <v>114</v>
      </c>
      <c r="U135" t="s">
        <v>89</v>
      </c>
      <c r="AI135" t="s">
        <v>115</v>
      </c>
      <c r="AJ135">
        <v>2</v>
      </c>
      <c r="AL135" s="19">
        <f t="shared" si="46"/>
        <v>-8.6559942341329759</v>
      </c>
      <c r="AM135" s="19">
        <f t="shared" si="47"/>
        <v>-10.964087807335581</v>
      </c>
      <c r="AN135" s="19">
        <f t="shared" si="48"/>
        <v>2.3080935732026049</v>
      </c>
      <c r="AO135" s="19">
        <f t="shared" si="74"/>
        <v>2.3080935732026049</v>
      </c>
      <c r="AP135" s="20" t="str">
        <f>IF(AR135=AU135,"good","no")</f>
        <v>no</v>
      </c>
      <c r="AQ135" s="20" t="str">
        <f t="shared" si="77"/>
        <v>S</v>
      </c>
      <c r="AR135" s="21">
        <f t="shared" si="75"/>
        <v>500</v>
      </c>
      <c r="AS135" s="21">
        <f>VLOOKUP(AQ135, $BD$3:$BH$22, 5, FALSE)</f>
        <v>-0.8</v>
      </c>
      <c r="AT135" s="20" t="str">
        <f t="shared" si="78"/>
        <v>T</v>
      </c>
      <c r="AU135" s="22">
        <f t="shared" si="76"/>
        <v>400</v>
      </c>
      <c r="AV135">
        <f t="shared" si="68"/>
        <v>-0.7</v>
      </c>
    </row>
    <row r="136" spans="1:48" hidden="1" x14ac:dyDescent="0.45">
      <c r="A136" t="s">
        <v>433</v>
      </c>
      <c r="B136" t="s">
        <v>412</v>
      </c>
      <c r="C136" t="e">
        <f t="shared" ca="1" si="45"/>
        <v>#NAME?</v>
      </c>
      <c r="E136" t="s">
        <v>413</v>
      </c>
      <c r="F136" t="str">
        <f t="shared" si="71"/>
        <v>no</v>
      </c>
      <c r="G136">
        <v>1</v>
      </c>
      <c r="H136" s="15" t="str">
        <f t="shared" si="79"/>
        <v>-</v>
      </c>
      <c r="I136" s="42" t="b">
        <f t="shared" si="72"/>
        <v>1</v>
      </c>
      <c r="J136" s="42" t="str">
        <f t="shared" si="73"/>
        <v>-</v>
      </c>
      <c r="K136" t="s">
        <v>324</v>
      </c>
      <c r="L136" s="16" t="s">
        <v>47</v>
      </c>
      <c r="M136" s="17" t="s">
        <v>47</v>
      </c>
      <c r="N136" s="18">
        <v>9.8499999999999996E-11</v>
      </c>
      <c r="O136" s="18">
        <v>9.8499999999999996E-11</v>
      </c>
      <c r="P136" s="18">
        <v>1.2500000000000001E-10</v>
      </c>
      <c r="Q136" s="18">
        <v>1.2500000000000001E-10</v>
      </c>
      <c r="R136">
        <v>17173035</v>
      </c>
      <c r="S136" t="s">
        <v>414</v>
      </c>
      <c r="T136" t="s">
        <v>415</v>
      </c>
      <c r="U136">
        <v>296</v>
      </c>
      <c r="AH136" t="s">
        <v>436</v>
      </c>
      <c r="AI136" t="s">
        <v>416</v>
      </c>
      <c r="AJ136">
        <v>2</v>
      </c>
      <c r="AL136" s="19">
        <f t="shared" si="46"/>
        <v>-13.594169094972797</v>
      </c>
      <c r="AM136" s="19">
        <f t="shared" si="47"/>
        <v>-13.453597353389485</v>
      </c>
      <c r="AN136" s="19">
        <f t="shared" si="48"/>
        <v>-0.14057174158331165</v>
      </c>
      <c r="AO136" s="19">
        <f t="shared" si="74"/>
        <v>0.14057174158331165</v>
      </c>
      <c r="AP136" s="20" t="str">
        <f>IF(AR136=AU136,"good","no")</f>
        <v>no</v>
      </c>
      <c r="AQ136" s="20" t="str">
        <f t="shared" si="77"/>
        <v>K</v>
      </c>
      <c r="AR136" s="21">
        <f t="shared" si="75"/>
        <v>1</v>
      </c>
      <c r="AS136" s="21">
        <f>VLOOKUP(AQ136, $BD$3:$BH$22, 5, FALSE)</f>
        <v>-3.9</v>
      </c>
      <c r="AT136" s="20" t="str">
        <f t="shared" si="78"/>
        <v>A</v>
      </c>
      <c r="AU136" s="22">
        <f t="shared" si="76"/>
        <v>0</v>
      </c>
      <c r="AV136">
        <f t="shared" si="68"/>
        <v>1.8</v>
      </c>
    </row>
    <row r="137" spans="1:48" hidden="1" x14ac:dyDescent="0.45">
      <c r="A137" t="s">
        <v>372</v>
      </c>
      <c r="B137" t="s">
        <v>507</v>
      </c>
      <c r="C137" t="e">
        <f t="shared" ca="1" si="45"/>
        <v>#NAME?</v>
      </c>
      <c r="E137" t="s">
        <v>508</v>
      </c>
      <c r="F137" t="str">
        <f t="shared" si="71"/>
        <v>no</v>
      </c>
      <c r="G137">
        <v>1</v>
      </c>
      <c r="H137" s="42" t="str">
        <f t="shared" si="79"/>
        <v>+</v>
      </c>
      <c r="I137" s="42" t="b">
        <f t="shared" si="72"/>
        <v>1</v>
      </c>
      <c r="J137" s="42" t="str">
        <f t="shared" si="73"/>
        <v>+</v>
      </c>
      <c r="K137" t="s">
        <v>46</v>
      </c>
      <c r="L137" s="16" t="s">
        <v>47</v>
      </c>
      <c r="M137" s="17" t="s">
        <v>47</v>
      </c>
      <c r="N137" s="18">
        <v>4.6600000000000005E-10</v>
      </c>
      <c r="O137" s="18">
        <v>4.6600000000000005E-10</v>
      </c>
      <c r="P137" s="18" t="s">
        <v>374</v>
      </c>
      <c r="Q137" s="27">
        <v>9.9999999999999994E-12</v>
      </c>
      <c r="R137">
        <v>23357170</v>
      </c>
      <c r="S137" s="57" t="s">
        <v>375</v>
      </c>
      <c r="T137" s="57" t="s">
        <v>100</v>
      </c>
      <c r="U137">
        <v>310</v>
      </c>
      <c r="AI137" t="s">
        <v>55</v>
      </c>
      <c r="AJ137">
        <v>2</v>
      </c>
      <c r="AL137" s="19">
        <f t="shared" si="46"/>
        <v>-12.677232934263712</v>
      </c>
      <c r="AM137" s="19">
        <f t="shared" si="47"/>
        <v>-14.943777253531357</v>
      </c>
      <c r="AN137" s="19">
        <f t="shared" si="48"/>
        <v>2.2665443192676449</v>
      </c>
      <c r="AO137" s="19">
        <f t="shared" si="74"/>
        <v>2.2665443192676449</v>
      </c>
      <c r="AP137" s="20" t="str">
        <f>IF(AR137=AU137,"ok","no")</f>
        <v>ok</v>
      </c>
      <c r="AQ137" s="20" t="str">
        <f t="shared" si="77"/>
        <v>Y</v>
      </c>
      <c r="AR137" s="21">
        <f t="shared" si="75"/>
        <v>0</v>
      </c>
      <c r="AS137" s="21">
        <f>VLOOKUP(AQ137, $BD$3:$BH$22, 5, FALSE)</f>
        <v>-1.3</v>
      </c>
      <c r="AT137" s="20" t="str">
        <f t="shared" si="78"/>
        <v>A</v>
      </c>
      <c r="AU137" s="22">
        <f t="shared" si="76"/>
        <v>0</v>
      </c>
      <c r="AV137">
        <f t="shared" si="68"/>
        <v>1.8</v>
      </c>
    </row>
    <row r="138" spans="1:48" hidden="1" x14ac:dyDescent="0.45">
      <c r="A138" t="s">
        <v>509</v>
      </c>
      <c r="B138" t="s">
        <v>510</v>
      </c>
      <c r="C138" t="e">
        <f t="shared" ref="C138:C201" ca="1" si="80">_xlfn.CONCAT(A138,B138)</f>
        <v>#NAME?</v>
      </c>
      <c r="E138" t="s">
        <v>510</v>
      </c>
      <c r="F138" t="str">
        <f t="shared" si="71"/>
        <v>ok</v>
      </c>
      <c r="G138">
        <v>1</v>
      </c>
      <c r="H138" s="42" t="str">
        <f t="shared" si="79"/>
        <v>+</v>
      </c>
      <c r="I138" s="42" t="b">
        <f t="shared" si="72"/>
        <v>1</v>
      </c>
      <c r="J138" s="42" t="str">
        <f t="shared" si="73"/>
        <v>+</v>
      </c>
      <c r="K138" t="s">
        <v>125</v>
      </c>
      <c r="L138" s="16" t="s">
        <v>47</v>
      </c>
      <c r="M138" s="17" t="s">
        <v>47</v>
      </c>
      <c r="N138" s="18">
        <v>5.0000000000000004E-6</v>
      </c>
      <c r="O138" s="18">
        <v>5.0000000000000004E-6</v>
      </c>
      <c r="P138" s="18">
        <v>1.1000000000000001E-7</v>
      </c>
      <c r="Q138" s="27">
        <v>1.1000000000000001E-7</v>
      </c>
      <c r="R138">
        <v>15698573</v>
      </c>
      <c r="S138" s="43" t="s">
        <v>216</v>
      </c>
      <c r="T138" s="43" t="s">
        <v>81</v>
      </c>
      <c r="U138">
        <v>298</v>
      </c>
      <c r="AD138">
        <v>-9</v>
      </c>
      <c r="AE138">
        <v>-14</v>
      </c>
      <c r="AF138" t="s">
        <v>284</v>
      </c>
      <c r="AG138" t="s">
        <v>511</v>
      </c>
      <c r="AH138" t="s">
        <v>286</v>
      </c>
      <c r="AI138" t="s">
        <v>287</v>
      </c>
      <c r="AJ138">
        <v>2</v>
      </c>
      <c r="AL138" s="19">
        <f t="shared" ref="AL138:AL201" si="81">0.59*LN(O138)</f>
        <v>-7.2015828608628025</v>
      </c>
      <c r="AM138" s="19">
        <f t="shared" ref="AM138:AM201" si="82">0.59*LN(Q138)</f>
        <v>-9.4534434279808561</v>
      </c>
      <c r="AN138" s="19">
        <f t="shared" ref="AN138:AN201" si="83">AL138-AM138</f>
        <v>2.2518605671180536</v>
      </c>
      <c r="AO138" s="19">
        <f t="shared" si="74"/>
        <v>2.2518605671180536</v>
      </c>
      <c r="AP138" s="20" t="str">
        <f>IF(AR138=AU138,"ok","no")</f>
        <v>ok</v>
      </c>
      <c r="AQ138" s="20" t="str">
        <f t="shared" si="77"/>
        <v>I</v>
      </c>
      <c r="AR138" s="21">
        <f t="shared" si="75"/>
        <v>0</v>
      </c>
      <c r="AS138" s="21">
        <f>VLOOKUP(AQ138, $BD$3:$BH$22, 5, FALSE)</f>
        <v>4.5</v>
      </c>
      <c r="AT138" s="20" t="str">
        <f t="shared" si="78"/>
        <v>A</v>
      </c>
      <c r="AU138" s="22">
        <f t="shared" si="76"/>
        <v>0</v>
      </c>
      <c r="AV138">
        <f t="shared" si="68"/>
        <v>1.8</v>
      </c>
    </row>
    <row r="139" spans="1:48" hidden="1" x14ac:dyDescent="0.45">
      <c r="A139" t="s">
        <v>339</v>
      </c>
      <c r="B139" t="s">
        <v>512</v>
      </c>
      <c r="C139" t="e">
        <f t="shared" ca="1" si="80"/>
        <v>#NAME?</v>
      </c>
      <c r="E139" t="s">
        <v>512</v>
      </c>
      <c r="F139" t="str">
        <f t="shared" si="71"/>
        <v>ok</v>
      </c>
      <c r="G139">
        <v>1</v>
      </c>
      <c r="H139" s="42" t="str">
        <f t="shared" si="79"/>
        <v>+</v>
      </c>
      <c r="I139" s="42" t="b">
        <f t="shared" si="72"/>
        <v>1</v>
      </c>
      <c r="J139" s="42" t="str">
        <f t="shared" si="73"/>
        <v>+</v>
      </c>
      <c r="K139" t="s">
        <v>125</v>
      </c>
      <c r="L139" s="16" t="s">
        <v>47</v>
      </c>
      <c r="M139" s="17" t="s">
        <v>47</v>
      </c>
      <c r="N139" s="18">
        <v>1.1000000000000001E-7</v>
      </c>
      <c r="O139" s="18">
        <v>1.1000000000000001E-7</v>
      </c>
      <c r="P139" s="18">
        <v>5.0000000000000004E-6</v>
      </c>
      <c r="Q139" s="27">
        <v>5.0000000000000004E-6</v>
      </c>
      <c r="R139">
        <v>15698573</v>
      </c>
      <c r="S139" s="43" t="s">
        <v>216</v>
      </c>
      <c r="T139" s="43" t="s">
        <v>81</v>
      </c>
      <c r="U139">
        <v>298</v>
      </c>
      <c r="AD139">
        <v>-14</v>
      </c>
      <c r="AE139">
        <v>-9</v>
      </c>
      <c r="AF139" t="s">
        <v>511</v>
      </c>
      <c r="AG139" t="s">
        <v>284</v>
      </c>
      <c r="AH139" t="s">
        <v>286</v>
      </c>
      <c r="AI139" t="s">
        <v>287</v>
      </c>
      <c r="AJ139">
        <v>2</v>
      </c>
      <c r="AL139" s="19">
        <f t="shared" si="81"/>
        <v>-9.4534434279808561</v>
      </c>
      <c r="AM139" s="19">
        <f t="shared" si="82"/>
        <v>-7.2015828608628025</v>
      </c>
      <c r="AN139" s="19">
        <f t="shared" si="83"/>
        <v>-2.2518605671180536</v>
      </c>
      <c r="AO139" s="19">
        <f t="shared" si="74"/>
        <v>2.2518605671180536</v>
      </c>
      <c r="AP139" s="20" t="str">
        <f>IF(AR139=AU139,"ok","no")</f>
        <v>ok</v>
      </c>
      <c r="AQ139" s="20" t="str">
        <f t="shared" si="77"/>
        <v>A</v>
      </c>
      <c r="AR139" s="21">
        <f t="shared" si="75"/>
        <v>0</v>
      </c>
      <c r="AS139" s="21">
        <f>VLOOKUP(AQ139, $BD$3:$BH$23, 5, FALSE)</f>
        <v>1.8</v>
      </c>
      <c r="AT139" s="20" t="str">
        <f t="shared" si="78"/>
        <v>I</v>
      </c>
      <c r="AU139" s="22">
        <f t="shared" si="76"/>
        <v>0</v>
      </c>
      <c r="AV139">
        <f t="shared" si="68"/>
        <v>4.5</v>
      </c>
    </row>
    <row r="140" spans="1:48" hidden="1" x14ac:dyDescent="0.45">
      <c r="A140" t="s">
        <v>240</v>
      </c>
      <c r="B140" t="s">
        <v>513</v>
      </c>
      <c r="C140" t="e">
        <f t="shared" ca="1" si="80"/>
        <v>#NAME?</v>
      </c>
      <c r="E140" t="s">
        <v>513</v>
      </c>
      <c r="F140" t="str">
        <f t="shared" si="71"/>
        <v>ok</v>
      </c>
      <c r="G140">
        <v>1</v>
      </c>
      <c r="H140" s="42" t="str">
        <f t="shared" si="79"/>
        <v>+</v>
      </c>
      <c r="I140" s="42" t="b">
        <f t="shared" si="72"/>
        <v>1</v>
      </c>
      <c r="J140" s="42" t="str">
        <f t="shared" si="73"/>
        <v>+</v>
      </c>
      <c r="K140" t="s">
        <v>181</v>
      </c>
      <c r="L140" s="16" t="s">
        <v>47</v>
      </c>
      <c r="M140" s="17" t="s">
        <v>47</v>
      </c>
      <c r="N140" s="18">
        <v>1.4999999999999999E-7</v>
      </c>
      <c r="O140" s="18">
        <v>1.4999999999999999E-7</v>
      </c>
      <c r="P140" s="18">
        <v>3.3999999999999998E-9</v>
      </c>
      <c r="Q140" s="27">
        <v>3.3999999999999998E-9</v>
      </c>
      <c r="R140">
        <v>9753694</v>
      </c>
      <c r="S140" t="s">
        <v>242</v>
      </c>
      <c r="T140" t="s">
        <v>243</v>
      </c>
      <c r="U140" t="s">
        <v>89</v>
      </c>
      <c r="AI140" t="s">
        <v>55</v>
      </c>
      <c r="AJ140">
        <v>2</v>
      </c>
      <c r="AL140" s="19">
        <f t="shared" si="81"/>
        <v>-9.2704520202815903</v>
      </c>
      <c r="AM140" s="19">
        <f t="shared" si="82"/>
        <v>-11.504699339141334</v>
      </c>
      <c r="AN140" s="19">
        <f t="shared" si="83"/>
        <v>2.2342473188597438</v>
      </c>
      <c r="AO140" s="19">
        <f t="shared" si="74"/>
        <v>2.2342473188597438</v>
      </c>
      <c r="AP140" s="20" t="str">
        <f>IF(AR140=AU140,"ok","no")</f>
        <v>ok</v>
      </c>
      <c r="AQ140" s="20" t="str">
        <f t="shared" si="77"/>
        <v>Y</v>
      </c>
      <c r="AR140" s="21">
        <f t="shared" si="75"/>
        <v>0</v>
      </c>
      <c r="AS140" s="21">
        <f>VLOOKUP(AQ140, $BD$3:$BH$22, 5, FALSE)</f>
        <v>-1.3</v>
      </c>
      <c r="AT140" s="20" t="str">
        <f t="shared" si="78"/>
        <v>A</v>
      </c>
      <c r="AU140" s="22">
        <f t="shared" si="76"/>
        <v>0</v>
      </c>
      <c r="AV140">
        <f t="shared" si="68"/>
        <v>1.8</v>
      </c>
    </row>
    <row r="141" spans="1:48" hidden="1" x14ac:dyDescent="0.45">
      <c r="A141" t="s">
        <v>514</v>
      </c>
      <c r="B141" t="s">
        <v>515</v>
      </c>
      <c r="C141" t="e">
        <f t="shared" ca="1" si="80"/>
        <v>#NAME?</v>
      </c>
      <c r="E141" t="s">
        <v>515</v>
      </c>
      <c r="F141" t="str">
        <f t="shared" si="71"/>
        <v>ok</v>
      </c>
      <c r="G141">
        <v>1</v>
      </c>
      <c r="H141" s="42" t="str">
        <f t="shared" si="79"/>
        <v>+</v>
      </c>
      <c r="I141" s="42" t="b">
        <f t="shared" si="72"/>
        <v>1</v>
      </c>
      <c r="J141" s="42" t="str">
        <f t="shared" si="73"/>
        <v>+</v>
      </c>
      <c r="K141" t="s">
        <v>125</v>
      </c>
      <c r="L141" s="16" t="s">
        <v>47</v>
      </c>
      <c r="M141" s="17" t="s">
        <v>47</v>
      </c>
      <c r="N141" s="18">
        <v>5.0000000000000004E-6</v>
      </c>
      <c r="O141" s="18">
        <v>5.0000000000000004E-6</v>
      </c>
      <c r="P141" s="18">
        <v>1.2200000000000001E-7</v>
      </c>
      <c r="Q141" s="27">
        <v>1.2200000000000001E-7</v>
      </c>
      <c r="R141">
        <v>15698573</v>
      </c>
      <c r="S141" s="43" t="s">
        <v>216</v>
      </c>
      <c r="T141" s="43" t="s">
        <v>81</v>
      </c>
      <c r="U141">
        <v>298</v>
      </c>
      <c r="AD141">
        <v>-9</v>
      </c>
      <c r="AE141" t="s">
        <v>516</v>
      </c>
      <c r="AF141" t="s">
        <v>284</v>
      </c>
      <c r="AG141" t="s">
        <v>517</v>
      </c>
      <c r="AH141" t="s">
        <v>286</v>
      </c>
      <c r="AI141" t="s">
        <v>287</v>
      </c>
      <c r="AJ141">
        <v>2</v>
      </c>
      <c r="AL141" s="19">
        <f t="shared" si="81"/>
        <v>-7.2015828608628025</v>
      </c>
      <c r="AM141" s="19">
        <f t="shared" si="82"/>
        <v>-9.3923544274057615</v>
      </c>
      <c r="AN141" s="19">
        <f t="shared" si="83"/>
        <v>2.190771566542959</v>
      </c>
      <c r="AO141" s="19">
        <f t="shared" si="74"/>
        <v>2.190771566542959</v>
      </c>
      <c r="AP141" s="20" t="str">
        <f>IF(AR141=AU141,"ok","no")</f>
        <v>ok</v>
      </c>
      <c r="AQ141" s="20" t="str">
        <f t="shared" si="77"/>
        <v>L</v>
      </c>
      <c r="AR141" s="21">
        <f t="shared" si="75"/>
        <v>0</v>
      </c>
      <c r="AS141" s="21">
        <f>VLOOKUP(AQ141, $BD$3:$BH$22, 5, FALSE)</f>
        <v>3.8</v>
      </c>
      <c r="AT141" s="20" t="str">
        <f t="shared" si="78"/>
        <v>A</v>
      </c>
      <c r="AU141" s="22">
        <f t="shared" si="76"/>
        <v>0</v>
      </c>
      <c r="AV141">
        <f t="shared" si="68"/>
        <v>1.8</v>
      </c>
    </row>
    <row r="142" spans="1:48" hidden="1" x14ac:dyDescent="0.45">
      <c r="A142" t="s">
        <v>411</v>
      </c>
      <c r="B142" t="s">
        <v>434</v>
      </c>
      <c r="C142" t="e">
        <f t="shared" ca="1" si="80"/>
        <v>#NAME?</v>
      </c>
      <c r="E142" t="s">
        <v>435</v>
      </c>
      <c r="F142" t="str">
        <f t="shared" si="71"/>
        <v>no</v>
      </c>
      <c r="G142">
        <v>1</v>
      </c>
      <c r="H142" s="15" t="str">
        <f t="shared" si="79"/>
        <v>-</v>
      </c>
      <c r="I142" s="42" t="b">
        <f t="shared" si="72"/>
        <v>1</v>
      </c>
      <c r="J142" s="42" t="str">
        <f t="shared" si="73"/>
        <v>-</v>
      </c>
      <c r="K142" t="s">
        <v>70</v>
      </c>
      <c r="L142" s="16" t="s">
        <v>47</v>
      </c>
      <c r="M142" s="17" t="s">
        <v>47</v>
      </c>
      <c r="N142" s="18">
        <v>1.11E-10</v>
      </c>
      <c r="O142" s="18">
        <v>1.11E-10</v>
      </c>
      <c r="P142" s="18">
        <v>1.36E-10</v>
      </c>
      <c r="Q142" s="18">
        <v>1.36E-10</v>
      </c>
      <c r="R142">
        <v>17173035</v>
      </c>
      <c r="S142" t="s">
        <v>414</v>
      </c>
      <c r="T142" t="s">
        <v>415</v>
      </c>
      <c r="U142">
        <v>296</v>
      </c>
      <c r="AI142" t="s">
        <v>416</v>
      </c>
      <c r="AJ142">
        <v>2</v>
      </c>
      <c r="AL142" s="19">
        <f t="shared" si="81"/>
        <v>-13.523679639623566</v>
      </c>
      <c r="AM142" s="19">
        <f t="shared" si="82"/>
        <v>-13.403836075813572</v>
      </c>
      <c r="AN142" s="19">
        <f t="shared" si="83"/>
        <v>-0.11984356380999373</v>
      </c>
      <c r="AO142" s="19">
        <f t="shared" si="74"/>
        <v>0.11984356380999373</v>
      </c>
      <c r="AP142" s="20" t="str">
        <f>IF(AR142=AU142,"good","no")</f>
        <v>no</v>
      </c>
      <c r="AQ142" s="20" t="str">
        <f t="shared" si="77"/>
        <v>S</v>
      </c>
      <c r="AR142" s="21">
        <f t="shared" si="75"/>
        <v>500</v>
      </c>
      <c r="AS142" s="21">
        <f>VLOOKUP(AQ142, $BD$3:$BH$22, 5, FALSE)</f>
        <v>-0.8</v>
      </c>
      <c r="AT142" s="20" t="str">
        <f t="shared" si="78"/>
        <v>A</v>
      </c>
      <c r="AU142" s="22">
        <f t="shared" si="76"/>
        <v>0</v>
      </c>
      <c r="AV142">
        <f t="shared" si="68"/>
        <v>1.8</v>
      </c>
    </row>
    <row r="143" spans="1:48" hidden="1" x14ac:dyDescent="0.45">
      <c r="A143" t="s">
        <v>518</v>
      </c>
      <c r="B143" t="s">
        <v>519</v>
      </c>
      <c r="C143" t="e">
        <f t="shared" ca="1" si="80"/>
        <v>#NAME?</v>
      </c>
      <c r="E143" t="s">
        <v>520</v>
      </c>
      <c r="F143" t="str">
        <f t="shared" si="71"/>
        <v>no</v>
      </c>
      <c r="G143">
        <v>1</v>
      </c>
      <c r="H143" s="15" t="str">
        <f t="shared" si="79"/>
        <v>-</v>
      </c>
      <c r="I143" s="42" t="b">
        <f t="shared" si="72"/>
        <v>1</v>
      </c>
      <c r="J143" s="42" t="str">
        <f t="shared" si="73"/>
        <v>-</v>
      </c>
      <c r="K143" t="s">
        <v>70</v>
      </c>
      <c r="L143" s="16" t="s">
        <v>47</v>
      </c>
      <c r="M143" s="17" t="s">
        <v>47</v>
      </c>
      <c r="N143" s="18">
        <v>2.5899999999999998E-7</v>
      </c>
      <c r="O143" s="18">
        <v>2.5899999999999998E-7</v>
      </c>
      <c r="P143" s="18">
        <v>3.1199999999999999E-7</v>
      </c>
      <c r="Q143" s="27">
        <v>3.1199999999999999E-7</v>
      </c>
      <c r="R143">
        <v>26281793</v>
      </c>
      <c r="S143" s="57" t="s">
        <v>521</v>
      </c>
      <c r="T143" s="57" t="s">
        <v>522</v>
      </c>
      <c r="U143">
        <v>298</v>
      </c>
      <c r="AI143" t="s">
        <v>55</v>
      </c>
      <c r="AJ143">
        <v>2</v>
      </c>
      <c r="AL143" s="19">
        <f t="shared" si="81"/>
        <v>-8.9481982873956554</v>
      </c>
      <c r="AM143" s="19">
        <f t="shared" si="82"/>
        <v>-8.8383549629907883</v>
      </c>
      <c r="AN143" s="19">
        <f t="shared" si="83"/>
        <v>-0.1098433244048671</v>
      </c>
      <c r="AO143" s="19">
        <f t="shared" si="74"/>
        <v>0.1098433244048671</v>
      </c>
      <c r="AP143" s="20" t="str">
        <f>IF(AR143=AU143,"ok","no")</f>
        <v>ok</v>
      </c>
      <c r="AQ143" s="20" t="str">
        <f t="shared" si="77"/>
        <v>Y</v>
      </c>
      <c r="AR143" s="21">
        <f t="shared" si="75"/>
        <v>0</v>
      </c>
      <c r="AS143" s="21">
        <f>VLOOKUP(AQ143, $BD$3:$BH$22, 5, FALSE)</f>
        <v>-1.3</v>
      </c>
      <c r="AT143" s="20" t="str">
        <f t="shared" si="78"/>
        <v>A</v>
      </c>
      <c r="AU143" s="22">
        <f t="shared" si="76"/>
        <v>0</v>
      </c>
      <c r="AV143">
        <f t="shared" si="68"/>
        <v>1.8</v>
      </c>
    </row>
    <row r="144" spans="1:48" hidden="1" x14ac:dyDescent="0.45">
      <c r="A144" t="s">
        <v>339</v>
      </c>
      <c r="B144" t="s">
        <v>523</v>
      </c>
      <c r="C144" t="e">
        <f t="shared" ca="1" si="80"/>
        <v>#NAME?</v>
      </c>
      <c r="E144" t="s">
        <v>523</v>
      </c>
      <c r="F144" t="str">
        <f t="shared" si="71"/>
        <v>ok</v>
      </c>
      <c r="G144">
        <v>1</v>
      </c>
      <c r="H144" s="42" t="str">
        <f t="shared" si="79"/>
        <v>+</v>
      </c>
      <c r="I144" s="42" t="b">
        <f t="shared" si="72"/>
        <v>1</v>
      </c>
      <c r="J144" s="42" t="str">
        <f t="shared" si="73"/>
        <v>+</v>
      </c>
      <c r="K144" t="s">
        <v>125</v>
      </c>
      <c r="L144" s="16" t="s">
        <v>47</v>
      </c>
      <c r="M144" s="17" t="s">
        <v>47</v>
      </c>
      <c r="N144" s="18">
        <v>1.2200000000000001E-7</v>
      </c>
      <c r="O144" s="18">
        <v>1.2200000000000001E-7</v>
      </c>
      <c r="P144" s="18">
        <v>5.0000000000000004E-6</v>
      </c>
      <c r="Q144" s="27">
        <v>5.0000000000000004E-6</v>
      </c>
      <c r="R144">
        <v>15698573</v>
      </c>
      <c r="S144" s="43" t="s">
        <v>216</v>
      </c>
      <c r="T144" s="43" t="s">
        <v>81</v>
      </c>
      <c r="U144">
        <v>298</v>
      </c>
      <c r="AD144" t="s">
        <v>516</v>
      </c>
      <c r="AE144">
        <v>-9</v>
      </c>
      <c r="AF144" t="s">
        <v>517</v>
      </c>
      <c r="AG144" t="s">
        <v>284</v>
      </c>
      <c r="AH144" t="s">
        <v>286</v>
      </c>
      <c r="AI144" t="s">
        <v>287</v>
      </c>
      <c r="AJ144">
        <v>2</v>
      </c>
      <c r="AL144" s="19">
        <f t="shared" si="81"/>
        <v>-9.3923544274057615</v>
      </c>
      <c r="AM144" s="19">
        <f t="shared" si="82"/>
        <v>-7.2015828608628025</v>
      </c>
      <c r="AN144" s="19">
        <f t="shared" si="83"/>
        <v>-2.190771566542959</v>
      </c>
      <c r="AO144" s="19">
        <f t="shared" si="74"/>
        <v>2.190771566542959</v>
      </c>
      <c r="AP144" s="20" t="str">
        <f>IF(AR144=AU144,"ok","no")</f>
        <v>ok</v>
      </c>
      <c r="AQ144" s="20" t="str">
        <f t="shared" si="77"/>
        <v>A</v>
      </c>
      <c r="AR144" s="21">
        <f t="shared" si="75"/>
        <v>0</v>
      </c>
      <c r="AS144" s="21">
        <f>VLOOKUP(AQ144, $BD$3:$BH$23, 5, FALSE)</f>
        <v>1.8</v>
      </c>
      <c r="AT144" s="20" t="str">
        <f t="shared" si="78"/>
        <v>L</v>
      </c>
      <c r="AU144" s="22">
        <f t="shared" si="76"/>
        <v>0</v>
      </c>
      <c r="AV144">
        <f t="shared" si="68"/>
        <v>3.8</v>
      </c>
    </row>
    <row r="145" spans="1:48" hidden="1" x14ac:dyDescent="0.45">
      <c r="A145" t="s">
        <v>385</v>
      </c>
      <c r="B145" t="s">
        <v>241</v>
      </c>
      <c r="C145" t="e">
        <f t="shared" ca="1" si="80"/>
        <v>#NAME?</v>
      </c>
      <c r="E145" t="s">
        <v>491</v>
      </c>
      <c r="F145" t="str">
        <f t="shared" si="71"/>
        <v>no</v>
      </c>
      <c r="G145">
        <v>2</v>
      </c>
      <c r="H145" s="42" t="str">
        <f>IF(ISNUMBER(FIND(MID(B145,2,1),MID(A145,FIND("_",A145,FIND("_",A145)+1)+1,LEN(A145)))), "+", "-")</f>
        <v>+</v>
      </c>
      <c r="I145" s="42" t="b">
        <f t="shared" si="72"/>
        <v>1</v>
      </c>
      <c r="J145" s="42" t="str">
        <f t="shared" si="73"/>
        <v>+</v>
      </c>
      <c r="K145" t="s">
        <v>70</v>
      </c>
      <c r="L145" s="16" t="s">
        <v>47</v>
      </c>
      <c r="M145" s="17" t="s">
        <v>47</v>
      </c>
      <c r="N145" s="18">
        <v>1.6899999999999999E-6</v>
      </c>
      <c r="O145" s="18">
        <v>1.6899999999999999E-6</v>
      </c>
      <c r="P145" s="18">
        <v>4.5499999999999997E-8</v>
      </c>
      <c r="Q145" s="27">
        <v>4.5499999999999997E-8</v>
      </c>
      <c r="R145">
        <v>9579662</v>
      </c>
      <c r="S145" s="43" t="s">
        <v>388</v>
      </c>
      <c r="T145" s="43" t="s">
        <v>389</v>
      </c>
      <c r="U145">
        <v>298</v>
      </c>
      <c r="V145" t="s">
        <v>524</v>
      </c>
      <c r="W145" t="s">
        <v>524</v>
      </c>
      <c r="X145" t="s">
        <v>392</v>
      </c>
      <c r="Y145" t="s">
        <v>392</v>
      </c>
      <c r="Z145" t="s">
        <v>525</v>
      </c>
      <c r="AA145" t="s">
        <v>525</v>
      </c>
      <c r="AB145" t="s">
        <v>394</v>
      </c>
      <c r="AC145" t="s">
        <v>394</v>
      </c>
      <c r="AI145" t="s">
        <v>55</v>
      </c>
      <c r="AJ145">
        <v>1</v>
      </c>
      <c r="AL145" s="19">
        <f t="shared" si="81"/>
        <v>-7.8415613971272826</v>
      </c>
      <c r="AM145" s="19">
        <f t="shared" si="82"/>
        <v>-9.9742765714838075</v>
      </c>
      <c r="AN145" s="19">
        <f t="shared" si="83"/>
        <v>2.1327151743565249</v>
      </c>
      <c r="AO145" s="19">
        <f t="shared" si="74"/>
        <v>2.1327151743565249</v>
      </c>
      <c r="AP145" s="20" t="str">
        <f>IF(AR145=AU145,"ok","no")</f>
        <v>ok</v>
      </c>
      <c r="AQ145" s="20" t="str">
        <f t="shared" si="77"/>
        <v>Y</v>
      </c>
      <c r="AR145" s="21">
        <f t="shared" si="75"/>
        <v>0</v>
      </c>
      <c r="AS145" s="21">
        <f t="shared" ref="AS145:AS156" si="84">VLOOKUP(AQ145, $BD$3:$BH$22, 5, FALSE)</f>
        <v>-1.3</v>
      </c>
      <c r="AT145" s="20" t="str">
        <f t="shared" si="78"/>
        <v>A</v>
      </c>
      <c r="AU145" s="22">
        <f t="shared" si="76"/>
        <v>0</v>
      </c>
      <c r="AV145">
        <f t="shared" si="68"/>
        <v>1.8</v>
      </c>
    </row>
    <row r="146" spans="1:48" x14ac:dyDescent="0.45">
      <c r="A146" t="s">
        <v>372</v>
      </c>
      <c r="B146" t="s">
        <v>526</v>
      </c>
      <c r="C146" t="e">
        <f t="shared" ca="1" si="80"/>
        <v>#NAME?</v>
      </c>
      <c r="E146" t="s">
        <v>526</v>
      </c>
      <c r="F146" t="str">
        <f t="shared" si="71"/>
        <v>ok</v>
      </c>
      <c r="G146">
        <v>1</v>
      </c>
      <c r="H146" s="42" t="str">
        <f t="shared" ref="H146:H154" si="85">IF(ISNUMBER(FIND(MID(B146,2,1),MID(A146,FIND("_",A146)+1,FIND("_",A146,FIND("_",A146)+1)-FIND("_",A146)-1))), "+", "-")</f>
        <v>+</v>
      </c>
      <c r="I146" s="42" t="b">
        <f t="shared" si="72"/>
        <v>1</v>
      </c>
      <c r="J146" s="42" t="str">
        <f t="shared" si="73"/>
        <v>+</v>
      </c>
      <c r="K146" t="s">
        <v>125</v>
      </c>
      <c r="L146" s="16" t="s">
        <v>47</v>
      </c>
      <c r="M146" s="17" t="s">
        <v>47</v>
      </c>
      <c r="N146" s="18">
        <v>1.1700000000000001E-9</v>
      </c>
      <c r="O146" s="18">
        <v>1.1700000000000001E-9</v>
      </c>
      <c r="P146" s="18" t="s">
        <v>374</v>
      </c>
      <c r="Q146" s="27">
        <v>9.9999999999999994E-12</v>
      </c>
      <c r="R146">
        <v>23357170</v>
      </c>
      <c r="S146" t="s">
        <v>375</v>
      </c>
      <c r="T146" t="s">
        <v>100</v>
      </c>
      <c r="U146">
        <v>310</v>
      </c>
      <c r="AI146" t="s">
        <v>55</v>
      </c>
      <c r="AJ146">
        <v>2</v>
      </c>
      <c r="AL146" s="19">
        <f t="shared" si="81"/>
        <v>-12.134094632000679</v>
      </c>
      <c r="AM146" s="19">
        <f t="shared" si="82"/>
        <v>-14.943777253531357</v>
      </c>
      <c r="AN146" s="19">
        <f t="shared" si="83"/>
        <v>2.809682621530678</v>
      </c>
      <c r="AO146" s="19">
        <f t="shared" si="74"/>
        <v>2.809682621530678</v>
      </c>
      <c r="AP146" s="20" t="str">
        <f>IF(AR146=AU146,"ok","no")</f>
        <v>ok</v>
      </c>
      <c r="AQ146" s="20" t="str">
        <f t="shared" si="77"/>
        <v>W</v>
      </c>
      <c r="AR146" s="21">
        <f t="shared" si="75"/>
        <v>0</v>
      </c>
      <c r="AS146" s="21">
        <f t="shared" si="84"/>
        <v>-0.9</v>
      </c>
      <c r="AT146" s="20" t="str">
        <f t="shared" si="78"/>
        <v>F</v>
      </c>
      <c r="AU146" s="22">
        <f t="shared" si="76"/>
        <v>0</v>
      </c>
      <c r="AV146">
        <f t="shared" si="68"/>
        <v>2.8</v>
      </c>
    </row>
    <row r="147" spans="1:48" hidden="1" x14ac:dyDescent="0.45">
      <c r="A147" t="s">
        <v>372</v>
      </c>
      <c r="B147" t="s">
        <v>373</v>
      </c>
      <c r="C147" t="e">
        <f t="shared" ca="1" si="80"/>
        <v>#NAME?</v>
      </c>
      <c r="E147" t="s">
        <v>373</v>
      </c>
      <c r="F147" t="str">
        <f t="shared" si="71"/>
        <v>ok</v>
      </c>
      <c r="G147">
        <v>1</v>
      </c>
      <c r="H147" s="42" t="str">
        <f t="shared" si="85"/>
        <v>+</v>
      </c>
      <c r="I147" s="42" t="b">
        <f t="shared" si="72"/>
        <v>1</v>
      </c>
      <c r="J147" s="42" t="str">
        <f t="shared" si="73"/>
        <v>+</v>
      </c>
      <c r="K147" t="s">
        <v>70</v>
      </c>
      <c r="L147" s="16" t="s">
        <v>47</v>
      </c>
      <c r="M147" s="17" t="s">
        <v>47</v>
      </c>
      <c r="N147" s="18">
        <v>3.6099999999999999E-10</v>
      </c>
      <c r="O147" s="18">
        <v>3.6099999999999999E-10</v>
      </c>
      <c r="P147" t="s">
        <v>374</v>
      </c>
      <c r="Q147" s="18">
        <v>9.9999999999999994E-12</v>
      </c>
      <c r="R147">
        <v>23357170</v>
      </c>
      <c r="S147" t="s">
        <v>375</v>
      </c>
      <c r="T147" t="s">
        <v>100</v>
      </c>
      <c r="U147">
        <v>298</v>
      </c>
      <c r="AI147" t="s">
        <v>55</v>
      </c>
      <c r="AJ147">
        <v>2</v>
      </c>
      <c r="AL147" s="19">
        <f t="shared" si="81"/>
        <v>-12.827864462981443</v>
      </c>
      <c r="AM147" s="19">
        <f t="shared" si="82"/>
        <v>-14.943777253531357</v>
      </c>
      <c r="AN147" s="19">
        <f t="shared" si="83"/>
        <v>2.1159127905499133</v>
      </c>
      <c r="AO147" s="19">
        <f t="shared" si="74"/>
        <v>2.1159127905499133</v>
      </c>
      <c r="AP147" s="20" t="str">
        <f>IF(AR147=AU147,"good","no")</f>
        <v>no</v>
      </c>
      <c r="AQ147" s="20" t="str">
        <f t="shared" si="77"/>
        <v>D</v>
      </c>
      <c r="AR147" s="21">
        <f t="shared" si="75"/>
        <v>-1</v>
      </c>
      <c r="AS147" s="21">
        <f t="shared" si="84"/>
        <v>-3.5</v>
      </c>
      <c r="AT147" s="20" t="str">
        <f t="shared" si="78"/>
        <v>A</v>
      </c>
      <c r="AU147" s="22">
        <f t="shared" si="76"/>
        <v>0</v>
      </c>
      <c r="AV147">
        <f t="shared" si="68"/>
        <v>1.8</v>
      </c>
    </row>
    <row r="148" spans="1:48" hidden="1" x14ac:dyDescent="0.45">
      <c r="A148" t="s">
        <v>109</v>
      </c>
      <c r="B148" t="s">
        <v>527</v>
      </c>
      <c r="C148" t="e">
        <f t="shared" ca="1" si="80"/>
        <v>#NAME?</v>
      </c>
      <c r="E148" t="s">
        <v>527</v>
      </c>
      <c r="F148" t="str">
        <f t="shared" si="71"/>
        <v>ok</v>
      </c>
      <c r="G148">
        <v>1</v>
      </c>
      <c r="H148" s="42" t="str">
        <f t="shared" si="85"/>
        <v>+</v>
      </c>
      <c r="I148" s="42" t="b">
        <f t="shared" si="72"/>
        <v>1</v>
      </c>
      <c r="J148" s="42" t="str">
        <f t="shared" si="73"/>
        <v>+</v>
      </c>
      <c r="K148" t="s">
        <v>46</v>
      </c>
      <c r="L148" s="16" t="s">
        <v>47</v>
      </c>
      <c r="M148" s="17" t="s">
        <v>47</v>
      </c>
      <c r="N148" s="18">
        <v>2.8299999999999998E-7</v>
      </c>
      <c r="O148" s="18">
        <v>2.8299999999999998E-7</v>
      </c>
      <c r="P148" s="18">
        <v>8.5E-9</v>
      </c>
      <c r="Q148" s="27">
        <v>8.5E-9</v>
      </c>
      <c r="R148">
        <v>16597831</v>
      </c>
      <c r="S148" t="s">
        <v>113</v>
      </c>
      <c r="T148" t="s">
        <v>114</v>
      </c>
      <c r="U148" t="s">
        <v>89</v>
      </c>
      <c r="AI148" t="s">
        <v>115</v>
      </c>
      <c r="AJ148">
        <v>2</v>
      </c>
      <c r="AL148" s="19">
        <f t="shared" si="81"/>
        <v>-8.8959131741888715</v>
      </c>
      <c r="AM148" s="19">
        <f t="shared" si="82"/>
        <v>-10.964087807335581</v>
      </c>
      <c r="AN148" s="19">
        <f t="shared" si="83"/>
        <v>2.0681746331467092</v>
      </c>
      <c r="AO148" s="19">
        <f t="shared" si="74"/>
        <v>2.0681746331467092</v>
      </c>
      <c r="AP148" s="20" t="str">
        <f>IF(AR148=AU148,"ok","no")</f>
        <v>ok</v>
      </c>
      <c r="AQ148" s="20" t="str">
        <f t="shared" si="77"/>
        <v>Y</v>
      </c>
      <c r="AR148" s="21">
        <f t="shared" si="75"/>
        <v>0</v>
      </c>
      <c r="AS148" s="21">
        <f t="shared" si="84"/>
        <v>-1.3</v>
      </c>
      <c r="AT148" s="20" t="str">
        <f t="shared" si="78"/>
        <v>Q</v>
      </c>
      <c r="AU148" s="22">
        <f t="shared" si="76"/>
        <v>0</v>
      </c>
      <c r="AV148">
        <f t="shared" si="68"/>
        <v>-3.5</v>
      </c>
    </row>
    <row r="149" spans="1:48" hidden="1" x14ac:dyDescent="0.45">
      <c r="A149" t="s">
        <v>109</v>
      </c>
      <c r="B149" t="s">
        <v>528</v>
      </c>
      <c r="C149" t="e">
        <f t="shared" ca="1" si="80"/>
        <v>#NAME?</v>
      </c>
      <c r="E149" t="s">
        <v>528</v>
      </c>
      <c r="F149" t="str">
        <f t="shared" si="71"/>
        <v>ok</v>
      </c>
      <c r="G149">
        <v>1</v>
      </c>
      <c r="H149" s="42" t="str">
        <f t="shared" si="85"/>
        <v>+</v>
      </c>
      <c r="I149" s="42" t="b">
        <f t="shared" si="72"/>
        <v>1</v>
      </c>
      <c r="J149" s="42" t="str">
        <f t="shared" si="73"/>
        <v>+</v>
      </c>
      <c r="K149" t="s">
        <v>46</v>
      </c>
      <c r="L149" s="16" t="s">
        <v>47</v>
      </c>
      <c r="M149" s="17" t="s">
        <v>47</v>
      </c>
      <c r="N149" s="18">
        <v>2.8299999999999998E-7</v>
      </c>
      <c r="O149" s="18">
        <v>2.8299999999999998E-7</v>
      </c>
      <c r="P149" s="18">
        <v>8.5E-9</v>
      </c>
      <c r="Q149" s="18">
        <v>8.5E-9</v>
      </c>
      <c r="R149">
        <v>16597831</v>
      </c>
      <c r="S149" t="s">
        <v>113</v>
      </c>
      <c r="T149" t="s">
        <v>114</v>
      </c>
      <c r="U149" t="s">
        <v>89</v>
      </c>
      <c r="AI149" t="s">
        <v>115</v>
      </c>
      <c r="AJ149">
        <v>2</v>
      </c>
      <c r="AL149" s="19">
        <f t="shared" si="81"/>
        <v>-8.8959131741888715</v>
      </c>
      <c r="AM149" s="19">
        <f t="shared" si="82"/>
        <v>-10.964087807335581</v>
      </c>
      <c r="AN149" s="19">
        <f t="shared" si="83"/>
        <v>2.0681746331467092</v>
      </c>
      <c r="AO149" s="19">
        <f t="shared" si="74"/>
        <v>2.0681746331467092</v>
      </c>
      <c r="AP149" s="20" t="str">
        <f>IF(AR149=AU149,"good","no")</f>
        <v>no</v>
      </c>
      <c r="AQ149" s="20" t="str">
        <f t="shared" si="77"/>
        <v>Y</v>
      </c>
      <c r="AR149" s="21">
        <f t="shared" si="75"/>
        <v>0</v>
      </c>
      <c r="AS149" s="21">
        <f t="shared" si="84"/>
        <v>-1.3</v>
      </c>
      <c r="AT149" s="20" t="str">
        <f t="shared" si="78"/>
        <v>E</v>
      </c>
      <c r="AU149" s="22">
        <f t="shared" si="76"/>
        <v>-1</v>
      </c>
      <c r="AV149">
        <f t="shared" si="68"/>
        <v>-3.5</v>
      </c>
    </row>
    <row r="150" spans="1:48" hidden="1" x14ac:dyDescent="0.45">
      <c r="A150" t="s">
        <v>411</v>
      </c>
      <c r="B150" t="s">
        <v>529</v>
      </c>
      <c r="C150" t="e">
        <f t="shared" ca="1" si="80"/>
        <v>#NAME?</v>
      </c>
      <c r="E150" t="s">
        <v>530</v>
      </c>
      <c r="F150" t="str">
        <f t="shared" si="71"/>
        <v>no</v>
      </c>
      <c r="G150">
        <v>1</v>
      </c>
      <c r="H150" s="15" t="str">
        <f t="shared" si="85"/>
        <v>-</v>
      </c>
      <c r="I150" s="42" t="b">
        <f t="shared" si="72"/>
        <v>1</v>
      </c>
      <c r="J150" s="42" t="str">
        <f t="shared" si="73"/>
        <v>-</v>
      </c>
      <c r="K150" t="s">
        <v>70</v>
      </c>
      <c r="L150" s="16" t="s">
        <v>47</v>
      </c>
      <c r="M150" s="17" t="s">
        <v>47</v>
      </c>
      <c r="N150" s="18">
        <v>1.19E-10</v>
      </c>
      <c r="O150" s="18">
        <v>1.19E-10</v>
      </c>
      <c r="P150" s="18">
        <v>1.36E-10</v>
      </c>
      <c r="Q150" s="18">
        <v>1.36E-10</v>
      </c>
      <c r="R150">
        <v>17173035</v>
      </c>
      <c r="S150" t="s">
        <v>414</v>
      </c>
      <c r="T150" t="s">
        <v>415</v>
      </c>
      <c r="U150">
        <v>296</v>
      </c>
      <c r="AI150" t="s">
        <v>416</v>
      </c>
      <c r="AJ150">
        <v>2</v>
      </c>
      <c r="AL150" s="19">
        <f t="shared" si="81"/>
        <v>-13.48261959746204</v>
      </c>
      <c r="AM150" s="19">
        <f t="shared" si="82"/>
        <v>-13.403836075813572</v>
      </c>
      <c r="AN150" s="19">
        <f t="shared" si="83"/>
        <v>-7.8783521648468025E-2</v>
      </c>
      <c r="AO150" s="19">
        <f t="shared" si="74"/>
        <v>7.8783521648468025E-2</v>
      </c>
      <c r="AP150" s="20" t="str">
        <f>IF(AR150=AU150,"good","no")</f>
        <v>no</v>
      </c>
      <c r="AQ150" s="20" t="str">
        <f t="shared" si="77"/>
        <v>S</v>
      </c>
      <c r="AR150" s="21">
        <f t="shared" si="75"/>
        <v>500</v>
      </c>
      <c r="AS150" s="21">
        <f t="shared" si="84"/>
        <v>-0.8</v>
      </c>
      <c r="AT150" s="20" t="str">
        <f t="shared" si="78"/>
        <v>A</v>
      </c>
      <c r="AU150" s="22">
        <f t="shared" si="76"/>
        <v>0</v>
      </c>
      <c r="AV150">
        <f t="shared" si="68"/>
        <v>1.8</v>
      </c>
    </row>
    <row r="151" spans="1:48" hidden="1" x14ac:dyDescent="0.45">
      <c r="A151" t="s">
        <v>122</v>
      </c>
      <c r="B151" t="s">
        <v>531</v>
      </c>
      <c r="C151" t="e">
        <f t="shared" ca="1" si="80"/>
        <v>#NAME?</v>
      </c>
      <c r="E151" t="s">
        <v>532</v>
      </c>
      <c r="F151" t="str">
        <f t="shared" si="71"/>
        <v>no</v>
      </c>
      <c r="G151">
        <v>1</v>
      </c>
      <c r="H151" s="15" t="str">
        <f t="shared" si="85"/>
        <v>-</v>
      </c>
      <c r="I151" s="42" t="b">
        <f t="shared" si="72"/>
        <v>1</v>
      </c>
      <c r="J151" s="42" t="str">
        <f t="shared" si="73"/>
        <v>-</v>
      </c>
      <c r="K151" t="s">
        <v>46</v>
      </c>
      <c r="L151" s="16" t="s">
        <v>47</v>
      </c>
      <c r="M151" s="17" t="s">
        <v>47</v>
      </c>
      <c r="N151" s="18">
        <v>3E-9</v>
      </c>
      <c r="O151" s="18">
        <v>3E-9</v>
      </c>
      <c r="P151" s="18">
        <v>3.3999999999999998E-9</v>
      </c>
      <c r="Q151" s="18">
        <v>3.3999999999999998E-9</v>
      </c>
      <c r="R151">
        <v>9480775</v>
      </c>
      <c r="S151" t="s">
        <v>126</v>
      </c>
      <c r="T151" t="s">
        <v>127</v>
      </c>
      <c r="U151" t="s">
        <v>89</v>
      </c>
      <c r="AI151" t="s">
        <v>128</v>
      </c>
      <c r="AJ151">
        <v>1</v>
      </c>
      <c r="AL151" s="19">
        <f t="shared" si="81"/>
        <v>-11.578545593484199</v>
      </c>
      <c r="AM151" s="19">
        <f t="shared" si="82"/>
        <v>-11.504699339141334</v>
      </c>
      <c r="AN151" s="19">
        <f t="shared" si="83"/>
        <v>-7.3846254342864626E-2</v>
      </c>
      <c r="AO151" s="19">
        <f t="shared" si="74"/>
        <v>7.3846254342864626E-2</v>
      </c>
      <c r="AP151" s="20" t="str">
        <f>IF(AR151=AU151,"good","no")</f>
        <v>no</v>
      </c>
      <c r="AQ151" s="20" t="str">
        <f t="shared" si="77"/>
        <v>T</v>
      </c>
      <c r="AR151" s="21">
        <f t="shared" si="75"/>
        <v>400</v>
      </c>
      <c r="AS151" s="21">
        <f t="shared" si="84"/>
        <v>-0.7</v>
      </c>
      <c r="AT151" s="20" t="str">
        <f t="shared" si="78"/>
        <v>A</v>
      </c>
      <c r="AU151" s="22">
        <f t="shared" si="76"/>
        <v>0</v>
      </c>
      <c r="AV151">
        <f t="shared" si="68"/>
        <v>1.8</v>
      </c>
    </row>
    <row r="152" spans="1:48" hidden="1" x14ac:dyDescent="0.45">
      <c r="A152" t="s">
        <v>109</v>
      </c>
      <c r="B152" t="s">
        <v>533</v>
      </c>
      <c r="C152" t="e">
        <f t="shared" ca="1" si="80"/>
        <v>#NAME?</v>
      </c>
      <c r="E152" t="s">
        <v>534</v>
      </c>
      <c r="F152" t="str">
        <f t="shared" si="71"/>
        <v>no</v>
      </c>
      <c r="G152">
        <v>1</v>
      </c>
      <c r="H152" s="42" t="str">
        <f t="shared" si="85"/>
        <v>+</v>
      </c>
      <c r="I152" s="42" t="b">
        <f t="shared" si="72"/>
        <v>1</v>
      </c>
      <c r="J152" s="42" t="str">
        <f t="shared" si="73"/>
        <v>+</v>
      </c>
      <c r="K152" t="s">
        <v>125</v>
      </c>
      <c r="L152" s="16" t="s">
        <v>47</v>
      </c>
      <c r="M152" s="17" t="s">
        <v>47</v>
      </c>
      <c r="N152" s="18">
        <v>2.8299999999999998E-7</v>
      </c>
      <c r="O152" s="18">
        <v>2.8299999999999998E-7</v>
      </c>
      <c r="P152" s="18">
        <v>8.5E-9</v>
      </c>
      <c r="Q152" s="27">
        <v>8.5E-9</v>
      </c>
      <c r="R152">
        <v>16597831</v>
      </c>
      <c r="S152" t="s">
        <v>113</v>
      </c>
      <c r="T152" t="s">
        <v>114</v>
      </c>
      <c r="U152" t="s">
        <v>89</v>
      </c>
      <c r="AI152" t="s">
        <v>115</v>
      </c>
      <c r="AJ152">
        <v>2</v>
      </c>
      <c r="AL152" s="19">
        <f t="shared" si="81"/>
        <v>-8.8959131741888715</v>
      </c>
      <c r="AM152" s="19">
        <f t="shared" si="82"/>
        <v>-10.964087807335581</v>
      </c>
      <c r="AN152" s="19">
        <f t="shared" si="83"/>
        <v>2.0681746331467092</v>
      </c>
      <c r="AO152" s="19">
        <f t="shared" si="74"/>
        <v>2.0681746331467092</v>
      </c>
      <c r="AP152" s="20" t="str">
        <f>IF(AR152=AU152,"ok","no")</f>
        <v>ok</v>
      </c>
      <c r="AQ152" s="20" t="str">
        <f t="shared" si="77"/>
        <v>W</v>
      </c>
      <c r="AR152" s="21">
        <f t="shared" si="75"/>
        <v>0</v>
      </c>
      <c r="AS152" s="21">
        <f t="shared" si="84"/>
        <v>-0.9</v>
      </c>
      <c r="AT152" s="20" t="str">
        <f t="shared" si="78"/>
        <v>Q</v>
      </c>
      <c r="AU152" s="22">
        <f t="shared" si="76"/>
        <v>0</v>
      </c>
      <c r="AV152">
        <f t="shared" si="68"/>
        <v>-3.5</v>
      </c>
    </row>
    <row r="153" spans="1:48" hidden="1" x14ac:dyDescent="0.45">
      <c r="A153" t="s">
        <v>372</v>
      </c>
      <c r="B153" t="s">
        <v>425</v>
      </c>
      <c r="C153" t="e">
        <f t="shared" ca="1" si="80"/>
        <v>#NAME?</v>
      </c>
      <c r="E153" t="s">
        <v>425</v>
      </c>
      <c r="F153" t="str">
        <f t="shared" si="71"/>
        <v>ok</v>
      </c>
      <c r="G153">
        <v>1</v>
      </c>
      <c r="H153" s="42" t="str">
        <f t="shared" si="85"/>
        <v>+</v>
      </c>
      <c r="I153" s="42" t="b">
        <f t="shared" si="72"/>
        <v>1</v>
      </c>
      <c r="J153" s="42" t="str">
        <f t="shared" si="73"/>
        <v>+</v>
      </c>
      <c r="K153" t="s">
        <v>125</v>
      </c>
      <c r="L153" s="16" t="s">
        <v>47</v>
      </c>
      <c r="M153" s="17" t="s">
        <v>47</v>
      </c>
      <c r="N153" s="18">
        <v>3.5500000000000001E-10</v>
      </c>
      <c r="O153" s="18">
        <v>3.5500000000000001E-10</v>
      </c>
      <c r="P153" s="18" t="s">
        <v>374</v>
      </c>
      <c r="Q153" s="27">
        <v>9.9999999999999994E-12</v>
      </c>
      <c r="R153">
        <v>23357170</v>
      </c>
      <c r="S153" t="s">
        <v>375</v>
      </c>
      <c r="T153" t="s">
        <v>100</v>
      </c>
      <c r="U153">
        <v>298</v>
      </c>
      <c r="AI153" t="s">
        <v>55</v>
      </c>
      <c r="AJ153">
        <v>2</v>
      </c>
      <c r="AL153" s="19">
        <f t="shared" si="81"/>
        <v>-12.837752962607349</v>
      </c>
      <c r="AM153" s="19">
        <f t="shared" si="82"/>
        <v>-14.943777253531357</v>
      </c>
      <c r="AN153" s="19">
        <f t="shared" si="83"/>
        <v>2.1060242909240081</v>
      </c>
      <c r="AO153" s="19">
        <f t="shared" si="74"/>
        <v>2.1060242909240081</v>
      </c>
      <c r="AP153" s="20" t="str">
        <f>IF(AR153=AU153,"ok","no")</f>
        <v>ok</v>
      </c>
      <c r="AQ153" s="20" t="str">
        <f t="shared" si="77"/>
        <v>W</v>
      </c>
      <c r="AR153" s="21">
        <f t="shared" si="75"/>
        <v>0</v>
      </c>
      <c r="AS153" s="21">
        <f t="shared" si="84"/>
        <v>-0.9</v>
      </c>
      <c r="AT153" s="20" t="str">
        <f t="shared" si="78"/>
        <v>A</v>
      </c>
      <c r="AU153" s="22">
        <f t="shared" si="76"/>
        <v>0</v>
      </c>
      <c r="AV153">
        <f t="shared" si="68"/>
        <v>1.8</v>
      </c>
    </row>
    <row r="154" spans="1:48" hidden="1" x14ac:dyDescent="0.45">
      <c r="A154" t="s">
        <v>109</v>
      </c>
      <c r="B154" t="s">
        <v>535</v>
      </c>
      <c r="C154" t="e">
        <f t="shared" ca="1" si="80"/>
        <v>#NAME?</v>
      </c>
      <c r="E154" t="s">
        <v>535</v>
      </c>
      <c r="F154" t="str">
        <f t="shared" si="71"/>
        <v>ok</v>
      </c>
      <c r="G154">
        <v>1</v>
      </c>
      <c r="H154" s="42" t="str">
        <f t="shared" si="85"/>
        <v>+</v>
      </c>
      <c r="I154" s="42" t="b">
        <f t="shared" si="72"/>
        <v>1</v>
      </c>
      <c r="J154" s="42" t="str">
        <f t="shared" si="73"/>
        <v>+</v>
      </c>
      <c r="K154" t="s">
        <v>125</v>
      </c>
      <c r="L154" s="16" t="s">
        <v>47</v>
      </c>
      <c r="M154" s="17" t="s">
        <v>47</v>
      </c>
      <c r="N154" s="18">
        <v>2.8299999999999998E-7</v>
      </c>
      <c r="O154" s="18">
        <v>2.8299999999999998E-7</v>
      </c>
      <c r="P154" s="18">
        <v>8.5E-9</v>
      </c>
      <c r="Q154" s="18">
        <v>8.5E-9</v>
      </c>
      <c r="R154">
        <v>16597831</v>
      </c>
      <c r="S154" t="s">
        <v>113</v>
      </c>
      <c r="T154" t="s">
        <v>114</v>
      </c>
      <c r="U154" t="s">
        <v>89</v>
      </c>
      <c r="AI154" t="s">
        <v>115</v>
      </c>
      <c r="AJ154">
        <v>2</v>
      </c>
      <c r="AL154" s="19">
        <f t="shared" si="81"/>
        <v>-8.8959131741888715</v>
      </c>
      <c r="AM154" s="19">
        <f t="shared" si="82"/>
        <v>-10.964087807335581</v>
      </c>
      <c r="AN154" s="19">
        <f t="shared" si="83"/>
        <v>2.0681746331467092</v>
      </c>
      <c r="AO154" s="19">
        <f t="shared" si="74"/>
        <v>2.0681746331467092</v>
      </c>
      <c r="AP154" s="20" t="str">
        <f>IF(AR154=AU154,"good","no")</f>
        <v>no</v>
      </c>
      <c r="AQ154" s="20" t="str">
        <f t="shared" si="77"/>
        <v>S</v>
      </c>
      <c r="AR154" s="21">
        <f t="shared" si="75"/>
        <v>500</v>
      </c>
      <c r="AS154" s="21">
        <f t="shared" si="84"/>
        <v>-0.8</v>
      </c>
      <c r="AT154" s="20" t="str">
        <f t="shared" si="78"/>
        <v>M</v>
      </c>
      <c r="AU154" s="22">
        <f t="shared" si="76"/>
        <v>0</v>
      </c>
      <c r="AV154">
        <f t="shared" si="68"/>
        <v>1.9</v>
      </c>
    </row>
    <row r="155" spans="1:48" hidden="1" x14ac:dyDescent="0.45">
      <c r="A155" s="26" t="s">
        <v>58</v>
      </c>
      <c r="B155" s="26" t="s">
        <v>536</v>
      </c>
      <c r="C155" t="e">
        <f t="shared" ca="1" si="80"/>
        <v>#NAME?</v>
      </c>
      <c r="E155" s="26" t="s">
        <v>536</v>
      </c>
      <c r="F155" t="str">
        <f t="shared" si="71"/>
        <v>ok</v>
      </c>
      <c r="G155">
        <v>1</v>
      </c>
      <c r="H155" s="26" t="s">
        <v>60</v>
      </c>
      <c r="I155" s="42" t="b">
        <f t="shared" si="72"/>
        <v>1</v>
      </c>
      <c r="J155" s="42" t="s">
        <v>60</v>
      </c>
      <c r="K155" t="s">
        <v>46</v>
      </c>
      <c r="L155" s="16" t="s">
        <v>47</v>
      </c>
      <c r="M155" s="17" t="s">
        <v>47</v>
      </c>
      <c r="N155" s="18">
        <v>3.3299999999999998E-7</v>
      </c>
      <c r="O155" s="18">
        <v>3.3299999999999998E-7</v>
      </c>
      <c r="P155" s="18">
        <v>1.0800000000000001E-8</v>
      </c>
      <c r="Q155" s="27">
        <v>1.0800000000000001E-8</v>
      </c>
      <c r="R155">
        <v>8703938</v>
      </c>
      <c r="S155" s="28" t="s">
        <v>62</v>
      </c>
      <c r="T155" s="28" t="s">
        <v>63</v>
      </c>
      <c r="U155" s="26">
        <v>298</v>
      </c>
      <c r="AI155" t="s">
        <v>55</v>
      </c>
      <c r="AJ155">
        <v>1</v>
      </c>
      <c r="AL155" s="29">
        <f t="shared" si="81"/>
        <v>-8.7999227747099198</v>
      </c>
      <c r="AM155" s="29">
        <f t="shared" si="82"/>
        <v>-10.822794624661579</v>
      </c>
      <c r="AN155" s="29">
        <f t="shared" si="83"/>
        <v>2.0228718499516596</v>
      </c>
      <c r="AO155" s="29">
        <f t="shared" si="74"/>
        <v>2.0228718499516596</v>
      </c>
      <c r="AP155" s="30" t="str">
        <f>IF(AR155=AU155,"ok","no")</f>
        <v>ok</v>
      </c>
      <c r="AQ155" s="30" t="str">
        <f t="shared" si="77"/>
        <v>Y</v>
      </c>
      <c r="AR155" s="21">
        <f t="shared" si="75"/>
        <v>0</v>
      </c>
      <c r="AS155" s="31">
        <f t="shared" si="84"/>
        <v>-1.3</v>
      </c>
      <c r="AT155" s="30" t="str">
        <f t="shared" si="78"/>
        <v>A</v>
      </c>
      <c r="AU155" s="22">
        <f t="shared" si="76"/>
        <v>0</v>
      </c>
      <c r="AV155" s="26">
        <f t="shared" si="68"/>
        <v>1.8</v>
      </c>
    </row>
    <row r="156" spans="1:48" hidden="1" x14ac:dyDescent="0.45">
      <c r="A156" s="26" t="s">
        <v>58</v>
      </c>
      <c r="B156" s="26" t="s">
        <v>536</v>
      </c>
      <c r="C156" t="e">
        <f t="shared" ca="1" si="80"/>
        <v>#NAME?</v>
      </c>
      <c r="E156" s="26" t="s">
        <v>536</v>
      </c>
      <c r="F156" t="str">
        <f t="shared" si="71"/>
        <v>ok</v>
      </c>
      <c r="G156">
        <v>1</v>
      </c>
      <c r="H156" s="26" t="s">
        <v>60</v>
      </c>
      <c r="I156" s="42" t="b">
        <f t="shared" si="72"/>
        <v>1</v>
      </c>
      <c r="J156" s="42" t="s">
        <v>60</v>
      </c>
      <c r="K156" t="s">
        <v>46</v>
      </c>
      <c r="L156" s="16" t="s">
        <v>47</v>
      </c>
      <c r="M156" s="17" t="s">
        <v>47</v>
      </c>
      <c r="N156" s="18">
        <v>3.3299999999999998E-7</v>
      </c>
      <c r="O156" s="18">
        <v>3.3299999999999998E-7</v>
      </c>
      <c r="P156" s="18">
        <v>1.0800000000000001E-8</v>
      </c>
      <c r="Q156" s="27">
        <v>1.0800000000000001E-8</v>
      </c>
      <c r="R156">
        <v>8993317</v>
      </c>
      <c r="S156" s="28" t="s">
        <v>62</v>
      </c>
      <c r="T156" s="28" t="s">
        <v>63</v>
      </c>
      <c r="U156" s="26" t="s">
        <v>89</v>
      </c>
      <c r="AI156" t="s">
        <v>55</v>
      </c>
      <c r="AJ156">
        <v>1</v>
      </c>
      <c r="AL156" s="29">
        <f t="shared" si="81"/>
        <v>-8.7999227747099198</v>
      </c>
      <c r="AM156" s="29">
        <f t="shared" si="82"/>
        <v>-10.822794624661579</v>
      </c>
      <c r="AN156" s="29">
        <f t="shared" si="83"/>
        <v>2.0228718499516596</v>
      </c>
      <c r="AO156" s="29">
        <f t="shared" si="74"/>
        <v>2.0228718499516596</v>
      </c>
      <c r="AP156" s="30" t="str">
        <f>IF(AR156=AU156,"ok","no")</f>
        <v>ok</v>
      </c>
      <c r="AQ156" s="30" t="str">
        <f t="shared" si="77"/>
        <v>Y</v>
      </c>
      <c r="AR156" s="21">
        <f t="shared" si="75"/>
        <v>0</v>
      </c>
      <c r="AS156" s="31">
        <f t="shared" si="84"/>
        <v>-1.3</v>
      </c>
      <c r="AT156" s="30" t="str">
        <f t="shared" si="78"/>
        <v>A</v>
      </c>
      <c r="AU156" s="22">
        <f t="shared" si="76"/>
        <v>0</v>
      </c>
      <c r="AV156" s="26">
        <f t="shared" si="68"/>
        <v>1.8</v>
      </c>
    </row>
    <row r="157" spans="1:48" x14ac:dyDescent="0.45">
      <c r="A157" t="s">
        <v>537</v>
      </c>
      <c r="B157" t="s">
        <v>538</v>
      </c>
      <c r="C157" t="e">
        <f t="shared" ca="1" si="80"/>
        <v>#NAME?</v>
      </c>
      <c r="E157" t="s">
        <v>538</v>
      </c>
      <c r="F157" t="str">
        <f t="shared" si="71"/>
        <v>ok</v>
      </c>
      <c r="G157">
        <v>1</v>
      </c>
      <c r="H157" s="42" t="str">
        <f>IF(ISNUMBER(FIND(MID(B157,2,1),MID(A157,FIND("_",A157)+1,FIND("_",A157,FIND("_",A157)+1)-FIND("_",A157)-1))), "+", "-")</f>
        <v>+</v>
      </c>
      <c r="I157" s="42" t="b">
        <f t="shared" si="72"/>
        <v>1</v>
      </c>
      <c r="J157" s="42" t="str">
        <f t="shared" ref="J157:J171" si="86">IF(ISNUMBER(FIND(MID(B157,2,1),IF(LEN(MID(A157,FIND("_",A157)+1,FIND("_",A157,FIND("_",A157)+1)-FIND("_",A157)-1))=2,MID(A157,FIND("_",A157)+1,2),MID(A157,FIND("~",SUBSTITUTE(A157,"_","~",LEN(A157)-LEN(SUBSTITUTE(A157,"_",""))))+1,2)))), "+", "-")</f>
        <v>+</v>
      </c>
      <c r="K157" t="s">
        <v>46</v>
      </c>
      <c r="L157" s="16" t="s">
        <v>47</v>
      </c>
      <c r="M157" s="17" t="s">
        <v>47</v>
      </c>
      <c r="N157" s="18">
        <v>3.7E-9</v>
      </c>
      <c r="O157" s="18">
        <v>3.7E-9</v>
      </c>
      <c r="P157" s="18">
        <v>2.4999999999999999E-7</v>
      </c>
      <c r="Q157" s="27">
        <v>2.4999999999999999E-7</v>
      </c>
      <c r="R157">
        <v>8952503</v>
      </c>
      <c r="S157" s="43" t="s">
        <v>62</v>
      </c>
      <c r="T157" s="43" t="s">
        <v>81</v>
      </c>
      <c r="U157">
        <v>298</v>
      </c>
      <c r="AD157" t="s">
        <v>539</v>
      </c>
      <c r="AE157">
        <v>-14</v>
      </c>
      <c r="AF157" t="s">
        <v>540</v>
      </c>
      <c r="AG157" t="s">
        <v>541</v>
      </c>
      <c r="AH157" t="s">
        <v>54</v>
      </c>
      <c r="AI157" t="s">
        <v>287</v>
      </c>
      <c r="AJ157">
        <v>1</v>
      </c>
      <c r="AL157" s="19">
        <f t="shared" si="81"/>
        <v>-11.454810480204776</v>
      </c>
      <c r="AM157" s="19">
        <f t="shared" si="82"/>
        <v>-8.9690649022596567</v>
      </c>
      <c r="AN157" s="19">
        <f t="shared" si="83"/>
        <v>-2.485745577945119</v>
      </c>
      <c r="AO157" s="19">
        <f t="shared" si="74"/>
        <v>2.485745577945119</v>
      </c>
      <c r="AP157" s="20" t="str">
        <f>IF(AR157=AU157,"ok","no")</f>
        <v>ok</v>
      </c>
      <c r="AQ157" s="20" t="str">
        <f t="shared" si="77"/>
        <v>F</v>
      </c>
      <c r="AR157" s="21">
        <f t="shared" si="75"/>
        <v>0</v>
      </c>
      <c r="AS157" s="21">
        <f>VLOOKUP(AQ157, $BD$3:$BH$23, 5, FALSE)</f>
        <v>2.8</v>
      </c>
      <c r="AT157" s="20" t="str">
        <f t="shared" si="78"/>
        <v>Y</v>
      </c>
      <c r="AU157" s="22">
        <f t="shared" si="76"/>
        <v>0</v>
      </c>
      <c r="AV157">
        <f t="shared" si="68"/>
        <v>-1.3</v>
      </c>
    </row>
    <row r="158" spans="1:48" hidden="1" x14ac:dyDescent="0.45">
      <c r="A158" t="s">
        <v>214</v>
      </c>
      <c r="B158" t="s">
        <v>542</v>
      </c>
      <c r="C158" t="e">
        <f t="shared" ca="1" si="80"/>
        <v>#NAME?</v>
      </c>
      <c r="E158" t="s">
        <v>542</v>
      </c>
      <c r="F158" t="str">
        <f t="shared" si="71"/>
        <v>ok</v>
      </c>
      <c r="G158">
        <v>1</v>
      </c>
      <c r="H158" s="42" t="str">
        <f>IF(ISNUMBER(FIND(MID(B158,2,1),MID(A158,FIND("_",A158)+1,FIND("_",A158,FIND("_",A158)+1)-FIND("_",A158)-1))), "+", "-")</f>
        <v>+</v>
      </c>
      <c r="I158" s="42" t="b">
        <f t="shared" si="72"/>
        <v>1</v>
      </c>
      <c r="J158" s="42" t="str">
        <f t="shared" si="86"/>
        <v>+</v>
      </c>
      <c r="K158" t="s">
        <v>46</v>
      </c>
      <c r="L158" s="16" t="s">
        <v>47</v>
      </c>
      <c r="M158" s="17" t="s">
        <v>47</v>
      </c>
      <c r="N158" s="18">
        <v>8.3299999999999998E-8</v>
      </c>
      <c r="O158" s="18">
        <v>8.3299999999999998E-8</v>
      </c>
      <c r="P158" s="18">
        <v>2.7799999999999999E-9</v>
      </c>
      <c r="Q158" s="27">
        <v>2.7799999999999999E-9</v>
      </c>
      <c r="R158">
        <v>12515535</v>
      </c>
      <c r="S158" t="s">
        <v>216</v>
      </c>
      <c r="T158" t="s">
        <v>81</v>
      </c>
      <c r="U158" t="s">
        <v>89</v>
      </c>
      <c r="AH158" t="s">
        <v>212</v>
      </c>
      <c r="AI158" t="s">
        <v>55</v>
      </c>
      <c r="AJ158">
        <v>1</v>
      </c>
      <c r="AL158" s="19">
        <f t="shared" si="81"/>
        <v>-9.6174821997864317</v>
      </c>
      <c r="AM158" s="19">
        <f t="shared" si="82"/>
        <v>-11.623480796453881</v>
      </c>
      <c r="AN158" s="19">
        <f t="shared" si="83"/>
        <v>2.0059985966674496</v>
      </c>
      <c r="AO158" s="19">
        <f t="shared" si="74"/>
        <v>2.0059985966674496</v>
      </c>
      <c r="AP158" s="20" t="str">
        <f>IF(AR158=AU158,"ok","no")</f>
        <v>ok</v>
      </c>
      <c r="AQ158" s="20" t="str">
        <f t="shared" si="77"/>
        <v>N</v>
      </c>
      <c r="AR158" s="21">
        <f t="shared" si="75"/>
        <v>0</v>
      </c>
      <c r="AS158" s="21">
        <f t="shared" ref="AS158:AS189" si="87">VLOOKUP(AQ158, $BD$3:$BH$22, 5, FALSE)</f>
        <v>-3.5</v>
      </c>
      <c r="AT158" s="20" t="str">
        <f t="shared" si="78"/>
        <v>A</v>
      </c>
      <c r="AU158" s="22">
        <f t="shared" si="76"/>
        <v>0</v>
      </c>
      <c r="AV158">
        <f t="shared" si="68"/>
        <v>1.8</v>
      </c>
    </row>
    <row r="159" spans="1:48" hidden="1" x14ac:dyDescent="0.45">
      <c r="A159" t="s">
        <v>492</v>
      </c>
      <c r="B159" t="s">
        <v>543</v>
      </c>
      <c r="C159" t="e">
        <f t="shared" ca="1" si="80"/>
        <v>#NAME?</v>
      </c>
      <c r="E159" t="s">
        <v>544</v>
      </c>
      <c r="F159" t="str">
        <f t="shared" ref="F159:F190" si="88">IF(B159=E159,"ok","no")</f>
        <v>no</v>
      </c>
      <c r="G159">
        <v>2</v>
      </c>
      <c r="H159" s="42" t="str">
        <f>IF(ISNUMBER(FIND(MID(B159,2,1),MID(A159,FIND("_",A159,FIND("_",A159)+1)+1,LEN(A159)))), "+", "-")</f>
        <v>+</v>
      </c>
      <c r="I159" s="42" t="b">
        <f t="shared" si="72"/>
        <v>1</v>
      </c>
      <c r="J159" s="42" t="str">
        <f t="shared" si="86"/>
        <v>+</v>
      </c>
      <c r="K159" t="s">
        <v>70</v>
      </c>
      <c r="L159" s="16" t="s">
        <v>495</v>
      </c>
      <c r="M159" s="17" t="s">
        <v>495</v>
      </c>
      <c r="N159" s="18">
        <v>2.03E-11</v>
      </c>
      <c r="O159" s="18">
        <v>2.03E-11</v>
      </c>
      <c r="P159" s="18">
        <v>2.2400000000000001E-11</v>
      </c>
      <c r="Q159" s="18">
        <v>2.2400000000000001E-11</v>
      </c>
      <c r="R159">
        <v>19477127</v>
      </c>
      <c r="S159" t="s">
        <v>496</v>
      </c>
      <c r="T159" t="s">
        <v>497</v>
      </c>
      <c r="U159" t="s">
        <v>89</v>
      </c>
      <c r="AI159" t="s">
        <v>498</v>
      </c>
      <c r="AJ159">
        <v>2</v>
      </c>
      <c r="AL159" s="19">
        <f t="shared" si="81"/>
        <v>-14.526036135629676</v>
      </c>
      <c r="AM159" s="19">
        <f t="shared" si="82"/>
        <v>-14.467956492669856</v>
      </c>
      <c r="AN159" s="19">
        <f t="shared" si="83"/>
        <v>-5.8079642959819822E-2</v>
      </c>
      <c r="AO159" s="19">
        <f t="shared" ref="AO159:AO190" si="89">ABS(AN159)</f>
        <v>5.8079642959819822E-2</v>
      </c>
      <c r="AP159" s="20" t="str">
        <f>IF(AR159=AU159,"good","no")</f>
        <v>no</v>
      </c>
      <c r="AQ159" s="20" t="str">
        <f t="shared" si="77"/>
        <v>T</v>
      </c>
      <c r="AR159" s="21">
        <f t="shared" ref="AR159:AR190" si="90">VLOOKUP(AQ159,$AY$2:$AZ$23,2,FALSE)</f>
        <v>400</v>
      </c>
      <c r="AS159" s="21">
        <f t="shared" si="87"/>
        <v>-0.7</v>
      </c>
      <c r="AT159" s="20" t="str">
        <f t="shared" si="78"/>
        <v>R</v>
      </c>
      <c r="AU159" s="22">
        <f t="shared" ref="AU159:AU190" si="91">VLOOKUP(AT159,$AY$2:$AZ$23,2,FALSE)</f>
        <v>1</v>
      </c>
      <c r="AV159">
        <f t="shared" si="68"/>
        <v>-4.5</v>
      </c>
    </row>
    <row r="160" spans="1:48" hidden="1" x14ac:dyDescent="0.45">
      <c r="A160" t="s">
        <v>214</v>
      </c>
      <c r="B160" t="s">
        <v>545</v>
      </c>
      <c r="C160" t="e">
        <f t="shared" ca="1" si="80"/>
        <v>#NAME?</v>
      </c>
      <c r="E160" t="s">
        <v>545</v>
      </c>
      <c r="F160" t="str">
        <f t="shared" si="88"/>
        <v>ok</v>
      </c>
      <c r="G160">
        <v>1</v>
      </c>
      <c r="H160" s="42" t="str">
        <f>IF(ISNUMBER(FIND(MID(B160,2,1),MID(A160,FIND("_",A160)+1,FIND("_",A160,FIND("_",A160)+1)-FIND("_",A160)-1))), "+", "-")</f>
        <v>+</v>
      </c>
      <c r="I160" s="42" t="b">
        <f t="shared" si="72"/>
        <v>1</v>
      </c>
      <c r="J160" s="42" t="str">
        <f t="shared" si="86"/>
        <v>+</v>
      </c>
      <c r="K160" t="s">
        <v>46</v>
      </c>
      <c r="L160" s="16" t="s">
        <v>47</v>
      </c>
      <c r="M160" s="17" t="s">
        <v>47</v>
      </c>
      <c r="N160" s="18">
        <v>8.3299999999999998E-8</v>
      </c>
      <c r="O160" s="18">
        <v>8.3299999999999998E-8</v>
      </c>
      <c r="P160" s="18">
        <v>2.7799999999999999E-9</v>
      </c>
      <c r="Q160" s="18">
        <v>2.7799999999999999E-9</v>
      </c>
      <c r="R160">
        <v>12515535</v>
      </c>
      <c r="S160" t="s">
        <v>216</v>
      </c>
      <c r="T160" t="s">
        <v>81</v>
      </c>
      <c r="U160" t="s">
        <v>89</v>
      </c>
      <c r="AH160" t="s">
        <v>212</v>
      </c>
      <c r="AI160" t="s">
        <v>55</v>
      </c>
      <c r="AJ160">
        <v>1</v>
      </c>
      <c r="AL160" s="19">
        <f t="shared" si="81"/>
        <v>-9.6174821997864317</v>
      </c>
      <c r="AM160" s="19">
        <f t="shared" si="82"/>
        <v>-11.623480796453881</v>
      </c>
      <c r="AN160" s="19">
        <f t="shared" si="83"/>
        <v>2.0059985966674496</v>
      </c>
      <c r="AO160" s="19">
        <f t="shared" si="89"/>
        <v>2.0059985966674496</v>
      </c>
      <c r="AP160" s="20" t="str">
        <f>IF(AR160=AU160,"good","no")</f>
        <v>no</v>
      </c>
      <c r="AQ160" s="20" t="str">
        <f t="shared" si="77"/>
        <v>D</v>
      </c>
      <c r="AR160" s="21">
        <f t="shared" si="90"/>
        <v>-1</v>
      </c>
      <c r="AS160" s="21">
        <f t="shared" si="87"/>
        <v>-3.5</v>
      </c>
      <c r="AT160" s="20" t="str">
        <f t="shared" si="78"/>
        <v>A</v>
      </c>
      <c r="AU160" s="22">
        <f t="shared" si="91"/>
        <v>0</v>
      </c>
      <c r="AV160">
        <f t="shared" si="68"/>
        <v>1.8</v>
      </c>
    </row>
    <row r="161" spans="1:48" x14ac:dyDescent="0.45">
      <c r="A161" t="s">
        <v>107</v>
      </c>
      <c r="B161" t="s">
        <v>546</v>
      </c>
      <c r="C161" t="e">
        <f t="shared" ca="1" si="80"/>
        <v>#NAME?</v>
      </c>
      <c r="E161" t="s">
        <v>546</v>
      </c>
      <c r="F161" t="str">
        <f t="shared" si="88"/>
        <v>ok</v>
      </c>
      <c r="G161">
        <v>1</v>
      </c>
      <c r="H161" s="42" t="str">
        <f>IF(ISNUMBER(FIND(MID(B161,2,1),MID(A161,FIND("_",A161)+1,FIND("_",A161,FIND("_",A161)+1)-FIND("_",A161)-1))), "+", "-")</f>
        <v>+</v>
      </c>
      <c r="I161" s="42" t="b">
        <f t="shared" si="72"/>
        <v>1</v>
      </c>
      <c r="J161" s="42" t="str">
        <f t="shared" si="86"/>
        <v>+</v>
      </c>
      <c r="K161" t="s">
        <v>46</v>
      </c>
      <c r="L161" s="16" t="s">
        <v>47</v>
      </c>
      <c r="M161" s="17" t="s">
        <v>47</v>
      </c>
      <c r="N161" s="18">
        <v>1.6000000000000001E-9</v>
      </c>
      <c r="O161" s="18">
        <v>1.6000000000000001E-9</v>
      </c>
      <c r="P161" s="18">
        <v>3E-11</v>
      </c>
      <c r="Q161" s="27">
        <v>3E-11</v>
      </c>
      <c r="R161">
        <v>10338006</v>
      </c>
      <c r="S161" s="43" t="s">
        <v>211</v>
      </c>
      <c r="T161" s="43" t="s">
        <v>81</v>
      </c>
      <c r="U161" t="s">
        <v>89</v>
      </c>
      <c r="V161" t="s">
        <v>547</v>
      </c>
      <c r="W161" t="s">
        <v>547</v>
      </c>
      <c r="X161" t="s">
        <v>451</v>
      </c>
      <c r="Y161" t="s">
        <v>451</v>
      </c>
      <c r="Z161" t="s">
        <v>548</v>
      </c>
      <c r="AA161" t="s">
        <v>548</v>
      </c>
      <c r="AB161" t="s">
        <v>453</v>
      </c>
      <c r="AC161" t="s">
        <v>453</v>
      </c>
      <c r="AH161" t="s">
        <v>212</v>
      </c>
      <c r="AI161" t="s">
        <v>213</v>
      </c>
      <c r="AJ161">
        <v>1</v>
      </c>
      <c r="AL161" s="19">
        <f t="shared" si="81"/>
        <v>-11.949424702543398</v>
      </c>
      <c r="AM161" s="19">
        <f t="shared" si="82"/>
        <v>-14.295596003217172</v>
      </c>
      <c r="AN161" s="19">
        <f t="shared" si="83"/>
        <v>2.3461713006737739</v>
      </c>
      <c r="AO161" s="19">
        <f t="shared" si="89"/>
        <v>2.3461713006737739</v>
      </c>
      <c r="AP161" s="20" t="str">
        <f>IF(AR161=AU161,"ok","no")</f>
        <v>ok</v>
      </c>
      <c r="AQ161" s="20" t="str">
        <f t="shared" si="77"/>
        <v>Y</v>
      </c>
      <c r="AR161" s="21">
        <f t="shared" si="90"/>
        <v>0</v>
      </c>
      <c r="AS161" s="21">
        <f t="shared" si="87"/>
        <v>-1.3</v>
      </c>
      <c r="AT161" s="20" t="str">
        <f t="shared" si="78"/>
        <v>F</v>
      </c>
      <c r="AU161" s="22">
        <f t="shared" si="91"/>
        <v>0</v>
      </c>
      <c r="AV161">
        <f t="shared" si="68"/>
        <v>2.8</v>
      </c>
    </row>
    <row r="162" spans="1:48" x14ac:dyDescent="0.45">
      <c r="A162" t="s">
        <v>372</v>
      </c>
      <c r="B162" t="s">
        <v>526</v>
      </c>
      <c r="C162" t="e">
        <f t="shared" ca="1" si="80"/>
        <v>#NAME?</v>
      </c>
      <c r="E162" t="s">
        <v>526</v>
      </c>
      <c r="F162" t="str">
        <f t="shared" si="88"/>
        <v>ok</v>
      </c>
      <c r="G162">
        <v>1</v>
      </c>
      <c r="H162" s="42" t="str">
        <f>IF(ISNUMBER(FIND(MID(B162,2,1),MID(A162,FIND("_",A162)+1,FIND("_",A162,FIND("_",A162)+1)-FIND("_",A162)-1))), "+", "-")</f>
        <v>+</v>
      </c>
      <c r="I162" s="42" t="b">
        <f t="shared" si="72"/>
        <v>1</v>
      </c>
      <c r="J162" s="42" t="str">
        <f t="shared" si="86"/>
        <v>+</v>
      </c>
      <c r="K162" t="s">
        <v>125</v>
      </c>
      <c r="L162" s="16" t="s">
        <v>47</v>
      </c>
      <c r="M162" s="17" t="s">
        <v>47</v>
      </c>
      <c r="N162" s="18">
        <v>3.4599999999999999E-10</v>
      </c>
      <c r="O162" s="18">
        <v>3.4599999999999999E-10</v>
      </c>
      <c r="P162" s="18" t="s">
        <v>374</v>
      </c>
      <c r="Q162" s="27">
        <v>9.9999999999999994E-12</v>
      </c>
      <c r="R162">
        <v>23357170</v>
      </c>
      <c r="S162" t="s">
        <v>375</v>
      </c>
      <c r="T162" t="s">
        <v>100</v>
      </c>
      <c r="U162">
        <v>298</v>
      </c>
      <c r="AI162" t="s">
        <v>55</v>
      </c>
      <c r="AJ162">
        <v>2</v>
      </c>
      <c r="AL162" s="19">
        <f t="shared" si="81"/>
        <v>-12.852903581113786</v>
      </c>
      <c r="AM162" s="19">
        <f t="shared" si="82"/>
        <v>-14.943777253531357</v>
      </c>
      <c r="AN162" s="19">
        <f t="shared" si="83"/>
        <v>2.0908736724175707</v>
      </c>
      <c r="AO162" s="19">
        <f t="shared" si="89"/>
        <v>2.0908736724175707</v>
      </c>
      <c r="AP162" s="20" t="str">
        <f>IF(AR162=AU162,"ok","no")</f>
        <v>ok</v>
      </c>
      <c r="AQ162" s="20" t="str">
        <f t="shared" si="77"/>
        <v>W</v>
      </c>
      <c r="AR162" s="21">
        <f t="shared" si="90"/>
        <v>0</v>
      </c>
      <c r="AS162" s="21">
        <f t="shared" si="87"/>
        <v>-0.9</v>
      </c>
      <c r="AT162" s="20" t="str">
        <f t="shared" si="78"/>
        <v>F</v>
      </c>
      <c r="AU162" s="22">
        <f t="shared" si="91"/>
        <v>0</v>
      </c>
      <c r="AV162">
        <f t="shared" si="68"/>
        <v>2.8</v>
      </c>
    </row>
    <row r="163" spans="1:48" hidden="1" x14ac:dyDescent="0.45">
      <c r="A163" t="s">
        <v>65</v>
      </c>
      <c r="B163" t="s">
        <v>549</v>
      </c>
      <c r="C163" t="e">
        <f t="shared" ca="1" si="80"/>
        <v>#NAME?</v>
      </c>
      <c r="E163" t="s">
        <v>549</v>
      </c>
      <c r="F163" t="str">
        <f t="shared" si="88"/>
        <v>ok</v>
      </c>
      <c r="G163">
        <v>1</v>
      </c>
      <c r="H163" s="42" t="str">
        <f>IF(ISNUMBER(FIND(MID(B163,2,1),MID(A163,FIND("_",A163)+1,FIND("_",A163,FIND("_",A163)+1)-FIND("_",A163)-1))), "+", "-")</f>
        <v>+</v>
      </c>
      <c r="I163" s="42" t="b">
        <f t="shared" si="72"/>
        <v>1</v>
      </c>
      <c r="J163" s="42" t="str">
        <f t="shared" si="86"/>
        <v>+</v>
      </c>
      <c r="K163" t="s">
        <v>46</v>
      </c>
      <c r="L163" s="16" t="s">
        <v>47</v>
      </c>
      <c r="M163" s="17" t="s">
        <v>47</v>
      </c>
      <c r="N163" s="18">
        <v>3.7E-8</v>
      </c>
      <c r="O163" s="18">
        <v>3.7E-8</v>
      </c>
      <c r="P163" s="18">
        <v>1.49E-9</v>
      </c>
      <c r="Q163" s="18">
        <v>1.49E-9</v>
      </c>
      <c r="R163">
        <v>17891135</v>
      </c>
      <c r="S163" t="s">
        <v>62</v>
      </c>
      <c r="T163" t="s">
        <v>81</v>
      </c>
      <c r="U163">
        <v>298</v>
      </c>
      <c r="AI163" t="s">
        <v>221</v>
      </c>
      <c r="AJ163">
        <v>2</v>
      </c>
      <c r="AL163" s="19">
        <f t="shared" si="81"/>
        <v>-10.096285275338291</v>
      </c>
      <c r="AM163" s="19">
        <f t="shared" si="82"/>
        <v>-11.991448933023534</v>
      </c>
      <c r="AN163" s="19">
        <f t="shared" si="83"/>
        <v>1.8951636576852433</v>
      </c>
      <c r="AO163" s="19">
        <f t="shared" si="89"/>
        <v>1.8951636576852433</v>
      </c>
      <c r="AP163" s="20" t="str">
        <f>IF(AR163=AU163,"good","no")</f>
        <v>no</v>
      </c>
      <c r="AQ163" s="20" t="str">
        <f t="shared" si="77"/>
        <v>Y</v>
      </c>
      <c r="AR163" s="21">
        <f t="shared" si="90"/>
        <v>0</v>
      </c>
      <c r="AS163" s="21">
        <f t="shared" si="87"/>
        <v>-1.3</v>
      </c>
      <c r="AT163" s="20" t="str">
        <f t="shared" si="78"/>
        <v>E</v>
      </c>
      <c r="AU163" s="22">
        <f t="shared" si="91"/>
        <v>-1</v>
      </c>
      <c r="AV163">
        <f t="shared" si="68"/>
        <v>-3.5</v>
      </c>
    </row>
    <row r="164" spans="1:48" hidden="1" x14ac:dyDescent="0.45">
      <c r="A164" t="s">
        <v>411</v>
      </c>
      <c r="B164" t="s">
        <v>550</v>
      </c>
      <c r="C164" t="e">
        <f t="shared" ca="1" si="80"/>
        <v>#NAME?</v>
      </c>
      <c r="E164" t="s">
        <v>551</v>
      </c>
      <c r="F164" t="str">
        <f t="shared" si="88"/>
        <v>no</v>
      </c>
      <c r="G164">
        <v>1</v>
      </c>
      <c r="H164" s="15" t="str">
        <f>IF(ISNUMBER(FIND(MID(B164,2,1),MID(A164,FIND("_",A164)+1,FIND("_",A164,FIND("_",A164)+1)-FIND("_",A164)-1))), "+", "-")</f>
        <v>-</v>
      </c>
      <c r="I164" s="42" t="b">
        <f t="shared" si="72"/>
        <v>1</v>
      </c>
      <c r="J164" s="42" t="str">
        <f t="shared" si="86"/>
        <v>-</v>
      </c>
      <c r="K164" t="s">
        <v>46</v>
      </c>
      <c r="L164" s="16" t="s">
        <v>47</v>
      </c>
      <c r="M164" s="17" t="s">
        <v>47</v>
      </c>
      <c r="N164" s="18">
        <v>1.2500000000000001E-10</v>
      </c>
      <c r="O164" s="18">
        <v>1.2500000000000001E-10</v>
      </c>
      <c r="P164" s="18">
        <v>1.36E-10</v>
      </c>
      <c r="Q164" s="27">
        <v>1.36E-10</v>
      </c>
      <c r="R164">
        <v>17173035</v>
      </c>
      <c r="S164" t="s">
        <v>414</v>
      </c>
      <c r="T164" t="s">
        <v>415</v>
      </c>
      <c r="U164">
        <v>296</v>
      </c>
      <c r="AI164" t="s">
        <v>416</v>
      </c>
      <c r="AJ164">
        <v>2</v>
      </c>
      <c r="AL164" s="19">
        <f t="shared" si="81"/>
        <v>-13.453597353389485</v>
      </c>
      <c r="AM164" s="19">
        <f t="shared" si="82"/>
        <v>-13.403836075813572</v>
      </c>
      <c r="AN164" s="19">
        <f t="shared" si="83"/>
        <v>-4.9761277575912644E-2</v>
      </c>
      <c r="AO164" s="19">
        <f t="shared" si="89"/>
        <v>4.9761277575912644E-2</v>
      </c>
      <c r="AP164" s="20" t="str">
        <f>IF(AR164=AU164,"ok","no")</f>
        <v>ok</v>
      </c>
      <c r="AQ164" s="20" t="str">
        <f t="shared" si="77"/>
        <v>F</v>
      </c>
      <c r="AR164" s="21">
        <f t="shared" si="90"/>
        <v>0</v>
      </c>
      <c r="AS164" s="21">
        <f t="shared" si="87"/>
        <v>2.8</v>
      </c>
      <c r="AT164" s="20" t="str">
        <f t="shared" si="78"/>
        <v>A</v>
      </c>
      <c r="AU164" s="22">
        <f t="shared" si="91"/>
        <v>0</v>
      </c>
      <c r="AV164">
        <f t="shared" si="68"/>
        <v>1.8</v>
      </c>
    </row>
    <row r="165" spans="1:48" hidden="1" x14ac:dyDescent="0.45">
      <c r="A165" t="s">
        <v>250</v>
      </c>
      <c r="B165" t="s">
        <v>552</v>
      </c>
      <c r="C165" t="e">
        <f t="shared" ca="1" si="80"/>
        <v>#NAME?</v>
      </c>
      <c r="E165" t="s">
        <v>552</v>
      </c>
      <c r="F165" t="str">
        <f t="shared" si="88"/>
        <v>ok</v>
      </c>
      <c r="G165">
        <v>2</v>
      </c>
      <c r="H165" s="42" t="str">
        <f>IF(ISNUMBER(FIND(MID(B165,2,1),MID(A165,FIND("_",A165,FIND("_",A165)+1)+1,LEN(A165)))), "+", "-")</f>
        <v>-</v>
      </c>
      <c r="I165" s="42" t="b">
        <f t="shared" si="72"/>
        <v>1</v>
      </c>
      <c r="J165" s="42" t="str">
        <f t="shared" si="86"/>
        <v>-</v>
      </c>
      <c r="K165" t="s">
        <v>70</v>
      </c>
      <c r="L165" s="16" t="s">
        <v>47</v>
      </c>
      <c r="M165" s="17" t="s">
        <v>47</v>
      </c>
      <c r="N165" s="18">
        <v>2.2999999999999999E-9</v>
      </c>
      <c r="O165" s="18">
        <v>2.2999999999999999E-9</v>
      </c>
      <c r="P165" s="18">
        <v>2.5000000000000001E-9</v>
      </c>
      <c r="Q165" s="18">
        <v>2.5000000000000001E-9</v>
      </c>
      <c r="R165">
        <v>24335589</v>
      </c>
      <c r="S165" t="s">
        <v>252</v>
      </c>
      <c r="T165" t="s">
        <v>253</v>
      </c>
      <c r="U165">
        <v>303</v>
      </c>
      <c r="AI165" t="s">
        <v>254</v>
      </c>
      <c r="AJ165">
        <v>2</v>
      </c>
      <c r="AL165" s="19">
        <f t="shared" si="81"/>
        <v>-11.735310461266671</v>
      </c>
      <c r="AM165" s="19">
        <f t="shared" si="82"/>
        <v>-11.68611531199263</v>
      </c>
      <c r="AN165" s="19">
        <f t="shared" si="83"/>
        <v>-4.9195149274041228E-2</v>
      </c>
      <c r="AO165" s="19">
        <f t="shared" si="89"/>
        <v>4.9195149274041228E-2</v>
      </c>
      <c r="AP165" s="20" t="str">
        <f>IF(AR165=AU165,"good","no")</f>
        <v>no</v>
      </c>
      <c r="AQ165" s="20" t="str">
        <f t="shared" si="77"/>
        <v>T</v>
      </c>
      <c r="AR165" s="21">
        <f t="shared" si="90"/>
        <v>400</v>
      </c>
      <c r="AS165" s="21">
        <f t="shared" si="87"/>
        <v>-0.7</v>
      </c>
      <c r="AT165" s="20" t="str">
        <f t="shared" si="78"/>
        <v>I</v>
      </c>
      <c r="AU165" s="22">
        <f t="shared" si="91"/>
        <v>0</v>
      </c>
      <c r="AV165">
        <f t="shared" si="68"/>
        <v>4.5</v>
      </c>
    </row>
    <row r="166" spans="1:48" hidden="1" x14ac:dyDescent="0.45">
      <c r="A166" t="s">
        <v>256</v>
      </c>
      <c r="B166" t="s">
        <v>553</v>
      </c>
      <c r="C166" t="e">
        <f t="shared" ca="1" si="80"/>
        <v>#NAME?</v>
      </c>
      <c r="E166" t="s">
        <v>554</v>
      </c>
      <c r="F166" t="str">
        <f t="shared" si="88"/>
        <v>no</v>
      </c>
      <c r="G166">
        <v>1</v>
      </c>
      <c r="H166" s="42" t="str">
        <f t="shared" ref="H166:H171" si="92">IF(ISNUMBER(FIND(MID(B166,2,1),MID(A166,FIND("_",A166)+1,FIND("_",A166,FIND("_",A166)+1)-FIND("_",A166)-1))), "+", "-")</f>
        <v>+</v>
      </c>
      <c r="I166" s="42" t="b">
        <f t="shared" si="72"/>
        <v>1</v>
      </c>
      <c r="J166" s="42" t="str">
        <f t="shared" si="86"/>
        <v>+</v>
      </c>
      <c r="K166" t="s">
        <v>46</v>
      </c>
      <c r="L166" s="16" t="s">
        <v>47</v>
      </c>
      <c r="M166" s="17" t="s">
        <v>47</v>
      </c>
      <c r="N166" s="18">
        <v>6.3300000000000002E-7</v>
      </c>
      <c r="O166" s="18">
        <v>6.3300000000000002E-7</v>
      </c>
      <c r="P166" s="18">
        <v>2.1999999999999998E-8</v>
      </c>
      <c r="Q166" s="27">
        <v>2.1999999999999998E-8</v>
      </c>
      <c r="R166">
        <v>27908641</v>
      </c>
      <c r="S166" s="43" t="s">
        <v>259</v>
      </c>
      <c r="T166" s="43" t="s">
        <v>260</v>
      </c>
      <c r="U166">
        <v>303</v>
      </c>
      <c r="AI166" t="s">
        <v>55</v>
      </c>
      <c r="AJ166">
        <v>2</v>
      </c>
      <c r="AL166" s="19">
        <f t="shared" si="81"/>
        <v>-8.4209492947333189</v>
      </c>
      <c r="AM166" s="19">
        <f t="shared" si="82"/>
        <v>-10.403011796316974</v>
      </c>
      <c r="AN166" s="19">
        <f t="shared" si="83"/>
        <v>1.9820625015836555</v>
      </c>
      <c r="AO166" s="19">
        <f t="shared" si="89"/>
        <v>1.9820625015836555</v>
      </c>
      <c r="AP166" s="20" t="str">
        <f>IF(AR166=AU166,"ok","no")</f>
        <v>ok</v>
      </c>
      <c r="AQ166" s="20" t="str">
        <f t="shared" si="77"/>
        <v>Y</v>
      </c>
      <c r="AR166" s="21">
        <f t="shared" si="90"/>
        <v>0</v>
      </c>
      <c r="AS166" s="21">
        <f t="shared" si="87"/>
        <v>-1.3</v>
      </c>
      <c r="AT166" s="20" t="str">
        <f t="shared" si="78"/>
        <v>A</v>
      </c>
      <c r="AU166" s="22">
        <f t="shared" si="91"/>
        <v>0</v>
      </c>
      <c r="AV166">
        <f t="shared" si="68"/>
        <v>1.8</v>
      </c>
    </row>
    <row r="167" spans="1:48" hidden="1" x14ac:dyDescent="0.45">
      <c r="A167" t="s">
        <v>107</v>
      </c>
      <c r="B167" t="s">
        <v>555</v>
      </c>
      <c r="C167" t="e">
        <f t="shared" ca="1" si="80"/>
        <v>#NAME?</v>
      </c>
      <c r="E167" t="s">
        <v>555</v>
      </c>
      <c r="F167" t="str">
        <f t="shared" si="88"/>
        <v>ok</v>
      </c>
      <c r="G167">
        <v>1</v>
      </c>
      <c r="H167" s="42" t="str">
        <f t="shared" si="92"/>
        <v>+</v>
      </c>
      <c r="I167" s="42" t="b">
        <f t="shared" si="72"/>
        <v>1</v>
      </c>
      <c r="J167" s="42" t="str">
        <f t="shared" si="86"/>
        <v>+</v>
      </c>
      <c r="K167" t="s">
        <v>46</v>
      </c>
      <c r="L167" s="16" t="s">
        <v>47</v>
      </c>
      <c r="M167" s="17" t="s">
        <v>47</v>
      </c>
      <c r="N167" s="18">
        <v>6.6699999999999995E-8</v>
      </c>
      <c r="O167" s="18">
        <v>6.6699999999999995E-8</v>
      </c>
      <c r="P167" s="18">
        <v>2.3800000000000001E-9</v>
      </c>
      <c r="Q167" s="27">
        <v>2.3800000000000001E-9</v>
      </c>
      <c r="R167">
        <v>7629185</v>
      </c>
      <c r="S167" s="57" t="s">
        <v>211</v>
      </c>
      <c r="T167" s="57" t="s">
        <v>81</v>
      </c>
      <c r="U167">
        <v>303</v>
      </c>
      <c r="AD167" t="s">
        <v>556</v>
      </c>
      <c r="AE167" t="s">
        <v>343</v>
      </c>
      <c r="AF167" t="s">
        <v>557</v>
      </c>
      <c r="AG167" t="s">
        <v>345</v>
      </c>
      <c r="AH167" t="s">
        <v>212</v>
      </c>
      <c r="AI167" t="s">
        <v>287</v>
      </c>
      <c r="AJ167">
        <v>1</v>
      </c>
      <c r="AL167" s="19">
        <f t="shared" si="81"/>
        <v>-9.7486059215746508</v>
      </c>
      <c r="AM167" s="19">
        <f t="shared" si="82"/>
        <v>-11.715137556065185</v>
      </c>
      <c r="AN167" s="19">
        <f t="shared" si="83"/>
        <v>1.9665316344905346</v>
      </c>
      <c r="AO167" s="19">
        <f t="shared" si="89"/>
        <v>1.9665316344905346</v>
      </c>
      <c r="AP167" s="20" t="str">
        <f>IF(AR167=AU167,"ok","no")</f>
        <v>ok</v>
      </c>
      <c r="AQ167" s="20" t="str">
        <f t="shared" si="77"/>
        <v>Y</v>
      </c>
      <c r="AR167" s="21">
        <f t="shared" si="90"/>
        <v>0</v>
      </c>
      <c r="AS167" s="21">
        <f t="shared" si="87"/>
        <v>-1.3</v>
      </c>
      <c r="AT167" s="20" t="str">
        <f t="shared" si="78"/>
        <v>L</v>
      </c>
      <c r="AU167" s="22">
        <f t="shared" si="91"/>
        <v>0</v>
      </c>
      <c r="AV167">
        <f t="shared" si="68"/>
        <v>3.8</v>
      </c>
    </row>
    <row r="168" spans="1:48" hidden="1" x14ac:dyDescent="0.45">
      <c r="A168" t="s">
        <v>67</v>
      </c>
      <c r="B168" t="s">
        <v>558</v>
      </c>
      <c r="C168" t="e">
        <f t="shared" ca="1" si="80"/>
        <v>#NAME?</v>
      </c>
      <c r="E168" t="s">
        <v>559</v>
      </c>
      <c r="F168" t="str">
        <f t="shared" si="88"/>
        <v>no</v>
      </c>
      <c r="G168">
        <v>1</v>
      </c>
      <c r="H168" s="15" t="str">
        <f t="shared" si="92"/>
        <v>-</v>
      </c>
      <c r="I168" s="42" t="b">
        <f t="shared" si="72"/>
        <v>1</v>
      </c>
      <c r="J168" s="42" t="str">
        <f t="shared" si="86"/>
        <v>-</v>
      </c>
      <c r="K168" t="s">
        <v>70</v>
      </c>
      <c r="L168" s="16" t="s">
        <v>47</v>
      </c>
      <c r="M168" s="17" t="s">
        <v>47</v>
      </c>
      <c r="N168" s="18">
        <v>1.3399999999999999E-8</v>
      </c>
      <c r="O168" s="18">
        <v>1.3399999999999999E-8</v>
      </c>
      <c r="P168" s="18">
        <v>1.44E-8</v>
      </c>
      <c r="Q168" s="18">
        <v>1.44E-8</v>
      </c>
      <c r="R168">
        <v>9878445</v>
      </c>
      <c r="S168" s="57" t="s">
        <v>71</v>
      </c>
      <c r="T168" s="57" t="s">
        <v>72</v>
      </c>
      <c r="U168">
        <v>298</v>
      </c>
      <c r="V168" t="s">
        <v>560</v>
      </c>
      <c r="W168" t="s">
        <v>560</v>
      </c>
      <c r="X168" t="s">
        <v>237</v>
      </c>
      <c r="Y168" t="s">
        <v>237</v>
      </c>
      <c r="Z168" t="s">
        <v>561</v>
      </c>
      <c r="AA168" t="s">
        <v>561</v>
      </c>
      <c r="AB168" t="s">
        <v>239</v>
      </c>
      <c r="AC168" t="s">
        <v>239</v>
      </c>
      <c r="AI168" t="s">
        <v>55</v>
      </c>
      <c r="AJ168">
        <v>1</v>
      </c>
      <c r="AL168" s="19">
        <f t="shared" si="81"/>
        <v>-10.695526566693831</v>
      </c>
      <c r="AM168" s="19">
        <f t="shared" si="82"/>
        <v>-10.653062201915029</v>
      </c>
      <c r="AN168" s="19">
        <f t="shared" si="83"/>
        <v>-4.2464364778801666E-2</v>
      </c>
      <c r="AO168" s="19">
        <f t="shared" si="89"/>
        <v>4.2464364778801666E-2</v>
      </c>
      <c r="AP168" s="20" t="str">
        <f>IF(AR168=AU168,"good","no")</f>
        <v>no</v>
      </c>
      <c r="AQ168" s="20" t="str">
        <f t="shared" si="77"/>
        <v>K</v>
      </c>
      <c r="AR168" s="21">
        <f t="shared" si="90"/>
        <v>1</v>
      </c>
      <c r="AS168" s="21">
        <f t="shared" si="87"/>
        <v>-3.9</v>
      </c>
      <c r="AT168" s="20" t="str">
        <f t="shared" si="78"/>
        <v>A</v>
      </c>
      <c r="AU168" s="22">
        <f t="shared" si="91"/>
        <v>0</v>
      </c>
      <c r="AV168">
        <f t="shared" si="68"/>
        <v>1.8</v>
      </c>
    </row>
    <row r="169" spans="1:48" hidden="1" x14ac:dyDescent="0.45">
      <c r="A169" t="s">
        <v>107</v>
      </c>
      <c r="B169" t="s">
        <v>562</v>
      </c>
      <c r="C169" t="e">
        <f t="shared" ca="1" si="80"/>
        <v>#NAME?</v>
      </c>
      <c r="E169" t="s">
        <v>562</v>
      </c>
      <c r="F169" t="str">
        <f t="shared" si="88"/>
        <v>ok</v>
      </c>
      <c r="G169">
        <v>1</v>
      </c>
      <c r="H169" s="15" t="str">
        <f t="shared" si="92"/>
        <v>-</v>
      </c>
      <c r="I169" s="42" t="b">
        <f t="shared" si="72"/>
        <v>1</v>
      </c>
      <c r="J169" s="42" t="str">
        <f t="shared" si="86"/>
        <v>-</v>
      </c>
      <c r="K169" t="s">
        <v>70</v>
      </c>
      <c r="L169" s="16" t="s">
        <v>47</v>
      </c>
      <c r="M169" s="17" t="s">
        <v>47</v>
      </c>
      <c r="N169" s="18">
        <v>1.21E-10</v>
      </c>
      <c r="O169" s="18">
        <v>1.21E-10</v>
      </c>
      <c r="P169" s="18">
        <v>1.2999999999999999E-10</v>
      </c>
      <c r="Q169" s="27">
        <v>1.2999999999999999E-10</v>
      </c>
      <c r="R169">
        <v>7683415</v>
      </c>
      <c r="S169" t="s">
        <v>211</v>
      </c>
      <c r="T169" t="s">
        <v>81</v>
      </c>
      <c r="U169">
        <v>298</v>
      </c>
      <c r="AH169" t="s">
        <v>212</v>
      </c>
      <c r="AI169" t="s">
        <v>128</v>
      </c>
      <c r="AJ169">
        <v>1</v>
      </c>
      <c r="AL169" s="19">
        <f t="shared" si="81"/>
        <v>-13.472786036495766</v>
      </c>
      <c r="AM169" s="19">
        <f t="shared" si="82"/>
        <v>-13.430457132629048</v>
      </c>
      <c r="AN169" s="19">
        <f t="shared" si="83"/>
        <v>-4.2328903866717837E-2</v>
      </c>
      <c r="AO169" s="19">
        <f t="shared" si="89"/>
        <v>4.2328903866717837E-2</v>
      </c>
      <c r="AP169" s="20" t="str">
        <f>IF(AR169=AU169,"ok","no")</f>
        <v>ok</v>
      </c>
      <c r="AQ169" s="20" t="str">
        <f t="shared" si="77"/>
        <v>N</v>
      </c>
      <c r="AR169" s="21">
        <f t="shared" si="90"/>
        <v>0</v>
      </c>
      <c r="AS169" s="21">
        <f t="shared" si="87"/>
        <v>-3.5</v>
      </c>
      <c r="AT169" s="20" t="str">
        <f t="shared" si="78"/>
        <v>Q</v>
      </c>
      <c r="AU169" s="22">
        <f t="shared" si="91"/>
        <v>0</v>
      </c>
      <c r="AV169">
        <f t="shared" si="68"/>
        <v>-3.5</v>
      </c>
    </row>
    <row r="170" spans="1:48" hidden="1" x14ac:dyDescent="0.45">
      <c r="A170" t="s">
        <v>107</v>
      </c>
      <c r="B170" t="s">
        <v>563</v>
      </c>
      <c r="C170" t="e">
        <f t="shared" ca="1" si="80"/>
        <v>#NAME?</v>
      </c>
      <c r="E170" t="s">
        <v>563</v>
      </c>
      <c r="F170" t="str">
        <f t="shared" si="88"/>
        <v>ok</v>
      </c>
      <c r="G170">
        <v>1</v>
      </c>
      <c r="H170" s="42" t="str">
        <f t="shared" si="92"/>
        <v>+</v>
      </c>
      <c r="I170" s="42" t="b">
        <f t="shared" si="72"/>
        <v>1</v>
      </c>
      <c r="J170" s="42" t="str">
        <f t="shared" si="86"/>
        <v>+</v>
      </c>
      <c r="K170" t="s">
        <v>46</v>
      </c>
      <c r="L170" s="16" t="s">
        <v>47</v>
      </c>
      <c r="M170" s="17" t="s">
        <v>47</v>
      </c>
      <c r="N170" s="18">
        <v>7.4000000000000003E-10</v>
      </c>
      <c r="O170" s="18">
        <v>7.4000000000000003E-10</v>
      </c>
      <c r="P170" s="18">
        <v>3E-11</v>
      </c>
      <c r="Q170" s="18">
        <v>3E-11</v>
      </c>
      <c r="R170">
        <v>10338006</v>
      </c>
      <c r="S170" t="s">
        <v>211</v>
      </c>
      <c r="T170" t="s">
        <v>81</v>
      </c>
      <c r="U170" t="s">
        <v>89</v>
      </c>
      <c r="V170" t="s">
        <v>564</v>
      </c>
      <c r="W170" t="s">
        <v>564</v>
      </c>
      <c r="X170" t="s">
        <v>451</v>
      </c>
      <c r="Y170" t="s">
        <v>451</v>
      </c>
      <c r="Z170" t="s">
        <v>565</v>
      </c>
      <c r="AA170" t="s">
        <v>565</v>
      </c>
      <c r="AB170" t="s">
        <v>453</v>
      </c>
      <c r="AC170" t="s">
        <v>453</v>
      </c>
      <c r="AH170" t="s">
        <v>212</v>
      </c>
      <c r="AI170" t="s">
        <v>213</v>
      </c>
      <c r="AJ170">
        <v>1</v>
      </c>
      <c r="AL170" s="19">
        <f t="shared" si="81"/>
        <v>-12.404378848540894</v>
      </c>
      <c r="AM170" s="19">
        <f t="shared" si="82"/>
        <v>-14.295596003217172</v>
      </c>
      <c r="AN170" s="19">
        <f t="shared" si="83"/>
        <v>1.8912171546762782</v>
      </c>
      <c r="AO170" s="19">
        <f t="shared" si="89"/>
        <v>1.8912171546762782</v>
      </c>
      <c r="AP170" s="20" t="str">
        <f>IF(AR170=AU170,"good","no")</f>
        <v>no</v>
      </c>
      <c r="AQ170" s="20" t="str">
        <f t="shared" si="77"/>
        <v>D</v>
      </c>
      <c r="AR170" s="21">
        <f t="shared" si="90"/>
        <v>-1</v>
      </c>
      <c r="AS170" s="21">
        <f t="shared" si="87"/>
        <v>-3.5</v>
      </c>
      <c r="AT170" s="20" t="str">
        <f t="shared" si="78"/>
        <v>A</v>
      </c>
      <c r="AU170" s="22">
        <f t="shared" si="91"/>
        <v>0</v>
      </c>
      <c r="AV170">
        <f t="shared" si="68"/>
        <v>1.8</v>
      </c>
    </row>
    <row r="171" spans="1:48" hidden="1" x14ac:dyDescent="0.45">
      <c r="A171" t="s">
        <v>67</v>
      </c>
      <c r="B171" t="s">
        <v>373</v>
      </c>
      <c r="C171" t="e">
        <f t="shared" ca="1" si="80"/>
        <v>#NAME?</v>
      </c>
      <c r="E171" t="s">
        <v>566</v>
      </c>
      <c r="F171" t="str">
        <f t="shared" si="88"/>
        <v>no</v>
      </c>
      <c r="G171">
        <v>1</v>
      </c>
      <c r="H171" s="42" t="str">
        <f t="shared" si="92"/>
        <v>+</v>
      </c>
      <c r="I171" s="42" t="b">
        <f t="shared" si="72"/>
        <v>1</v>
      </c>
      <c r="J171" s="42" t="str">
        <f t="shared" si="86"/>
        <v>+</v>
      </c>
      <c r="K171" t="s">
        <v>70</v>
      </c>
      <c r="L171" s="16" t="s">
        <v>47</v>
      </c>
      <c r="M171" s="17" t="s">
        <v>47</v>
      </c>
      <c r="N171" s="18">
        <v>2.8999999999999998E-7</v>
      </c>
      <c r="O171" s="18">
        <v>2.8999999999999998E-7</v>
      </c>
      <c r="P171" s="18">
        <v>1.2E-8</v>
      </c>
      <c r="Q171" s="18">
        <v>1.2E-8</v>
      </c>
      <c r="R171">
        <v>11123892</v>
      </c>
      <c r="S171" s="43" t="s">
        <v>71</v>
      </c>
      <c r="T171" s="43" t="s">
        <v>72</v>
      </c>
      <c r="U171">
        <v>298</v>
      </c>
      <c r="AI171" t="s">
        <v>55</v>
      </c>
      <c r="AJ171">
        <v>1</v>
      </c>
      <c r="AL171" s="19">
        <f t="shared" si="81"/>
        <v>-8.8814970992398745</v>
      </c>
      <c r="AM171" s="19">
        <f t="shared" si="82"/>
        <v>-10.760631920423462</v>
      </c>
      <c r="AN171" s="19">
        <f t="shared" si="83"/>
        <v>1.8791348211835874</v>
      </c>
      <c r="AO171" s="19">
        <f t="shared" si="89"/>
        <v>1.8791348211835874</v>
      </c>
      <c r="AP171" s="20" t="str">
        <f>IF(AR171=AU171,"good","no")</f>
        <v>no</v>
      </c>
      <c r="AQ171" s="20" t="str">
        <f t="shared" si="77"/>
        <v>D</v>
      </c>
      <c r="AR171" s="21">
        <f t="shared" si="90"/>
        <v>-1</v>
      </c>
      <c r="AS171" s="21">
        <f t="shared" si="87"/>
        <v>-3.5</v>
      </c>
      <c r="AT171" s="20" t="str">
        <f t="shared" si="78"/>
        <v>A</v>
      </c>
      <c r="AU171" s="22">
        <f t="shared" si="91"/>
        <v>0</v>
      </c>
      <c r="AV171">
        <f t="shared" ref="AV171:AV234" si="93">VLOOKUP(AT171, $BD$3:$BH$22, 5, FALSE)</f>
        <v>1.8</v>
      </c>
    </row>
    <row r="172" spans="1:48" hidden="1" x14ac:dyDescent="0.45">
      <c r="A172" s="26" t="s">
        <v>58</v>
      </c>
      <c r="B172" s="26" t="s">
        <v>567</v>
      </c>
      <c r="C172" t="e">
        <f t="shared" ca="1" si="80"/>
        <v>#NAME?</v>
      </c>
      <c r="E172" s="26" t="s">
        <v>567</v>
      </c>
      <c r="F172" t="str">
        <f t="shared" si="88"/>
        <v>ok</v>
      </c>
      <c r="G172">
        <v>1</v>
      </c>
      <c r="H172" s="26" t="s">
        <v>60</v>
      </c>
      <c r="I172" s="42" t="b">
        <f t="shared" si="72"/>
        <v>1</v>
      </c>
      <c r="J172" s="42" t="s">
        <v>60</v>
      </c>
      <c r="K172" t="s">
        <v>46</v>
      </c>
      <c r="L172" s="16" t="s">
        <v>47</v>
      </c>
      <c r="M172" s="17" t="s">
        <v>47</v>
      </c>
      <c r="N172" s="18">
        <v>2.5600000000000002E-7</v>
      </c>
      <c r="O172" s="18">
        <v>2.5600000000000002E-7</v>
      </c>
      <c r="P172" s="18">
        <v>1.0800000000000001E-8</v>
      </c>
      <c r="Q172" s="18">
        <v>1.0800000000000001E-8</v>
      </c>
      <c r="R172">
        <v>8703938</v>
      </c>
      <c r="S172" s="26" t="s">
        <v>62</v>
      </c>
      <c r="T172" s="26" t="s">
        <v>63</v>
      </c>
      <c r="U172" s="26">
        <v>298</v>
      </c>
      <c r="AI172" t="s">
        <v>55</v>
      </c>
      <c r="AJ172">
        <v>1</v>
      </c>
      <c r="AL172" s="29">
        <f t="shared" si="81"/>
        <v>-8.9550721515554397</v>
      </c>
      <c r="AM172" s="29">
        <f t="shared" si="82"/>
        <v>-10.822794624661579</v>
      </c>
      <c r="AN172" s="29">
        <f t="shared" si="83"/>
        <v>1.8677224731061397</v>
      </c>
      <c r="AO172" s="29">
        <f t="shared" si="89"/>
        <v>1.8677224731061397</v>
      </c>
      <c r="AP172" s="30" t="str">
        <f>IF(AR172=AU172,"good","no")</f>
        <v>no</v>
      </c>
      <c r="AQ172" s="30" t="str">
        <f t="shared" si="77"/>
        <v>R</v>
      </c>
      <c r="AR172" s="21">
        <f t="shared" si="90"/>
        <v>1</v>
      </c>
      <c r="AS172" s="31">
        <f t="shared" si="87"/>
        <v>-4.5</v>
      </c>
      <c r="AT172" s="30" t="str">
        <f t="shared" si="78"/>
        <v>A</v>
      </c>
      <c r="AU172" s="22">
        <f t="shared" si="91"/>
        <v>0</v>
      </c>
      <c r="AV172" s="26">
        <f t="shared" si="93"/>
        <v>1.8</v>
      </c>
    </row>
    <row r="173" spans="1:48" hidden="1" x14ac:dyDescent="0.45">
      <c r="A173" t="s">
        <v>281</v>
      </c>
      <c r="B173" t="s">
        <v>568</v>
      </c>
      <c r="C173" t="e">
        <f t="shared" ca="1" si="80"/>
        <v>#NAME?</v>
      </c>
      <c r="E173" t="s">
        <v>568</v>
      </c>
      <c r="F173" t="str">
        <f t="shared" si="88"/>
        <v>ok</v>
      </c>
      <c r="G173">
        <v>1</v>
      </c>
      <c r="H173" s="42" t="str">
        <f>IF(ISNUMBER(FIND(MID(B173,2,1),MID(A173,FIND("_",A173)+1,FIND("_",A173,FIND("_",A173)+1)-FIND("_",A173)-1))), "+", "-")</f>
        <v>+</v>
      </c>
      <c r="I173" s="42" t="b">
        <f t="shared" si="72"/>
        <v>1</v>
      </c>
      <c r="J173" s="42" t="str">
        <f>IF(ISNUMBER(FIND(MID(B173,2,1),IF(LEN(MID(A173,FIND("_",A173)+1,FIND("_",A173,FIND("_",A173)+1)-FIND("_",A173)-1))=2,MID(A173,FIND("_",A173)+1,2),MID(A173,FIND("~",SUBSTITUTE(A173,"_","~",LEN(A173)-LEN(SUBSTITUTE(A173,"_",""))))+1,2)))), "+", "-")</f>
        <v>+</v>
      </c>
      <c r="K173" t="s">
        <v>46</v>
      </c>
      <c r="L173" s="16" t="s">
        <v>47</v>
      </c>
      <c r="M173" s="17" t="s">
        <v>47</v>
      </c>
      <c r="N173" s="18">
        <v>1.2200000000000001E-7</v>
      </c>
      <c r="O173" s="18">
        <v>1.2200000000000001E-7</v>
      </c>
      <c r="P173" s="18">
        <v>5.2599999999999996E-9</v>
      </c>
      <c r="Q173" s="27">
        <v>5.2599999999999996E-9</v>
      </c>
      <c r="R173">
        <v>15698573</v>
      </c>
      <c r="S173" t="s">
        <v>216</v>
      </c>
      <c r="T173" t="s">
        <v>81</v>
      </c>
      <c r="U173">
        <v>298</v>
      </c>
      <c r="AD173" t="s">
        <v>516</v>
      </c>
      <c r="AE173" t="s">
        <v>283</v>
      </c>
      <c r="AF173" t="s">
        <v>517</v>
      </c>
      <c r="AG173" t="s">
        <v>285</v>
      </c>
      <c r="AH173" t="s">
        <v>286</v>
      </c>
      <c r="AI173" t="s">
        <v>287</v>
      </c>
      <c r="AJ173">
        <v>2</v>
      </c>
      <c r="AL173" s="19">
        <f t="shared" si="81"/>
        <v>-9.3923544274057615</v>
      </c>
      <c r="AM173" s="19">
        <f t="shared" si="82"/>
        <v>-11.247249538016108</v>
      </c>
      <c r="AN173" s="19">
        <f t="shared" si="83"/>
        <v>1.8548951106103466</v>
      </c>
      <c r="AO173" s="19">
        <f t="shared" si="89"/>
        <v>1.8548951106103466</v>
      </c>
      <c r="AP173" s="20" t="str">
        <f>IF(AR173=AU173,"ok","no")</f>
        <v>ok</v>
      </c>
      <c r="AQ173" s="20" t="str">
        <f t="shared" si="77"/>
        <v>F</v>
      </c>
      <c r="AR173" s="21">
        <f t="shared" si="90"/>
        <v>0</v>
      </c>
      <c r="AS173" s="21">
        <f t="shared" si="87"/>
        <v>2.8</v>
      </c>
      <c r="AT173" s="20" t="str">
        <f t="shared" si="78"/>
        <v>L</v>
      </c>
      <c r="AU173" s="22">
        <f t="shared" si="91"/>
        <v>0</v>
      </c>
      <c r="AV173">
        <f t="shared" si="93"/>
        <v>3.8</v>
      </c>
    </row>
    <row r="174" spans="1:48" hidden="1" x14ac:dyDescent="0.45">
      <c r="A174" s="26" t="s">
        <v>58</v>
      </c>
      <c r="B174" s="26" t="s">
        <v>569</v>
      </c>
      <c r="C174" t="e">
        <f t="shared" ca="1" si="80"/>
        <v>#NAME?</v>
      </c>
      <c r="E174" s="26" t="s">
        <v>569</v>
      </c>
      <c r="F174" t="str">
        <f t="shared" si="88"/>
        <v>ok</v>
      </c>
      <c r="G174">
        <v>1</v>
      </c>
      <c r="H174" s="26" t="s">
        <v>60</v>
      </c>
      <c r="I174" s="42" t="b">
        <f t="shared" si="72"/>
        <v>1</v>
      </c>
      <c r="J174" s="42" t="s">
        <v>60</v>
      </c>
      <c r="K174" t="s">
        <v>46</v>
      </c>
      <c r="L174" s="16" t="s">
        <v>47</v>
      </c>
      <c r="M174" s="17" t="s">
        <v>47</v>
      </c>
      <c r="N174" s="18">
        <v>2.4999999999999999E-7</v>
      </c>
      <c r="O174" s="18">
        <v>2.4999999999999999E-7</v>
      </c>
      <c r="P174" s="18">
        <v>1.0800000000000001E-8</v>
      </c>
      <c r="Q174" s="18">
        <v>1.0800000000000001E-8</v>
      </c>
      <c r="R174">
        <v>8993317</v>
      </c>
      <c r="S174" s="26" t="s">
        <v>62</v>
      </c>
      <c r="T174" s="26" t="s">
        <v>63</v>
      </c>
      <c r="U174" s="26" t="s">
        <v>89</v>
      </c>
      <c r="AI174" t="s">
        <v>55</v>
      </c>
      <c r="AJ174">
        <v>1</v>
      </c>
      <c r="AL174" s="29">
        <f t="shared" si="81"/>
        <v>-8.9690649022596567</v>
      </c>
      <c r="AM174" s="29">
        <f t="shared" si="82"/>
        <v>-10.822794624661579</v>
      </c>
      <c r="AN174" s="29">
        <f t="shared" si="83"/>
        <v>1.8537297224019227</v>
      </c>
      <c r="AO174" s="29">
        <f t="shared" si="89"/>
        <v>1.8537297224019227</v>
      </c>
      <c r="AP174" s="30" t="str">
        <f>IF(AR174=AU174,"good","no")</f>
        <v>no</v>
      </c>
      <c r="AQ174" s="30" t="str">
        <f t="shared" si="77"/>
        <v>H</v>
      </c>
      <c r="AR174" s="21">
        <f t="shared" si="90"/>
        <v>1</v>
      </c>
      <c r="AS174" s="31">
        <f t="shared" si="87"/>
        <v>-3.2</v>
      </c>
      <c r="AT174" s="30" t="str">
        <f t="shared" si="78"/>
        <v>A</v>
      </c>
      <c r="AU174" s="22">
        <f t="shared" si="91"/>
        <v>0</v>
      </c>
      <c r="AV174" s="26">
        <f t="shared" si="93"/>
        <v>1.8</v>
      </c>
    </row>
    <row r="175" spans="1:48" hidden="1" x14ac:dyDescent="0.45">
      <c r="A175" s="26" t="s">
        <v>58</v>
      </c>
      <c r="B175" s="26" t="s">
        <v>570</v>
      </c>
      <c r="C175" t="e">
        <f t="shared" ca="1" si="80"/>
        <v>#NAME?</v>
      </c>
      <c r="E175" s="26" t="s">
        <v>570</v>
      </c>
      <c r="F175" t="str">
        <f t="shared" si="88"/>
        <v>ok</v>
      </c>
      <c r="G175">
        <v>1</v>
      </c>
      <c r="H175" s="26" t="s">
        <v>60</v>
      </c>
      <c r="I175" s="42" t="b">
        <f t="shared" si="72"/>
        <v>1</v>
      </c>
      <c r="J175" s="42" t="s">
        <v>60</v>
      </c>
      <c r="K175" t="s">
        <v>125</v>
      </c>
      <c r="L175" s="16" t="s">
        <v>47</v>
      </c>
      <c r="M175" s="17" t="s">
        <v>47</v>
      </c>
      <c r="N175" s="18">
        <v>2.4999999999999999E-7</v>
      </c>
      <c r="O175" s="18">
        <v>2.4999999999999999E-7</v>
      </c>
      <c r="P175" s="18">
        <v>1.0800000000000001E-8</v>
      </c>
      <c r="Q175" s="27">
        <v>1.0800000000000001E-8</v>
      </c>
      <c r="R175">
        <v>8993317</v>
      </c>
      <c r="S175" s="28" t="s">
        <v>62</v>
      </c>
      <c r="T175" s="28" t="s">
        <v>63</v>
      </c>
      <c r="U175" s="26" t="s">
        <v>89</v>
      </c>
      <c r="AI175" t="s">
        <v>55</v>
      </c>
      <c r="AJ175">
        <v>1</v>
      </c>
      <c r="AL175" s="29">
        <f t="shared" si="81"/>
        <v>-8.9690649022596567</v>
      </c>
      <c r="AM175" s="29">
        <f t="shared" si="82"/>
        <v>-10.822794624661579</v>
      </c>
      <c r="AN175" s="29">
        <f t="shared" si="83"/>
        <v>1.8537297224019227</v>
      </c>
      <c r="AO175" s="29">
        <f t="shared" si="89"/>
        <v>1.8537297224019227</v>
      </c>
      <c r="AP175" s="30" t="str">
        <f>IF(AR175=AU175,"ok","no")</f>
        <v>ok</v>
      </c>
      <c r="AQ175" s="30" t="str">
        <f t="shared" si="77"/>
        <v>Y</v>
      </c>
      <c r="AR175" s="21">
        <f t="shared" si="90"/>
        <v>0</v>
      </c>
      <c r="AS175" s="31">
        <f t="shared" si="87"/>
        <v>-1.3</v>
      </c>
      <c r="AT175" s="30" t="str">
        <f t="shared" si="78"/>
        <v>A</v>
      </c>
      <c r="AU175" s="22">
        <f t="shared" si="91"/>
        <v>0</v>
      </c>
      <c r="AV175" s="26">
        <f t="shared" si="93"/>
        <v>1.8</v>
      </c>
    </row>
    <row r="176" spans="1:48" hidden="1" x14ac:dyDescent="0.45">
      <c r="A176" t="s">
        <v>571</v>
      </c>
      <c r="B176" t="s">
        <v>572</v>
      </c>
      <c r="C176" t="e">
        <f t="shared" ca="1" si="80"/>
        <v>#NAME?</v>
      </c>
      <c r="E176" t="s">
        <v>572</v>
      </c>
      <c r="F176" t="str">
        <f t="shared" si="88"/>
        <v>ok</v>
      </c>
      <c r="G176">
        <v>1</v>
      </c>
      <c r="H176" s="15" t="str">
        <f>IF(ISNUMBER(FIND(MID(B176,2,1),MID(A176,FIND("_",A176)+1,FIND("_",A176,FIND("_",A176)+1)-FIND("_",A176)-1))), "+", "-")</f>
        <v>-</v>
      </c>
      <c r="I176" s="42" t="b">
        <f t="shared" si="72"/>
        <v>1</v>
      </c>
      <c r="J176" s="42" t="str">
        <f>IF(ISNUMBER(FIND(MID(B176,2,1),IF(LEN(MID(A176,FIND("_",A176)+1,FIND("_",A176,FIND("_",A176)+1)-FIND("_",A176)-1))=2,MID(A176,FIND("_",A176)+1,2),MID(A176,FIND("~",SUBSTITUTE(A176,"_","~",LEN(A176)-LEN(SUBSTITUTE(A176,"_",""))))+1,2)))), "+", "-")</f>
        <v>-</v>
      </c>
      <c r="K176" t="s">
        <v>125</v>
      </c>
      <c r="L176" s="16" t="s">
        <v>47</v>
      </c>
      <c r="M176" s="17" t="s">
        <v>47</v>
      </c>
      <c r="N176" s="18">
        <v>4.1299999999999999E-8</v>
      </c>
      <c r="O176" s="18">
        <v>4.1299999999999999E-8</v>
      </c>
      <c r="P176" s="18">
        <v>4.36E-8</v>
      </c>
      <c r="Q176" s="18">
        <v>4.36E-8</v>
      </c>
      <c r="R176">
        <v>23539181</v>
      </c>
      <c r="S176" t="s">
        <v>259</v>
      </c>
      <c r="T176" t="s">
        <v>573</v>
      </c>
      <c r="U176">
        <v>298</v>
      </c>
      <c r="V176" t="s">
        <v>574</v>
      </c>
      <c r="W176" t="s">
        <v>574</v>
      </c>
      <c r="X176" t="s">
        <v>575</v>
      </c>
      <c r="Y176" t="s">
        <v>575</v>
      </c>
      <c r="Z176" t="s">
        <v>576</v>
      </c>
      <c r="AA176" t="s">
        <v>576</v>
      </c>
      <c r="AB176" t="s">
        <v>577</v>
      </c>
      <c r="AC176" t="s">
        <v>577</v>
      </c>
      <c r="AI176" t="s">
        <v>55</v>
      </c>
      <c r="AJ176">
        <v>2</v>
      </c>
      <c r="AL176" s="19">
        <f t="shared" si="81"/>
        <v>-10.031417968817859</v>
      </c>
      <c r="AM176" s="19">
        <f t="shared" si="82"/>
        <v>-9.9994431250889377</v>
      </c>
      <c r="AN176" s="19">
        <f t="shared" si="83"/>
        <v>-3.1974843728921343E-2</v>
      </c>
      <c r="AO176" s="19">
        <f t="shared" si="89"/>
        <v>3.1974843728921343E-2</v>
      </c>
      <c r="AP176" s="20" t="str">
        <f>IF(AR176=AU176,"good","no")</f>
        <v>no</v>
      </c>
      <c r="AQ176" s="20" t="str">
        <f t="shared" si="77"/>
        <v>T</v>
      </c>
      <c r="AR176" s="21">
        <f t="shared" si="90"/>
        <v>400</v>
      </c>
      <c r="AS176" s="21">
        <f t="shared" si="87"/>
        <v>-0.7</v>
      </c>
      <c r="AT176" s="20" t="str">
        <f t="shared" si="78"/>
        <v>S</v>
      </c>
      <c r="AU176" s="22">
        <f t="shared" si="91"/>
        <v>500</v>
      </c>
      <c r="AV176">
        <f t="shared" si="93"/>
        <v>-0.8</v>
      </c>
    </row>
    <row r="177" spans="1:48" hidden="1" x14ac:dyDescent="0.45">
      <c r="A177" t="s">
        <v>411</v>
      </c>
      <c r="B177" t="s">
        <v>578</v>
      </c>
      <c r="C177" t="e">
        <f t="shared" ca="1" si="80"/>
        <v>#NAME?</v>
      </c>
      <c r="E177" t="s">
        <v>579</v>
      </c>
      <c r="F177" t="str">
        <f t="shared" si="88"/>
        <v>no</v>
      </c>
      <c r="G177">
        <v>1</v>
      </c>
      <c r="H177" s="15" t="str">
        <f>IF(ISNUMBER(FIND(MID(B177,2,1),MID(A177,FIND("_",A177)+1,FIND("_",A177,FIND("_",A177)+1)-FIND("_",A177)-1))), "+", "-")</f>
        <v>-</v>
      </c>
      <c r="I177" s="42" t="b">
        <f t="shared" si="72"/>
        <v>1</v>
      </c>
      <c r="J177" s="42" t="str">
        <f>IF(ISNUMBER(FIND(MID(B177,2,1),IF(LEN(MID(A177,FIND("_",A177)+1,FIND("_",A177,FIND("_",A177)+1)-FIND("_",A177)-1))=2,MID(A177,FIND("_",A177)+1,2),MID(A177,FIND("~",SUBSTITUTE(A177,"_","~",LEN(A177)-LEN(SUBSTITUTE(A177,"_",""))))+1,2)))), "+", "-")</f>
        <v>-</v>
      </c>
      <c r="K177" t="s">
        <v>70</v>
      </c>
      <c r="L177" s="16" t="s">
        <v>47</v>
      </c>
      <c r="M177" s="17" t="s">
        <v>47</v>
      </c>
      <c r="N177" s="18">
        <v>1.2899999999999999E-10</v>
      </c>
      <c r="O177" s="18">
        <v>1.2899999999999999E-10</v>
      </c>
      <c r="P177" s="18">
        <v>1.36E-10</v>
      </c>
      <c r="Q177" s="18">
        <v>1.36E-10</v>
      </c>
      <c r="R177">
        <v>17173035</v>
      </c>
      <c r="S177" t="s">
        <v>414</v>
      </c>
      <c r="T177" t="s">
        <v>415</v>
      </c>
      <c r="U177">
        <v>296</v>
      </c>
      <c r="AI177" t="s">
        <v>416</v>
      </c>
      <c r="AJ177">
        <v>2</v>
      </c>
      <c r="AL177" s="19">
        <f t="shared" si="81"/>
        <v>-13.435013139824456</v>
      </c>
      <c r="AM177" s="19">
        <f t="shared" si="82"/>
        <v>-13.403836075813572</v>
      </c>
      <c r="AN177" s="19">
        <f t="shared" si="83"/>
        <v>-3.1177064010883271E-2</v>
      </c>
      <c r="AO177" s="19">
        <f t="shared" si="89"/>
        <v>3.1177064010883271E-2</v>
      </c>
      <c r="AP177" s="20" t="str">
        <f>IF(AR177=AU177,"good","no")</f>
        <v>no</v>
      </c>
      <c r="AQ177" s="20" t="str">
        <f t="shared" si="77"/>
        <v>D</v>
      </c>
      <c r="AR177" s="21">
        <f t="shared" si="90"/>
        <v>-1</v>
      </c>
      <c r="AS177" s="21">
        <f t="shared" si="87"/>
        <v>-3.5</v>
      </c>
      <c r="AT177" s="20" t="str">
        <f t="shared" si="78"/>
        <v>A</v>
      </c>
      <c r="AU177" s="22">
        <f t="shared" si="91"/>
        <v>0</v>
      </c>
      <c r="AV177">
        <f t="shared" si="93"/>
        <v>1.8</v>
      </c>
    </row>
    <row r="178" spans="1:48" hidden="1" x14ac:dyDescent="0.45">
      <c r="A178" t="s">
        <v>433</v>
      </c>
      <c r="B178" t="s">
        <v>580</v>
      </c>
      <c r="C178" t="e">
        <f t="shared" ca="1" si="80"/>
        <v>#NAME?</v>
      </c>
      <c r="E178" t="s">
        <v>581</v>
      </c>
      <c r="F178" t="str">
        <f t="shared" si="88"/>
        <v>no</v>
      </c>
      <c r="G178">
        <v>1</v>
      </c>
      <c r="H178" s="15" t="str">
        <f>IF(ISNUMBER(FIND(MID(B178,2,1),MID(A178,FIND("_",A178)+1,FIND("_",A178,FIND("_",A178)+1)-FIND("_",A178)-1))), "+", "-")</f>
        <v>-</v>
      </c>
      <c r="I178" s="42" t="b">
        <f t="shared" si="72"/>
        <v>1</v>
      </c>
      <c r="J178" s="42" t="str">
        <f>IF(ISNUMBER(FIND(MID(B178,2,1),IF(LEN(MID(A178,FIND("_",A178)+1,FIND("_",A178,FIND("_",A178)+1)-FIND("_",A178)-1))=2,MID(A178,FIND("_",A178)+1,2),MID(A178,FIND("~",SUBSTITUTE(A178,"_","~",LEN(A178)-LEN(SUBSTITUTE(A178,"_",""))))+1,2)))), "+", "-")</f>
        <v>-</v>
      </c>
      <c r="K178" t="s">
        <v>125</v>
      </c>
      <c r="L178" s="16" t="s">
        <v>47</v>
      </c>
      <c r="M178" s="17" t="s">
        <v>47</v>
      </c>
      <c r="N178" s="18">
        <v>1.19E-10</v>
      </c>
      <c r="O178" s="18">
        <v>1.19E-10</v>
      </c>
      <c r="P178" s="18">
        <v>1.2500000000000001E-10</v>
      </c>
      <c r="Q178" s="18">
        <v>1.2500000000000001E-10</v>
      </c>
      <c r="R178">
        <v>17173035</v>
      </c>
      <c r="S178" t="s">
        <v>414</v>
      </c>
      <c r="T178" t="s">
        <v>415</v>
      </c>
      <c r="U178">
        <v>296</v>
      </c>
      <c r="AH178" t="s">
        <v>436</v>
      </c>
      <c r="AI178" t="s">
        <v>416</v>
      </c>
      <c r="AJ178">
        <v>2</v>
      </c>
      <c r="AL178" s="19">
        <f t="shared" si="81"/>
        <v>-13.48261959746204</v>
      </c>
      <c r="AM178" s="19">
        <f t="shared" si="82"/>
        <v>-13.453597353389485</v>
      </c>
      <c r="AN178" s="19">
        <f t="shared" si="83"/>
        <v>-2.9022244072555381E-2</v>
      </c>
      <c r="AO178" s="19">
        <f t="shared" si="89"/>
        <v>2.9022244072555381E-2</v>
      </c>
      <c r="AP178" s="20" t="str">
        <f>IF(AR178=AU178,"good","no")</f>
        <v>no</v>
      </c>
      <c r="AQ178" s="20" t="str">
        <f t="shared" si="77"/>
        <v>K</v>
      </c>
      <c r="AR178" s="21">
        <f t="shared" si="90"/>
        <v>1</v>
      </c>
      <c r="AS178" s="21">
        <f t="shared" si="87"/>
        <v>-3.9</v>
      </c>
      <c r="AT178" s="20" t="str">
        <f t="shared" si="78"/>
        <v>A</v>
      </c>
      <c r="AU178" s="22">
        <f t="shared" si="91"/>
        <v>0</v>
      </c>
      <c r="AV178">
        <f t="shared" si="93"/>
        <v>1.8</v>
      </c>
    </row>
    <row r="179" spans="1:48" hidden="1" x14ac:dyDescent="0.45">
      <c r="A179" t="s">
        <v>67</v>
      </c>
      <c r="B179" t="s">
        <v>582</v>
      </c>
      <c r="C179" t="e">
        <f t="shared" ca="1" si="80"/>
        <v>#NAME?</v>
      </c>
      <c r="E179" t="s">
        <v>583</v>
      </c>
      <c r="F179" t="str">
        <f t="shared" si="88"/>
        <v>no</v>
      </c>
      <c r="G179">
        <v>1</v>
      </c>
      <c r="H179" s="15" t="str">
        <f>IF(ISNUMBER(FIND(MID(B179,2,1),MID(A179,FIND("_",A179)+1,FIND("_",A179,FIND("_",A179)+1)-FIND("_",A179)-1))), "+", "-")</f>
        <v>-</v>
      </c>
      <c r="I179" s="42" t="b">
        <f t="shared" si="72"/>
        <v>1</v>
      </c>
      <c r="J179" s="42" t="str">
        <f>IF(ISNUMBER(FIND(MID(B179,2,1),IF(LEN(MID(A179,FIND("_",A179)+1,FIND("_",A179,FIND("_",A179)+1)-FIND("_",A179)-1))=2,MID(A179,FIND("_",A179)+1,2),MID(A179,FIND("~",SUBSTITUTE(A179,"_","~",LEN(A179)-LEN(SUBSTITUTE(A179,"_",""))))+1,2)))), "+", "-")</f>
        <v>-</v>
      </c>
      <c r="K179" t="s">
        <v>324</v>
      </c>
      <c r="L179" s="16" t="s">
        <v>47</v>
      </c>
      <c r="M179" s="17" t="s">
        <v>47</v>
      </c>
      <c r="N179" s="18">
        <v>1.3599999999999999E-8</v>
      </c>
      <c r="O179" s="18">
        <v>1.3599999999999999E-8</v>
      </c>
      <c r="P179" s="18">
        <v>1.42E-8</v>
      </c>
      <c r="Q179" s="18">
        <v>1.42E-8</v>
      </c>
      <c r="R179">
        <v>9367779</v>
      </c>
      <c r="S179" t="s">
        <v>71</v>
      </c>
      <c r="T179" t="s">
        <v>72</v>
      </c>
      <c r="U179">
        <v>298</v>
      </c>
      <c r="AI179" t="s">
        <v>55</v>
      </c>
      <c r="AJ179">
        <v>1</v>
      </c>
      <c r="AL179" s="19">
        <f t="shared" si="81"/>
        <v>-10.686785666080597</v>
      </c>
      <c r="AM179" s="19">
        <f t="shared" si="82"/>
        <v>-10.661314084680125</v>
      </c>
      <c r="AN179" s="19">
        <f t="shared" si="83"/>
        <v>-2.5471581400472232E-2</v>
      </c>
      <c r="AO179" s="19">
        <f t="shared" si="89"/>
        <v>2.5471581400472232E-2</v>
      </c>
      <c r="AP179" s="20" t="str">
        <f>IF(AR179=AU179,"good","no")</f>
        <v>no</v>
      </c>
      <c r="AQ179" s="20" t="str">
        <f t="shared" si="77"/>
        <v>T</v>
      </c>
      <c r="AR179" s="21">
        <f t="shared" si="90"/>
        <v>400</v>
      </c>
      <c r="AS179" s="21">
        <f t="shared" si="87"/>
        <v>-0.7</v>
      </c>
      <c r="AT179" s="20" t="str">
        <f t="shared" si="78"/>
        <v>V</v>
      </c>
      <c r="AU179" s="22">
        <f t="shared" si="91"/>
        <v>0</v>
      </c>
      <c r="AV179" t="e">
        <f t="shared" si="93"/>
        <v>#N/A</v>
      </c>
    </row>
    <row r="180" spans="1:48" hidden="1" x14ac:dyDescent="0.45">
      <c r="A180" s="26" t="s">
        <v>58</v>
      </c>
      <c r="B180" s="26" t="s">
        <v>584</v>
      </c>
      <c r="C180" t="e">
        <f t="shared" ca="1" si="80"/>
        <v>#NAME?</v>
      </c>
      <c r="E180" s="26" t="s">
        <v>585</v>
      </c>
      <c r="F180" t="str">
        <f t="shared" si="88"/>
        <v>no</v>
      </c>
      <c r="G180">
        <v>1</v>
      </c>
      <c r="H180" s="26" t="s">
        <v>60</v>
      </c>
      <c r="I180" s="42" t="b">
        <f t="shared" si="72"/>
        <v>1</v>
      </c>
      <c r="J180" s="42" t="s">
        <v>60</v>
      </c>
      <c r="K180" t="s">
        <v>70</v>
      </c>
      <c r="L180" s="16" t="s">
        <v>47</v>
      </c>
      <c r="M180" s="17" t="s">
        <v>47</v>
      </c>
      <c r="N180" s="18">
        <v>2.4999999999999999E-7</v>
      </c>
      <c r="O180" s="18">
        <v>2.4999999999999999E-7</v>
      </c>
      <c r="P180" s="18">
        <v>1.0800000000000001E-8</v>
      </c>
      <c r="Q180" s="27">
        <v>1.0800000000000001E-8</v>
      </c>
      <c r="R180">
        <v>8993317</v>
      </c>
      <c r="S180" s="28" t="s">
        <v>62</v>
      </c>
      <c r="T180" s="28" t="s">
        <v>63</v>
      </c>
      <c r="U180" s="26" t="s">
        <v>89</v>
      </c>
      <c r="AI180" t="s">
        <v>55</v>
      </c>
      <c r="AJ180">
        <v>1</v>
      </c>
      <c r="AL180" s="29">
        <f t="shared" si="81"/>
        <v>-8.9690649022596567</v>
      </c>
      <c r="AM180" s="29">
        <f t="shared" si="82"/>
        <v>-10.822794624661579</v>
      </c>
      <c r="AN180" s="29">
        <f t="shared" si="83"/>
        <v>1.8537297224019227</v>
      </c>
      <c r="AO180" s="29">
        <f t="shared" si="89"/>
        <v>1.8537297224019227</v>
      </c>
      <c r="AP180" s="30" t="str">
        <f>IF(AR180=AU180,"ok","no")</f>
        <v>ok</v>
      </c>
      <c r="AQ180" s="30" t="str">
        <f t="shared" si="77"/>
        <v>N</v>
      </c>
      <c r="AR180" s="21">
        <f t="shared" si="90"/>
        <v>0</v>
      </c>
      <c r="AS180" s="31">
        <f t="shared" si="87"/>
        <v>-3.5</v>
      </c>
      <c r="AT180" s="30" t="str">
        <f t="shared" si="78"/>
        <v>A</v>
      </c>
      <c r="AU180" s="22">
        <f t="shared" si="91"/>
        <v>0</v>
      </c>
      <c r="AV180" s="26">
        <f t="shared" si="93"/>
        <v>1.8</v>
      </c>
    </row>
    <row r="181" spans="1:48" hidden="1" x14ac:dyDescent="0.45">
      <c r="A181" t="s">
        <v>421</v>
      </c>
      <c r="B181" t="s">
        <v>586</v>
      </c>
      <c r="C181" t="e">
        <f t="shared" ca="1" si="80"/>
        <v>#NAME?</v>
      </c>
      <c r="E181" t="s">
        <v>587</v>
      </c>
      <c r="F181" t="str">
        <f t="shared" si="88"/>
        <v>no</v>
      </c>
      <c r="G181">
        <v>1</v>
      </c>
      <c r="H181" s="15" t="str">
        <f>IF(ISNUMBER(FIND(MID(B181,2,1),MID(A181,FIND("_",A181)+1,FIND("_",A181,FIND("_",A181)+1)-FIND("_",A181)-1))), "+", "-")</f>
        <v>-</v>
      </c>
      <c r="I181" s="42" t="b">
        <f t="shared" si="72"/>
        <v>1</v>
      </c>
      <c r="J181" s="42" t="str">
        <f>IF(ISNUMBER(FIND(MID(B181,2,1),IF(LEN(MID(A181,FIND("_",A181)+1,FIND("_",A181,FIND("_",A181)+1)-FIND("_",A181)-1))=2,MID(A181,FIND("_",A181)+1,2),MID(A181,FIND("~",SUBSTITUTE(A181,"_","~",LEN(A181)-LEN(SUBSTITUTE(A181,"_",""))))+1,2)))), "+", "-")</f>
        <v>-</v>
      </c>
      <c r="K181" t="s">
        <v>324</v>
      </c>
      <c r="L181" s="16" t="s">
        <v>47</v>
      </c>
      <c r="M181" s="17" t="s">
        <v>47</v>
      </c>
      <c r="N181" s="18">
        <v>1.26E-9</v>
      </c>
      <c r="O181" s="18">
        <v>1.26E-9</v>
      </c>
      <c r="P181" s="18">
        <v>1.31E-9</v>
      </c>
      <c r="Q181" s="27">
        <v>1.31E-9</v>
      </c>
      <c r="R181">
        <v>23527120</v>
      </c>
      <c r="S181" t="s">
        <v>423</v>
      </c>
      <c r="T181" t="s">
        <v>424</v>
      </c>
      <c r="U181">
        <v>298</v>
      </c>
      <c r="V181" t="s">
        <v>588</v>
      </c>
      <c r="W181" t="s">
        <v>588</v>
      </c>
      <c r="X181" t="s">
        <v>589</v>
      </c>
      <c r="Y181" t="s">
        <v>589</v>
      </c>
      <c r="Z181" t="s">
        <v>590</v>
      </c>
      <c r="AA181" t="s">
        <v>590</v>
      </c>
      <c r="AB181" t="s">
        <v>591</v>
      </c>
      <c r="AC181" t="s">
        <v>591</v>
      </c>
      <c r="AI181" t="s">
        <v>55</v>
      </c>
      <c r="AJ181">
        <v>2</v>
      </c>
      <c r="AL181" s="19">
        <f t="shared" si="81"/>
        <v>-12.090370928429984</v>
      </c>
      <c r="AM181" s="19">
        <f t="shared" si="82"/>
        <v>-12.067410832842677</v>
      </c>
      <c r="AN181" s="19">
        <f t="shared" si="83"/>
        <v>-2.2960095587306384E-2</v>
      </c>
      <c r="AO181" s="19">
        <f t="shared" si="89"/>
        <v>2.2960095587306384E-2</v>
      </c>
      <c r="AP181" s="20" t="str">
        <f>IF(AR181=AU181,"ok","no")</f>
        <v>ok</v>
      </c>
      <c r="AQ181" s="20" t="str">
        <f t="shared" si="77"/>
        <v>L</v>
      </c>
      <c r="AR181" s="21">
        <f t="shared" si="90"/>
        <v>0</v>
      </c>
      <c r="AS181" s="21">
        <f t="shared" si="87"/>
        <v>3.8</v>
      </c>
      <c r="AT181" s="20" t="str">
        <f t="shared" si="78"/>
        <v>A</v>
      </c>
      <c r="AU181" s="22">
        <f t="shared" si="91"/>
        <v>0</v>
      </c>
      <c r="AV181">
        <f t="shared" si="93"/>
        <v>1.8</v>
      </c>
    </row>
    <row r="182" spans="1:48" hidden="1" x14ac:dyDescent="0.45">
      <c r="A182" t="s">
        <v>492</v>
      </c>
      <c r="B182" t="s">
        <v>592</v>
      </c>
      <c r="C182" t="e">
        <f t="shared" ca="1" si="80"/>
        <v>#NAME?</v>
      </c>
      <c r="E182" t="s">
        <v>593</v>
      </c>
      <c r="F182" t="str">
        <f t="shared" si="88"/>
        <v>no</v>
      </c>
      <c r="G182">
        <v>2</v>
      </c>
      <c r="H182" s="42" t="str">
        <f>IF(ISNUMBER(FIND(MID(B182,2,1),MID(A182,FIND("_",A182,FIND("_",A182)+1)+1,LEN(A182)))), "+", "-")</f>
        <v>+</v>
      </c>
      <c r="I182" s="42" t="b">
        <f t="shared" si="72"/>
        <v>1</v>
      </c>
      <c r="J182" s="42" t="str">
        <f>IF(ISNUMBER(FIND(MID(B182,2,1),IF(LEN(MID(A182,FIND("_",A182)+1,FIND("_",A182,FIND("_",A182)+1)-FIND("_",A182)-1))=2,MID(A182,FIND("_",A182)+1,2),MID(A182,FIND("~",SUBSTITUTE(A182,"_","~",LEN(A182)-LEN(SUBSTITUTE(A182,"_",""))))+1,2)))), "+", "-")</f>
        <v>+</v>
      </c>
      <c r="K182" t="s">
        <v>70</v>
      </c>
      <c r="L182" s="16" t="s">
        <v>495</v>
      </c>
      <c r="M182" s="17" t="s">
        <v>495</v>
      </c>
      <c r="N182" s="18">
        <v>2.1599999999999998E-11</v>
      </c>
      <c r="O182" s="18">
        <v>2.1599999999999998E-11</v>
      </c>
      <c r="P182" s="18">
        <v>2.2400000000000001E-11</v>
      </c>
      <c r="Q182" s="18">
        <v>2.2400000000000001E-11</v>
      </c>
      <c r="R182">
        <v>19477127</v>
      </c>
      <c r="S182" t="s">
        <v>496</v>
      </c>
      <c r="T182" t="s">
        <v>497</v>
      </c>
      <c r="U182" t="s">
        <v>89</v>
      </c>
      <c r="AI182" t="s">
        <v>498</v>
      </c>
      <c r="AJ182">
        <v>2</v>
      </c>
      <c r="AL182" s="19">
        <f t="shared" si="81"/>
        <v>-14.489413402730673</v>
      </c>
      <c r="AM182" s="19">
        <f t="shared" si="82"/>
        <v>-14.467956492669856</v>
      </c>
      <c r="AN182" s="19">
        <f t="shared" si="83"/>
        <v>-2.1456910060816625E-2</v>
      </c>
      <c r="AO182" s="19">
        <f t="shared" si="89"/>
        <v>2.1456910060816625E-2</v>
      </c>
      <c r="AP182" s="20" t="str">
        <f>IF(AR182=AU182,"good","no")</f>
        <v>no</v>
      </c>
      <c r="AQ182" s="20" t="str">
        <f t="shared" si="77"/>
        <v>T</v>
      </c>
      <c r="AR182" s="21">
        <f t="shared" si="90"/>
        <v>400</v>
      </c>
      <c r="AS182" s="21">
        <f t="shared" si="87"/>
        <v>-0.7</v>
      </c>
      <c r="AT182" s="20" t="str">
        <f t="shared" si="78"/>
        <v>Q</v>
      </c>
      <c r="AU182" s="22">
        <f t="shared" si="91"/>
        <v>0</v>
      </c>
      <c r="AV182">
        <f t="shared" si="93"/>
        <v>-3.5</v>
      </c>
    </row>
    <row r="183" spans="1:48" hidden="1" x14ac:dyDescent="0.45">
      <c r="A183" t="s">
        <v>67</v>
      </c>
      <c r="B183" t="s">
        <v>566</v>
      </c>
      <c r="C183" t="e">
        <f t="shared" ca="1" si="80"/>
        <v>#NAME?</v>
      </c>
      <c r="E183" t="s">
        <v>594</v>
      </c>
      <c r="F183" t="str">
        <f t="shared" si="88"/>
        <v>no</v>
      </c>
      <c r="G183">
        <v>1</v>
      </c>
      <c r="H183" s="42" t="str">
        <f>IF(ISNUMBER(FIND(MID(B183,2,1),MID(A183,FIND("_",A183)+1,FIND("_",A183,FIND("_",A183)+1)-FIND("_",A183)-1))), "+", "-")</f>
        <v>+</v>
      </c>
      <c r="I183" s="42" t="b">
        <f t="shared" si="72"/>
        <v>1</v>
      </c>
      <c r="J183" s="42" t="str">
        <f>IF(ISNUMBER(FIND(MID(B183,2,1),IF(LEN(MID(A183,FIND("_",A183)+1,FIND("_",A183,FIND("_",A183)+1)-FIND("_",A183)-1))=2,MID(A183,FIND("_",A183)+1,2),MID(A183,FIND("~",SUBSTITUTE(A183,"_","~",LEN(A183)-LEN(SUBSTITUTE(A183,"_",""))))+1,2)))), "+", "-")</f>
        <v>+</v>
      </c>
      <c r="K183" t="s">
        <v>70</v>
      </c>
      <c r="L183" s="16" t="s">
        <v>47</v>
      </c>
      <c r="M183" s="17" t="s">
        <v>47</v>
      </c>
      <c r="N183" s="18">
        <v>2.7500000000000001E-7</v>
      </c>
      <c r="O183" s="18">
        <v>2.7500000000000001E-7</v>
      </c>
      <c r="P183" s="18">
        <v>1.2E-8</v>
      </c>
      <c r="Q183" s="18">
        <v>1.2E-8</v>
      </c>
      <c r="R183">
        <v>11123892</v>
      </c>
      <c r="S183" t="s">
        <v>71</v>
      </c>
      <c r="T183" t="s">
        <v>72</v>
      </c>
      <c r="U183">
        <v>298</v>
      </c>
      <c r="AI183" t="s">
        <v>55</v>
      </c>
      <c r="AJ183">
        <v>1</v>
      </c>
      <c r="AL183" s="19">
        <f t="shared" si="81"/>
        <v>-8.9128318961751063</v>
      </c>
      <c r="AM183" s="19">
        <f t="shared" si="82"/>
        <v>-10.760631920423462</v>
      </c>
      <c r="AN183" s="19">
        <f t="shared" si="83"/>
        <v>1.8478000242483557</v>
      </c>
      <c r="AO183" s="19">
        <f t="shared" si="89"/>
        <v>1.8478000242483557</v>
      </c>
      <c r="AP183" s="20" t="str">
        <f>IF(AR183=AU183,"good","no")</f>
        <v>no</v>
      </c>
      <c r="AQ183" s="20" t="str">
        <f t="shared" si="77"/>
        <v>D</v>
      </c>
      <c r="AR183" s="21">
        <f t="shared" si="90"/>
        <v>-1</v>
      </c>
      <c r="AS183" s="21">
        <f t="shared" si="87"/>
        <v>-3.5</v>
      </c>
      <c r="AT183" s="20" t="str">
        <f t="shared" si="78"/>
        <v>A</v>
      </c>
      <c r="AU183" s="22">
        <f t="shared" si="91"/>
        <v>0</v>
      </c>
      <c r="AV183">
        <f t="shared" si="93"/>
        <v>1.8</v>
      </c>
    </row>
    <row r="184" spans="1:48" hidden="1" x14ac:dyDescent="0.45">
      <c r="A184" t="s">
        <v>109</v>
      </c>
      <c r="B184" t="s">
        <v>595</v>
      </c>
      <c r="C184" t="e">
        <f t="shared" ca="1" si="80"/>
        <v>#NAME?</v>
      </c>
      <c r="E184" t="s">
        <v>596</v>
      </c>
      <c r="F184" t="str">
        <f t="shared" si="88"/>
        <v>no</v>
      </c>
      <c r="G184">
        <v>1</v>
      </c>
      <c r="H184" s="42" t="str">
        <f>IF(ISNUMBER(FIND(MID(B184,2,1),MID(A184,FIND("_",A184)+1,FIND("_",A184,FIND("_",A184)+1)-FIND("_",A184)-1))), "+", "-")</f>
        <v>+</v>
      </c>
      <c r="I184" s="42" t="b">
        <f t="shared" si="72"/>
        <v>1</v>
      </c>
      <c r="J184" s="42" t="str">
        <f>IF(ISNUMBER(FIND(MID(B184,2,1),IF(LEN(MID(A184,FIND("_",A184)+1,FIND("_",A184,FIND("_",A184)+1)-FIND("_",A184)-1))=2,MID(A184,FIND("_",A184)+1,2),MID(A184,FIND("~",SUBSTITUTE(A184,"_","~",LEN(A184)-LEN(SUBSTITUTE(A184,"_",""))))+1,2)))), "+", "-")</f>
        <v>+</v>
      </c>
      <c r="K184" t="s">
        <v>46</v>
      </c>
      <c r="L184" s="16" t="s">
        <v>47</v>
      </c>
      <c r="M184" s="17" t="s">
        <v>47</v>
      </c>
      <c r="N184" s="18">
        <v>1.6999999999999999E-7</v>
      </c>
      <c r="O184" s="18">
        <v>1.6999999999999999E-7</v>
      </c>
      <c r="P184" s="18">
        <v>8.5E-9</v>
      </c>
      <c r="Q184" s="18">
        <v>8.5E-9</v>
      </c>
      <c r="R184">
        <v>16597831</v>
      </c>
      <c r="S184" t="s">
        <v>113</v>
      </c>
      <c r="T184" t="s">
        <v>114</v>
      </c>
      <c r="U184" t="s">
        <v>89</v>
      </c>
      <c r="AI184" t="s">
        <v>115</v>
      </c>
      <c r="AJ184">
        <v>2</v>
      </c>
      <c r="AL184" s="19">
        <f t="shared" si="81"/>
        <v>-9.1966057659387275</v>
      </c>
      <c r="AM184" s="19">
        <f t="shared" si="82"/>
        <v>-10.964087807335581</v>
      </c>
      <c r="AN184" s="19">
        <f t="shared" si="83"/>
        <v>1.7674820413968533</v>
      </c>
      <c r="AO184" s="19">
        <f t="shared" si="89"/>
        <v>1.7674820413968533</v>
      </c>
      <c r="AP184" s="20" t="str">
        <f>IF(AR184=AU184,"good","no")</f>
        <v>no</v>
      </c>
      <c r="AQ184" s="20" t="str">
        <f t="shared" si="77"/>
        <v>S</v>
      </c>
      <c r="AR184" s="21">
        <f t="shared" si="90"/>
        <v>500</v>
      </c>
      <c r="AS184" s="21">
        <f t="shared" si="87"/>
        <v>-0.8</v>
      </c>
      <c r="AT184" s="20" t="str">
        <f t="shared" si="78"/>
        <v>Q</v>
      </c>
      <c r="AU184" s="22">
        <f t="shared" si="91"/>
        <v>0</v>
      </c>
      <c r="AV184">
        <f t="shared" si="93"/>
        <v>-3.5</v>
      </c>
    </row>
    <row r="185" spans="1:48" hidden="1" x14ac:dyDescent="0.45">
      <c r="A185" s="26" t="s">
        <v>58</v>
      </c>
      <c r="B185" s="26" t="s">
        <v>597</v>
      </c>
      <c r="C185" t="e">
        <f t="shared" ca="1" si="80"/>
        <v>#NAME?</v>
      </c>
      <c r="E185" s="26" t="s">
        <v>597</v>
      </c>
      <c r="F185" t="str">
        <f t="shared" si="88"/>
        <v>ok</v>
      </c>
      <c r="G185">
        <v>1</v>
      </c>
      <c r="H185" s="26" t="s">
        <v>60</v>
      </c>
      <c r="I185" s="42" t="b">
        <f t="shared" si="72"/>
        <v>1</v>
      </c>
      <c r="J185" s="42" t="s">
        <v>60</v>
      </c>
      <c r="K185" t="s">
        <v>46</v>
      </c>
      <c r="L185" s="16" t="s">
        <v>47</v>
      </c>
      <c r="M185" s="17" t="s">
        <v>47</v>
      </c>
      <c r="N185" s="18">
        <v>2.3799999999999999E-7</v>
      </c>
      <c r="O185" s="18">
        <v>2.3799999999999999E-7</v>
      </c>
      <c r="P185" s="18">
        <v>1.0800000000000001E-8</v>
      </c>
      <c r="Q185" s="27">
        <v>1.0800000000000001E-8</v>
      </c>
      <c r="R185">
        <v>8703938</v>
      </c>
      <c r="S185" s="28" t="s">
        <v>62</v>
      </c>
      <c r="T185" s="28" t="s">
        <v>63</v>
      </c>
      <c r="U185" s="26">
        <v>298</v>
      </c>
      <c r="AI185" t="s">
        <v>55</v>
      </c>
      <c r="AJ185">
        <v>1</v>
      </c>
      <c r="AL185" s="29">
        <f t="shared" si="81"/>
        <v>-8.9980871463322121</v>
      </c>
      <c r="AM185" s="29">
        <f t="shared" si="82"/>
        <v>-10.822794624661579</v>
      </c>
      <c r="AN185" s="29">
        <f t="shared" si="83"/>
        <v>1.8247074783293673</v>
      </c>
      <c r="AO185" s="29">
        <f t="shared" si="89"/>
        <v>1.8247074783293673</v>
      </c>
      <c r="AP185" s="30" t="str">
        <f>IF(AR185=AU185,"ok","no")</f>
        <v>ok</v>
      </c>
      <c r="AQ185" s="30" t="str">
        <f t="shared" si="77"/>
        <v>Y</v>
      </c>
      <c r="AR185" s="21">
        <f t="shared" si="90"/>
        <v>0</v>
      </c>
      <c r="AS185" s="31">
        <f t="shared" si="87"/>
        <v>-1.3</v>
      </c>
      <c r="AT185" s="30" t="str">
        <f t="shared" si="78"/>
        <v>A</v>
      </c>
      <c r="AU185" s="22">
        <f t="shared" si="91"/>
        <v>0</v>
      </c>
      <c r="AV185" s="26">
        <f t="shared" si="93"/>
        <v>1.8</v>
      </c>
    </row>
    <row r="186" spans="1:48" hidden="1" x14ac:dyDescent="0.45">
      <c r="A186" t="s">
        <v>433</v>
      </c>
      <c r="B186" t="s">
        <v>598</v>
      </c>
      <c r="C186" t="e">
        <f t="shared" ca="1" si="80"/>
        <v>#NAME?</v>
      </c>
      <c r="E186" t="s">
        <v>599</v>
      </c>
      <c r="F186" t="str">
        <f t="shared" si="88"/>
        <v>no</v>
      </c>
      <c r="G186">
        <v>1</v>
      </c>
      <c r="H186" s="15" t="str">
        <f>IF(ISNUMBER(FIND(MID(B186,2,1),MID(A186,FIND("_",A186)+1,FIND("_",A186,FIND("_",A186)+1)-FIND("_",A186)-1))), "+", "-")</f>
        <v>-</v>
      </c>
      <c r="I186" s="42" t="b">
        <f t="shared" si="72"/>
        <v>1</v>
      </c>
      <c r="J186" s="42" t="str">
        <f>IF(ISNUMBER(FIND(MID(B186,2,1),IF(LEN(MID(A186,FIND("_",A186)+1,FIND("_",A186,FIND("_",A186)+1)-FIND("_",A186)-1))=2,MID(A186,FIND("_",A186)+1,2),MID(A186,FIND("~",SUBSTITUTE(A186,"_","~",LEN(A186)-LEN(SUBSTITUTE(A186,"_",""))))+1,2)))), "+", "-")</f>
        <v>-</v>
      </c>
      <c r="K186" t="s">
        <v>46</v>
      </c>
      <c r="L186" s="16" t="s">
        <v>47</v>
      </c>
      <c r="M186" s="17" t="s">
        <v>47</v>
      </c>
      <c r="N186" s="18">
        <v>1.2299999999999999E-10</v>
      </c>
      <c r="O186" s="18">
        <v>1.2299999999999999E-10</v>
      </c>
      <c r="P186" s="18">
        <v>1.2500000000000001E-10</v>
      </c>
      <c r="Q186" s="27">
        <v>1.2500000000000001E-10</v>
      </c>
      <c r="R186">
        <v>17173035</v>
      </c>
      <c r="S186" t="s">
        <v>414</v>
      </c>
      <c r="T186" t="s">
        <v>415</v>
      </c>
      <c r="U186">
        <v>296</v>
      </c>
      <c r="AH186" t="s">
        <v>436</v>
      </c>
      <c r="AI186" t="s">
        <v>416</v>
      </c>
      <c r="AJ186">
        <v>2</v>
      </c>
      <c r="AL186" s="19">
        <f t="shared" si="81"/>
        <v>-13.463113688728116</v>
      </c>
      <c r="AM186" s="19">
        <f t="shared" si="82"/>
        <v>-13.453597353389485</v>
      </c>
      <c r="AN186" s="19">
        <f t="shared" si="83"/>
        <v>-9.5163353386311655E-3</v>
      </c>
      <c r="AO186" s="19">
        <f t="shared" si="89"/>
        <v>9.5163353386311655E-3</v>
      </c>
      <c r="AP186" s="20" t="str">
        <f>IF(AR186=AU186,"ok","no")</f>
        <v>ok</v>
      </c>
      <c r="AQ186" s="20" t="str">
        <f t="shared" si="77"/>
        <v>I</v>
      </c>
      <c r="AR186" s="21">
        <f t="shared" si="90"/>
        <v>0</v>
      </c>
      <c r="AS186" s="21">
        <f t="shared" si="87"/>
        <v>4.5</v>
      </c>
      <c r="AT186" s="20" t="str">
        <f t="shared" si="78"/>
        <v>A</v>
      </c>
      <c r="AU186" s="22">
        <f t="shared" si="91"/>
        <v>0</v>
      </c>
      <c r="AV186">
        <f t="shared" si="93"/>
        <v>1.8</v>
      </c>
    </row>
    <row r="187" spans="1:48" hidden="1" x14ac:dyDescent="0.45">
      <c r="A187" t="s">
        <v>281</v>
      </c>
      <c r="B187" t="s">
        <v>600</v>
      </c>
      <c r="C187" t="e">
        <f t="shared" ca="1" si="80"/>
        <v>#NAME?</v>
      </c>
      <c r="E187" t="s">
        <v>600</v>
      </c>
      <c r="F187" t="str">
        <f t="shared" si="88"/>
        <v>ok</v>
      </c>
      <c r="G187">
        <v>1</v>
      </c>
      <c r="H187" s="42" t="str">
        <f>IF(ISNUMBER(FIND(MID(B187,2,1),MID(A187,FIND("_",A187)+1,FIND("_",A187,FIND("_",A187)+1)-FIND("_",A187)-1))), "+", "-")</f>
        <v>+</v>
      </c>
      <c r="I187" s="42" t="b">
        <f t="shared" si="72"/>
        <v>1</v>
      </c>
      <c r="J187" s="42" t="str">
        <f>IF(ISNUMBER(FIND(MID(B187,2,1),IF(LEN(MID(A187,FIND("_",A187)+1,FIND("_",A187,FIND("_",A187)+1)-FIND("_",A187)-1))=2,MID(A187,FIND("_",A187)+1,2),MID(A187,FIND("~",SUBSTITUTE(A187,"_","~",LEN(A187)-LEN(SUBSTITUTE(A187,"_",""))))+1,2)))), "+", "-")</f>
        <v>+</v>
      </c>
      <c r="K187" t="s">
        <v>46</v>
      </c>
      <c r="L187" s="16" t="s">
        <v>47</v>
      </c>
      <c r="M187" s="17" t="s">
        <v>47</v>
      </c>
      <c r="N187" s="18">
        <v>1.1000000000000001E-7</v>
      </c>
      <c r="O187" s="18">
        <v>1.1000000000000001E-7</v>
      </c>
      <c r="P187" s="18">
        <v>5.2599999999999996E-9</v>
      </c>
      <c r="Q187" s="27">
        <v>5.2599999999999996E-9</v>
      </c>
      <c r="R187">
        <v>15698573</v>
      </c>
      <c r="S187" t="s">
        <v>216</v>
      </c>
      <c r="T187" t="s">
        <v>81</v>
      </c>
      <c r="U187">
        <v>298</v>
      </c>
      <c r="AD187">
        <v>-14</v>
      </c>
      <c r="AE187" t="s">
        <v>283</v>
      </c>
      <c r="AF187" t="s">
        <v>511</v>
      </c>
      <c r="AG187" t="s">
        <v>285</v>
      </c>
      <c r="AH187" t="s">
        <v>286</v>
      </c>
      <c r="AI187" t="s">
        <v>287</v>
      </c>
      <c r="AJ187">
        <v>2</v>
      </c>
      <c r="AL187" s="19">
        <f t="shared" si="81"/>
        <v>-9.4534434279808561</v>
      </c>
      <c r="AM187" s="19">
        <f t="shared" si="82"/>
        <v>-11.247249538016108</v>
      </c>
      <c r="AN187" s="19">
        <f t="shared" si="83"/>
        <v>1.793806110035252</v>
      </c>
      <c r="AO187" s="19">
        <f t="shared" si="89"/>
        <v>1.793806110035252</v>
      </c>
      <c r="AP187" s="20" t="str">
        <f>IF(AR187=AU187,"ok","no")</f>
        <v>ok</v>
      </c>
      <c r="AQ187" s="20" t="str">
        <f t="shared" si="77"/>
        <v>F</v>
      </c>
      <c r="AR187" s="21">
        <f t="shared" si="90"/>
        <v>0</v>
      </c>
      <c r="AS187" s="21">
        <f t="shared" si="87"/>
        <v>2.8</v>
      </c>
      <c r="AT187" s="20" t="str">
        <f t="shared" si="78"/>
        <v>I</v>
      </c>
      <c r="AU187" s="22">
        <f t="shared" si="91"/>
        <v>0</v>
      </c>
      <c r="AV187">
        <f t="shared" si="93"/>
        <v>4.5</v>
      </c>
    </row>
    <row r="188" spans="1:48" hidden="1" x14ac:dyDescent="0.45">
      <c r="A188" t="s">
        <v>411</v>
      </c>
      <c r="B188" t="s">
        <v>580</v>
      </c>
      <c r="C188" t="e">
        <f t="shared" ca="1" si="80"/>
        <v>#NAME?</v>
      </c>
      <c r="E188" t="s">
        <v>581</v>
      </c>
      <c r="F188" t="str">
        <f t="shared" si="88"/>
        <v>no</v>
      </c>
      <c r="G188">
        <v>1</v>
      </c>
      <c r="H188" s="15" t="str">
        <f>IF(ISNUMBER(FIND(MID(B188,2,1),MID(A188,FIND("_",A188)+1,FIND("_",A188,FIND("_",A188)+1)-FIND("_",A188)-1))), "+", "-")</f>
        <v>-</v>
      </c>
      <c r="I188" s="42" t="b">
        <f t="shared" si="72"/>
        <v>1</v>
      </c>
      <c r="J188" s="42" t="str">
        <f>IF(ISNUMBER(FIND(MID(B188,2,1),IF(LEN(MID(A188,FIND("_",A188)+1,FIND("_",A188,FIND("_",A188)+1)-FIND("_",A188)-1))=2,MID(A188,FIND("_",A188)+1,2),MID(A188,FIND("~",SUBSTITUTE(A188,"_","~",LEN(A188)-LEN(SUBSTITUTE(A188,"_",""))))+1,2)))), "+", "-")</f>
        <v>-</v>
      </c>
      <c r="K188" t="s">
        <v>125</v>
      </c>
      <c r="L188" s="16" t="s">
        <v>47</v>
      </c>
      <c r="M188" s="17" t="s">
        <v>47</v>
      </c>
      <c r="N188" s="18">
        <v>1.34E-10</v>
      </c>
      <c r="O188" s="18">
        <v>1.34E-10</v>
      </c>
      <c r="P188" s="18">
        <v>1.36E-10</v>
      </c>
      <c r="Q188" s="18">
        <v>1.36E-10</v>
      </c>
      <c r="R188">
        <v>17173035</v>
      </c>
      <c r="S188" t="s">
        <v>414</v>
      </c>
      <c r="T188" t="s">
        <v>415</v>
      </c>
      <c r="U188">
        <v>296</v>
      </c>
      <c r="AI188" t="s">
        <v>416</v>
      </c>
      <c r="AJ188">
        <v>2</v>
      </c>
      <c r="AL188" s="19">
        <f t="shared" si="81"/>
        <v>-13.412576976426804</v>
      </c>
      <c r="AM188" s="19">
        <f t="shared" si="82"/>
        <v>-13.403836075813572</v>
      </c>
      <c r="AN188" s="19">
        <f t="shared" si="83"/>
        <v>-8.740900613231517E-3</v>
      </c>
      <c r="AO188" s="19">
        <f t="shared" si="89"/>
        <v>8.740900613231517E-3</v>
      </c>
      <c r="AP188" s="20" t="str">
        <f>IF(AR188=AU188,"good","no")</f>
        <v>no</v>
      </c>
      <c r="AQ188" s="20" t="str">
        <f t="shared" si="77"/>
        <v>K</v>
      </c>
      <c r="AR188" s="21">
        <f t="shared" si="90"/>
        <v>1</v>
      </c>
      <c r="AS188" s="21">
        <f t="shared" si="87"/>
        <v>-3.9</v>
      </c>
      <c r="AT188" s="20" t="str">
        <f t="shared" si="78"/>
        <v>A</v>
      </c>
      <c r="AU188" s="22">
        <f t="shared" si="91"/>
        <v>0</v>
      </c>
      <c r="AV188">
        <f t="shared" si="93"/>
        <v>1.8</v>
      </c>
    </row>
    <row r="189" spans="1:48" hidden="1" x14ac:dyDescent="0.45">
      <c r="A189" t="s">
        <v>421</v>
      </c>
      <c r="B189" t="s">
        <v>601</v>
      </c>
      <c r="C189" t="e">
        <f t="shared" ca="1" si="80"/>
        <v>#NAME?</v>
      </c>
      <c r="E189" t="s">
        <v>601</v>
      </c>
      <c r="F189" t="str">
        <f t="shared" si="88"/>
        <v>ok</v>
      </c>
      <c r="G189">
        <v>1</v>
      </c>
      <c r="H189" s="42" t="str">
        <f>IF(ISNUMBER(FIND(MID(B189,2,1),MID(A189,FIND("_",A189)+1,FIND("_",A189,FIND("_",A189)+1)-FIND("_",A189)-1))), "+", "-")</f>
        <v>+</v>
      </c>
      <c r="I189" s="42" t="b">
        <f t="shared" si="72"/>
        <v>1</v>
      </c>
      <c r="J189" s="42" t="str">
        <f>IF(ISNUMBER(FIND(MID(B189,2,1),IF(LEN(MID(A189,FIND("_",A189)+1,FIND("_",A189,FIND("_",A189)+1)-FIND("_",A189)-1))=2,MID(A189,FIND("_",A189)+1,2),MID(A189,FIND("~",SUBSTITUTE(A189,"_","~",LEN(A189)-LEN(SUBSTITUTE(A189,"_",""))))+1,2)))), "+", "-")</f>
        <v>+</v>
      </c>
      <c r="K189" t="s">
        <v>46</v>
      </c>
      <c r="L189" s="16" t="s">
        <v>47</v>
      </c>
      <c r="M189" s="17" t="s">
        <v>47</v>
      </c>
      <c r="N189" s="18">
        <v>1E-8</v>
      </c>
      <c r="O189" s="18">
        <v>1E-8</v>
      </c>
      <c r="P189" s="18">
        <v>5.0000000000000003E-10</v>
      </c>
      <c r="Q189" s="18">
        <v>5.0000000000000003E-10</v>
      </c>
      <c r="R189">
        <v>21526167</v>
      </c>
      <c r="S189" t="s">
        <v>423</v>
      </c>
      <c r="T189" t="s">
        <v>424</v>
      </c>
      <c r="U189">
        <v>303</v>
      </c>
      <c r="V189" s="18">
        <v>60000</v>
      </c>
      <c r="W189" s="18">
        <v>60000</v>
      </c>
      <c r="X189" s="18">
        <v>700000</v>
      </c>
      <c r="Y189" s="18">
        <v>700000</v>
      </c>
      <c r="Z189" s="18">
        <v>6.9999999999999999E-4</v>
      </c>
      <c r="AA189" s="18">
        <v>6.9999999999999999E-4</v>
      </c>
      <c r="AB189" s="18">
        <v>4.0000000000000002E-4</v>
      </c>
      <c r="AC189" s="18">
        <v>4.0000000000000002E-4</v>
      </c>
      <c r="AI189" t="s">
        <v>55</v>
      </c>
      <c r="AJ189">
        <v>2</v>
      </c>
      <c r="AL189" s="19">
        <f t="shared" si="81"/>
        <v>-10.868201638931897</v>
      </c>
      <c r="AM189" s="19">
        <f t="shared" si="82"/>
        <v>-12.63568368032875</v>
      </c>
      <c r="AN189" s="19">
        <f t="shared" si="83"/>
        <v>1.7674820413968533</v>
      </c>
      <c r="AO189" s="19">
        <f t="shared" si="89"/>
        <v>1.7674820413968533</v>
      </c>
      <c r="AP189" s="20" t="str">
        <f>IF(AR189=AU189,"good","no")</f>
        <v>no</v>
      </c>
      <c r="AQ189" s="20" t="str">
        <f t="shared" si="77"/>
        <v>R</v>
      </c>
      <c r="AR189" s="21">
        <f t="shared" si="90"/>
        <v>1</v>
      </c>
      <c r="AS189" s="21">
        <f t="shared" si="87"/>
        <v>-4.5</v>
      </c>
      <c r="AT189" s="20" t="str">
        <f t="shared" si="78"/>
        <v>A</v>
      </c>
      <c r="AU189" s="22">
        <f t="shared" si="91"/>
        <v>0</v>
      </c>
      <c r="AV189">
        <f t="shared" si="93"/>
        <v>1.8</v>
      </c>
    </row>
    <row r="190" spans="1:48" hidden="1" x14ac:dyDescent="0.45">
      <c r="A190" t="s">
        <v>256</v>
      </c>
      <c r="B190" t="s">
        <v>602</v>
      </c>
      <c r="C190" t="e">
        <f t="shared" ca="1" si="80"/>
        <v>#NAME?</v>
      </c>
      <c r="E190" t="s">
        <v>603</v>
      </c>
      <c r="F190" t="str">
        <f t="shared" si="88"/>
        <v>no</v>
      </c>
      <c r="G190">
        <v>1</v>
      </c>
      <c r="H190" s="42" t="str">
        <f>IF(ISNUMBER(FIND(MID(B190,2,1),MID(A190,FIND("_",A190)+1,FIND("_",A190,FIND("_",A190)+1)-FIND("_",A190)-1))), "+", "-")</f>
        <v>+</v>
      </c>
      <c r="I190" s="42" t="b">
        <f t="shared" si="72"/>
        <v>1</v>
      </c>
      <c r="J190" s="42" t="str">
        <f>IF(ISNUMBER(FIND(MID(B190,2,1),IF(LEN(MID(A190,FIND("_",A190)+1,FIND("_",A190,FIND("_",A190)+1)-FIND("_",A190)-1))=2,MID(A190,FIND("_",A190)+1,2),MID(A190,FIND("~",SUBSTITUTE(A190,"_","~",LEN(A190)-LEN(SUBSTITUTE(A190,"_",""))))+1,2)))), "+", "-")</f>
        <v>+</v>
      </c>
      <c r="K190" t="s">
        <v>46</v>
      </c>
      <c r="L190" s="16" t="s">
        <v>47</v>
      </c>
      <c r="M190" s="17" t="s">
        <v>47</v>
      </c>
      <c r="N190" s="18">
        <v>4.1399999999999997E-7</v>
      </c>
      <c r="O190" s="18">
        <v>4.1399999999999997E-7</v>
      </c>
      <c r="P190" s="18">
        <v>2.1999999999999998E-8</v>
      </c>
      <c r="Q190" s="27">
        <v>2.1999999999999998E-8</v>
      </c>
      <c r="R190">
        <v>27908641</v>
      </c>
      <c r="S190" s="43" t="s">
        <v>259</v>
      </c>
      <c r="T190" s="43" t="s">
        <v>260</v>
      </c>
      <c r="U190">
        <v>303</v>
      </c>
      <c r="AI190" t="s">
        <v>55</v>
      </c>
      <c r="AJ190">
        <v>2</v>
      </c>
      <c r="AL190" s="19">
        <f t="shared" si="81"/>
        <v>-8.6714659192414469</v>
      </c>
      <c r="AM190" s="19">
        <f t="shared" si="82"/>
        <v>-10.403011796316974</v>
      </c>
      <c r="AN190" s="19">
        <f t="shared" si="83"/>
        <v>1.7315458770755274</v>
      </c>
      <c r="AO190" s="19">
        <f t="shared" si="89"/>
        <v>1.7315458770755274</v>
      </c>
      <c r="AP190" s="20" t="str">
        <f>IF(AR190=AU190,"ok","no")</f>
        <v>ok</v>
      </c>
      <c r="AQ190" s="20" t="str">
        <f t="shared" si="77"/>
        <v>N</v>
      </c>
      <c r="AR190" s="21">
        <f t="shared" si="90"/>
        <v>0</v>
      </c>
      <c r="AS190" s="21">
        <f t="shared" ref="AS190:AS221" si="94">VLOOKUP(AQ190, $BD$3:$BH$22, 5, FALSE)</f>
        <v>-3.5</v>
      </c>
      <c r="AT190" s="20" t="str">
        <f t="shared" si="78"/>
        <v>A</v>
      </c>
      <c r="AU190" s="22">
        <f t="shared" si="91"/>
        <v>0</v>
      </c>
      <c r="AV190">
        <f t="shared" si="93"/>
        <v>1.8</v>
      </c>
    </row>
    <row r="191" spans="1:48" x14ac:dyDescent="0.45">
      <c r="A191" s="26" t="s">
        <v>58</v>
      </c>
      <c r="B191" s="26" t="s">
        <v>604</v>
      </c>
      <c r="C191" t="e">
        <f t="shared" ca="1" si="80"/>
        <v>#NAME?</v>
      </c>
      <c r="E191" s="26" t="s">
        <v>604</v>
      </c>
      <c r="F191" t="str">
        <f t="shared" ref="F191:F222" si="95">IF(B191=E191,"ok","no")</f>
        <v>ok</v>
      </c>
      <c r="G191">
        <v>1</v>
      </c>
      <c r="H191" s="26" t="s">
        <v>60</v>
      </c>
      <c r="I191" s="42" t="b">
        <f t="shared" ref="I191:I243" si="96">H191=J191</f>
        <v>1</v>
      </c>
      <c r="J191" s="42" t="s">
        <v>60</v>
      </c>
      <c r="K191" t="s">
        <v>46</v>
      </c>
      <c r="L191" s="16" t="s">
        <v>47</v>
      </c>
      <c r="M191" s="17" t="s">
        <v>47</v>
      </c>
      <c r="N191" s="18">
        <v>3.2300000000000002E-7</v>
      </c>
      <c r="O191" s="18">
        <v>3.2300000000000002E-7</v>
      </c>
      <c r="P191" s="18">
        <v>1.0800000000000001E-8</v>
      </c>
      <c r="Q191" s="27">
        <v>1.0800000000000001E-8</v>
      </c>
      <c r="R191">
        <v>8703938</v>
      </c>
      <c r="S191" s="28" t="s">
        <v>62</v>
      </c>
      <c r="T191" s="28" t="s">
        <v>63</v>
      </c>
      <c r="U191" s="26">
        <v>298</v>
      </c>
      <c r="AI191" t="s">
        <v>55</v>
      </c>
      <c r="AJ191">
        <v>1</v>
      </c>
      <c r="AL191" s="29">
        <f t="shared" si="81"/>
        <v>-8.817911973097015</v>
      </c>
      <c r="AM191" s="29">
        <f t="shared" si="82"/>
        <v>-10.822794624661579</v>
      </c>
      <c r="AN191" s="29">
        <f t="shared" si="83"/>
        <v>2.0048826515645644</v>
      </c>
      <c r="AO191" s="29">
        <f t="shared" ref="AO191:AO222" si="97">ABS(AN191)</f>
        <v>2.0048826515645644</v>
      </c>
      <c r="AP191" s="30" t="str">
        <f>IF(AR191=AU191,"ok","no")</f>
        <v>ok</v>
      </c>
      <c r="AQ191" s="30" t="str">
        <f t="shared" si="77"/>
        <v>Y</v>
      </c>
      <c r="AR191" s="21">
        <f t="shared" ref="AR191:AR222" si="98">VLOOKUP(AQ191,$AY$2:$AZ$23,2,FALSE)</f>
        <v>0</v>
      </c>
      <c r="AS191" s="31">
        <f t="shared" si="94"/>
        <v>-1.3</v>
      </c>
      <c r="AT191" s="30" t="str">
        <f t="shared" si="78"/>
        <v>F</v>
      </c>
      <c r="AU191" s="22">
        <f t="shared" ref="AU191:AU222" si="99">VLOOKUP(AT191,$AY$2:$AZ$23,2,FALSE)</f>
        <v>0</v>
      </c>
      <c r="AV191" s="26">
        <f t="shared" si="93"/>
        <v>2.8</v>
      </c>
    </row>
    <row r="192" spans="1:48" hidden="1" x14ac:dyDescent="0.45">
      <c r="A192" t="s">
        <v>244</v>
      </c>
      <c r="B192" t="s">
        <v>605</v>
      </c>
      <c r="C192" t="e">
        <f t="shared" ca="1" si="80"/>
        <v>#NAME?</v>
      </c>
      <c r="E192" t="s">
        <v>605</v>
      </c>
      <c r="F192" t="str">
        <f t="shared" si="95"/>
        <v>ok</v>
      </c>
      <c r="G192">
        <v>1</v>
      </c>
      <c r="H192" s="15" t="str">
        <f t="shared" ref="H192:H216" si="100">IF(ISNUMBER(FIND(MID(B192,2,1),MID(A192,FIND("_",A192)+1,FIND("_",A192,FIND("_",A192)+1)-FIND("_",A192)-1))), "+", "-")</f>
        <v>-</v>
      </c>
      <c r="I192" s="42" t="b">
        <f t="shared" si="96"/>
        <v>1</v>
      </c>
      <c r="J192" s="42" t="str">
        <f t="shared" ref="J192:J216" si="101">IF(ISNUMBER(FIND(MID(B192,2,1),IF(LEN(MID(A192,FIND("_",A192)+1,FIND("_",A192,FIND("_",A192)+1)-FIND("_",A192)-1))=2,MID(A192,FIND("_",A192)+1,2),MID(A192,FIND("~",SUBSTITUTE(A192,"_","~",LEN(A192)-LEN(SUBSTITUTE(A192,"_",""))))+1,2)))), "+", "-")</f>
        <v>-</v>
      </c>
      <c r="K192" t="s">
        <v>46</v>
      </c>
      <c r="L192" s="16" t="s">
        <v>47</v>
      </c>
      <c r="M192" s="17" t="s">
        <v>47</v>
      </c>
      <c r="N192" s="18">
        <v>3E-9</v>
      </c>
      <c r="O192" s="18">
        <v>3E-9</v>
      </c>
      <c r="P192" s="18">
        <v>3E-9</v>
      </c>
      <c r="Q192" s="27">
        <v>3E-9</v>
      </c>
      <c r="R192">
        <v>1711212</v>
      </c>
      <c r="S192" t="s">
        <v>246</v>
      </c>
      <c r="T192" t="s">
        <v>247</v>
      </c>
      <c r="U192" t="s">
        <v>89</v>
      </c>
      <c r="AH192" t="s">
        <v>248</v>
      </c>
      <c r="AI192" t="s">
        <v>249</v>
      </c>
      <c r="AJ192">
        <v>1</v>
      </c>
      <c r="AL192" s="19">
        <f t="shared" si="81"/>
        <v>-11.578545593484199</v>
      </c>
      <c r="AM192" s="19">
        <f t="shared" si="82"/>
        <v>-11.578545593484199</v>
      </c>
      <c r="AN192" s="19">
        <f t="shared" si="83"/>
        <v>0</v>
      </c>
      <c r="AO192" s="19">
        <f t="shared" si="97"/>
        <v>0</v>
      </c>
      <c r="AP192" s="20" t="str">
        <f>IF(AR192=AU192,"ok","no")</f>
        <v>ok</v>
      </c>
      <c r="AQ192" s="20" t="str">
        <f t="shared" si="77"/>
        <v>F</v>
      </c>
      <c r="AR192" s="21">
        <f t="shared" si="98"/>
        <v>0</v>
      </c>
      <c r="AS192" s="21">
        <f t="shared" si="94"/>
        <v>2.8</v>
      </c>
      <c r="AT192" s="20" t="str">
        <f t="shared" si="78"/>
        <v>Y</v>
      </c>
      <c r="AU192" s="22">
        <f t="shared" si="99"/>
        <v>0</v>
      </c>
      <c r="AV192">
        <f t="shared" si="93"/>
        <v>-1.3</v>
      </c>
    </row>
    <row r="193" spans="1:48" hidden="1" x14ac:dyDescent="0.45">
      <c r="A193" t="s">
        <v>244</v>
      </c>
      <c r="B193" t="s">
        <v>606</v>
      </c>
      <c r="C193" t="e">
        <f t="shared" ca="1" si="80"/>
        <v>#NAME?</v>
      </c>
      <c r="E193" t="s">
        <v>606</v>
      </c>
      <c r="F193" t="str">
        <f t="shared" si="95"/>
        <v>ok</v>
      </c>
      <c r="G193">
        <v>1</v>
      </c>
      <c r="H193" s="15" t="str">
        <f t="shared" si="100"/>
        <v>-</v>
      </c>
      <c r="I193" s="42" t="b">
        <f t="shared" si="96"/>
        <v>1</v>
      </c>
      <c r="J193" s="42" t="str">
        <f t="shared" si="101"/>
        <v>-</v>
      </c>
      <c r="K193" t="s">
        <v>181</v>
      </c>
      <c r="L193" s="16" t="s">
        <v>47</v>
      </c>
      <c r="M193" s="17" t="s">
        <v>47</v>
      </c>
      <c r="N193" s="18">
        <v>3E-9</v>
      </c>
      <c r="O193" s="18">
        <v>3E-9</v>
      </c>
      <c r="P193" s="18">
        <v>3E-9</v>
      </c>
      <c r="Q193" s="27">
        <v>3E-9</v>
      </c>
      <c r="R193">
        <v>1711212</v>
      </c>
      <c r="S193" t="s">
        <v>246</v>
      </c>
      <c r="T193" t="s">
        <v>247</v>
      </c>
      <c r="U193" t="s">
        <v>89</v>
      </c>
      <c r="AH193" t="s">
        <v>248</v>
      </c>
      <c r="AI193" t="s">
        <v>249</v>
      </c>
      <c r="AJ193">
        <v>1</v>
      </c>
      <c r="AL193" s="19">
        <f t="shared" si="81"/>
        <v>-11.578545593484199</v>
      </c>
      <c r="AM193" s="19">
        <f t="shared" si="82"/>
        <v>-11.578545593484199</v>
      </c>
      <c r="AN193" s="19">
        <f t="shared" si="83"/>
        <v>0</v>
      </c>
      <c r="AO193" s="19">
        <f t="shared" si="97"/>
        <v>0</v>
      </c>
      <c r="AP193" s="20" t="str">
        <f>IF(AR193=AU193,"ok","no")</f>
        <v>ok</v>
      </c>
      <c r="AQ193" s="20" t="str">
        <f t="shared" si="77"/>
        <v>V</v>
      </c>
      <c r="AR193" s="21">
        <f t="shared" si="98"/>
        <v>0</v>
      </c>
      <c r="AS193" s="21" t="e">
        <f t="shared" si="94"/>
        <v>#N/A</v>
      </c>
      <c r="AT193" s="20" t="str">
        <f t="shared" si="78"/>
        <v>F</v>
      </c>
      <c r="AU193" s="22">
        <f t="shared" si="99"/>
        <v>0</v>
      </c>
      <c r="AV193">
        <f t="shared" si="93"/>
        <v>2.8</v>
      </c>
    </row>
    <row r="194" spans="1:48" hidden="1" x14ac:dyDescent="0.45">
      <c r="A194" t="s">
        <v>244</v>
      </c>
      <c r="B194" t="s">
        <v>607</v>
      </c>
      <c r="C194" t="e">
        <f t="shared" ca="1" si="80"/>
        <v>#NAME?</v>
      </c>
      <c r="E194" t="s">
        <v>607</v>
      </c>
      <c r="F194" t="str">
        <f t="shared" si="95"/>
        <v>ok</v>
      </c>
      <c r="G194">
        <v>1</v>
      </c>
      <c r="H194" s="15" t="str">
        <f t="shared" si="100"/>
        <v>-</v>
      </c>
      <c r="I194" s="42" t="b">
        <f t="shared" si="96"/>
        <v>1</v>
      </c>
      <c r="J194" s="42" t="str">
        <f t="shared" si="101"/>
        <v>-</v>
      </c>
      <c r="K194" t="s">
        <v>324</v>
      </c>
      <c r="L194" s="16" t="s">
        <v>47</v>
      </c>
      <c r="M194" s="17" t="s">
        <v>47</v>
      </c>
      <c r="N194" s="18">
        <v>3E-9</v>
      </c>
      <c r="O194" s="18">
        <v>3E-9</v>
      </c>
      <c r="P194" s="18">
        <v>3E-9</v>
      </c>
      <c r="Q194" s="18">
        <v>3E-9</v>
      </c>
      <c r="R194">
        <v>1711212</v>
      </c>
      <c r="S194" t="s">
        <v>246</v>
      </c>
      <c r="T194" t="s">
        <v>247</v>
      </c>
      <c r="U194" t="s">
        <v>89</v>
      </c>
      <c r="AH194" t="s">
        <v>248</v>
      </c>
      <c r="AI194" t="s">
        <v>249</v>
      </c>
      <c r="AJ194">
        <v>1</v>
      </c>
      <c r="AL194" s="19">
        <f t="shared" si="81"/>
        <v>-11.578545593484199</v>
      </c>
      <c r="AM194" s="19">
        <f t="shared" si="82"/>
        <v>-11.578545593484199</v>
      </c>
      <c r="AN194" s="19">
        <f t="shared" si="83"/>
        <v>0</v>
      </c>
      <c r="AO194" s="19">
        <f t="shared" si="97"/>
        <v>0</v>
      </c>
      <c r="AP194" s="20" t="str">
        <f>IF(AR194=AU194,"good","no")</f>
        <v>no</v>
      </c>
      <c r="AQ194" s="20" t="str">
        <f t="shared" ref="AQ194:AQ257" si="102">LEFT(B194)</f>
        <v>T</v>
      </c>
      <c r="AR194" s="21">
        <f t="shared" si="98"/>
        <v>400</v>
      </c>
      <c r="AS194" s="21">
        <f t="shared" si="94"/>
        <v>-0.7</v>
      </c>
      <c r="AT194" s="20" t="str">
        <f t="shared" ref="AT194:AT257" si="103">RIGHT(E194)</f>
        <v>S</v>
      </c>
      <c r="AU194" s="22">
        <f t="shared" si="99"/>
        <v>500</v>
      </c>
      <c r="AV194">
        <f t="shared" si="93"/>
        <v>-0.8</v>
      </c>
    </row>
    <row r="195" spans="1:48" hidden="1" x14ac:dyDescent="0.45">
      <c r="A195" t="s">
        <v>244</v>
      </c>
      <c r="B195" t="s">
        <v>608</v>
      </c>
      <c r="C195" t="e">
        <f t="shared" ca="1" si="80"/>
        <v>#NAME?</v>
      </c>
      <c r="E195" t="s">
        <v>608</v>
      </c>
      <c r="F195" t="str">
        <f t="shared" si="95"/>
        <v>ok</v>
      </c>
      <c r="G195">
        <v>1</v>
      </c>
      <c r="H195" s="15" t="str">
        <f t="shared" si="100"/>
        <v>-</v>
      </c>
      <c r="I195" s="42" t="b">
        <f t="shared" si="96"/>
        <v>1</v>
      </c>
      <c r="J195" s="42" t="str">
        <f t="shared" si="101"/>
        <v>-</v>
      </c>
      <c r="K195" t="s">
        <v>324</v>
      </c>
      <c r="L195" s="16" t="s">
        <v>47</v>
      </c>
      <c r="M195" s="17" t="s">
        <v>47</v>
      </c>
      <c r="N195" s="18">
        <v>3E-9</v>
      </c>
      <c r="O195" s="18">
        <v>3E-9</v>
      </c>
      <c r="P195" s="18">
        <v>3E-9</v>
      </c>
      <c r="Q195" s="18">
        <v>3E-9</v>
      </c>
      <c r="R195">
        <v>1711212</v>
      </c>
      <c r="S195" t="s">
        <v>246</v>
      </c>
      <c r="T195" t="s">
        <v>247</v>
      </c>
      <c r="U195" t="s">
        <v>89</v>
      </c>
      <c r="AH195" t="s">
        <v>248</v>
      </c>
      <c r="AI195" t="s">
        <v>249</v>
      </c>
      <c r="AJ195">
        <v>1</v>
      </c>
      <c r="AL195" s="19">
        <f t="shared" si="81"/>
        <v>-11.578545593484199</v>
      </c>
      <c r="AM195" s="19">
        <f t="shared" si="82"/>
        <v>-11.578545593484199</v>
      </c>
      <c r="AN195" s="19">
        <f t="shared" si="83"/>
        <v>0</v>
      </c>
      <c r="AO195" s="19">
        <f t="shared" si="97"/>
        <v>0</v>
      </c>
      <c r="AP195" s="20" t="str">
        <f>IF(AR195=AU195,"good","no")</f>
        <v>no</v>
      </c>
      <c r="AQ195" s="20" t="str">
        <f t="shared" si="102"/>
        <v>P</v>
      </c>
      <c r="AR195" s="21">
        <f t="shared" si="98"/>
        <v>300</v>
      </c>
      <c r="AS195" s="21">
        <f t="shared" si="94"/>
        <v>-1.6</v>
      </c>
      <c r="AT195" s="20" t="str">
        <f t="shared" si="103"/>
        <v>E</v>
      </c>
      <c r="AU195" s="22">
        <f t="shared" si="99"/>
        <v>-1</v>
      </c>
      <c r="AV195">
        <f t="shared" si="93"/>
        <v>-3.5</v>
      </c>
    </row>
    <row r="196" spans="1:48" hidden="1" x14ac:dyDescent="0.45">
      <c r="A196" t="s">
        <v>244</v>
      </c>
      <c r="B196" t="s">
        <v>609</v>
      </c>
      <c r="C196" t="e">
        <f t="shared" ca="1" si="80"/>
        <v>#NAME?</v>
      </c>
      <c r="E196" t="s">
        <v>609</v>
      </c>
      <c r="F196" t="str">
        <f t="shared" si="95"/>
        <v>ok</v>
      </c>
      <c r="G196">
        <v>1</v>
      </c>
      <c r="H196" s="15" t="str">
        <f t="shared" si="100"/>
        <v>-</v>
      </c>
      <c r="I196" s="42" t="b">
        <f t="shared" si="96"/>
        <v>1</v>
      </c>
      <c r="J196" s="42" t="str">
        <f t="shared" si="101"/>
        <v>-</v>
      </c>
      <c r="K196" t="s">
        <v>324</v>
      </c>
      <c r="L196" s="16" t="s">
        <v>47</v>
      </c>
      <c r="M196" s="17" t="s">
        <v>47</v>
      </c>
      <c r="N196" s="18">
        <v>3E-9</v>
      </c>
      <c r="O196" s="18">
        <v>3E-9</v>
      </c>
      <c r="P196" s="18">
        <v>3E-9</v>
      </c>
      <c r="Q196" s="18">
        <v>3E-9</v>
      </c>
      <c r="R196">
        <v>1711212</v>
      </c>
      <c r="S196" t="s">
        <v>246</v>
      </c>
      <c r="T196" t="s">
        <v>247</v>
      </c>
      <c r="U196" t="s">
        <v>89</v>
      </c>
      <c r="AH196" t="s">
        <v>248</v>
      </c>
      <c r="AI196" t="s">
        <v>249</v>
      </c>
      <c r="AJ196">
        <v>1</v>
      </c>
      <c r="AL196" s="19">
        <f t="shared" si="81"/>
        <v>-11.578545593484199</v>
      </c>
      <c r="AM196" s="19">
        <f t="shared" si="82"/>
        <v>-11.578545593484199</v>
      </c>
      <c r="AN196" s="19">
        <f t="shared" si="83"/>
        <v>0</v>
      </c>
      <c r="AO196" s="19">
        <f t="shared" si="97"/>
        <v>0</v>
      </c>
      <c r="AP196" s="20" t="str">
        <f>IF(AR196=AU196,"good","no")</f>
        <v>no</v>
      </c>
      <c r="AQ196" s="20" t="str">
        <f t="shared" si="102"/>
        <v>N</v>
      </c>
      <c r="AR196" s="21">
        <f t="shared" si="98"/>
        <v>0</v>
      </c>
      <c r="AS196" s="21">
        <f t="shared" si="94"/>
        <v>-3.5</v>
      </c>
      <c r="AT196" s="20" t="str">
        <f t="shared" si="103"/>
        <v>D</v>
      </c>
      <c r="AU196" s="22">
        <f t="shared" si="99"/>
        <v>-1</v>
      </c>
      <c r="AV196">
        <f t="shared" si="93"/>
        <v>-3.5</v>
      </c>
    </row>
    <row r="197" spans="1:48" hidden="1" x14ac:dyDescent="0.45">
      <c r="A197" t="s">
        <v>244</v>
      </c>
      <c r="B197" t="s">
        <v>610</v>
      </c>
      <c r="C197" t="e">
        <f t="shared" ca="1" si="80"/>
        <v>#NAME?</v>
      </c>
      <c r="E197" t="s">
        <v>610</v>
      </c>
      <c r="F197" t="str">
        <f t="shared" si="95"/>
        <v>ok</v>
      </c>
      <c r="G197">
        <v>1</v>
      </c>
      <c r="H197" s="15" t="str">
        <f t="shared" si="100"/>
        <v>-</v>
      </c>
      <c r="I197" s="42" t="b">
        <f t="shared" si="96"/>
        <v>1</v>
      </c>
      <c r="J197" s="42" t="str">
        <f t="shared" si="101"/>
        <v>-</v>
      </c>
      <c r="K197" t="s">
        <v>324</v>
      </c>
      <c r="L197" s="16" t="s">
        <v>47</v>
      </c>
      <c r="M197" s="17" t="s">
        <v>47</v>
      </c>
      <c r="N197" s="18">
        <v>3E-9</v>
      </c>
      <c r="O197" s="18">
        <v>3E-9</v>
      </c>
      <c r="P197" s="18">
        <v>3E-9</v>
      </c>
      <c r="Q197" s="18">
        <v>3E-9</v>
      </c>
      <c r="R197">
        <v>1711212</v>
      </c>
      <c r="S197" t="s">
        <v>246</v>
      </c>
      <c r="T197" t="s">
        <v>247</v>
      </c>
      <c r="U197" t="s">
        <v>89</v>
      </c>
      <c r="AH197" t="s">
        <v>248</v>
      </c>
      <c r="AI197" t="s">
        <v>249</v>
      </c>
      <c r="AJ197">
        <v>1</v>
      </c>
      <c r="AL197" s="19">
        <f t="shared" si="81"/>
        <v>-11.578545593484199</v>
      </c>
      <c r="AM197" s="19">
        <f t="shared" si="82"/>
        <v>-11.578545593484199</v>
      </c>
      <c r="AN197" s="19">
        <f t="shared" si="83"/>
        <v>0</v>
      </c>
      <c r="AO197" s="19">
        <f t="shared" si="97"/>
        <v>0</v>
      </c>
      <c r="AP197" s="20" t="str">
        <f>IF(AR197=AU197,"good","no")</f>
        <v>no</v>
      </c>
      <c r="AQ197" s="20" t="str">
        <f t="shared" si="102"/>
        <v>R</v>
      </c>
      <c r="AR197" s="21">
        <f t="shared" si="98"/>
        <v>1</v>
      </c>
      <c r="AS197" s="21">
        <f t="shared" si="94"/>
        <v>-4.5</v>
      </c>
      <c r="AT197" s="20" t="str">
        <f t="shared" si="103"/>
        <v>G</v>
      </c>
      <c r="AU197" s="22">
        <f t="shared" si="99"/>
        <v>600</v>
      </c>
      <c r="AV197">
        <f t="shared" si="93"/>
        <v>-0.4</v>
      </c>
    </row>
    <row r="198" spans="1:48" hidden="1" x14ac:dyDescent="0.45">
      <c r="A198" t="s">
        <v>244</v>
      </c>
      <c r="B198" t="s">
        <v>611</v>
      </c>
      <c r="C198" t="e">
        <f t="shared" ca="1" si="80"/>
        <v>#NAME?</v>
      </c>
      <c r="E198" t="s">
        <v>611</v>
      </c>
      <c r="F198" t="str">
        <f t="shared" si="95"/>
        <v>ok</v>
      </c>
      <c r="G198">
        <v>1</v>
      </c>
      <c r="H198" s="15" t="str">
        <f t="shared" si="100"/>
        <v>-</v>
      </c>
      <c r="I198" s="42" t="b">
        <f t="shared" si="96"/>
        <v>1</v>
      </c>
      <c r="J198" s="42" t="str">
        <f t="shared" si="101"/>
        <v>-</v>
      </c>
      <c r="K198" t="s">
        <v>324</v>
      </c>
      <c r="L198" s="16" t="s">
        <v>47</v>
      </c>
      <c r="M198" s="17" t="s">
        <v>47</v>
      </c>
      <c r="N198" s="18">
        <v>3E-9</v>
      </c>
      <c r="O198" s="18">
        <v>3E-9</v>
      </c>
      <c r="P198" s="18">
        <v>3E-9</v>
      </c>
      <c r="Q198" s="27">
        <v>3E-9</v>
      </c>
      <c r="R198">
        <v>1711212</v>
      </c>
      <c r="S198" t="s">
        <v>246</v>
      </c>
      <c r="T198" t="s">
        <v>247</v>
      </c>
      <c r="U198" t="s">
        <v>89</v>
      </c>
      <c r="AH198" t="s">
        <v>248</v>
      </c>
      <c r="AI198" t="s">
        <v>249</v>
      </c>
      <c r="AJ198">
        <v>1</v>
      </c>
      <c r="AL198" s="19">
        <f t="shared" si="81"/>
        <v>-11.578545593484199</v>
      </c>
      <c r="AM198" s="19">
        <f t="shared" si="82"/>
        <v>-11.578545593484199</v>
      </c>
      <c r="AN198" s="19">
        <f t="shared" si="83"/>
        <v>0</v>
      </c>
      <c r="AO198" s="19">
        <f t="shared" si="97"/>
        <v>0</v>
      </c>
      <c r="AP198" s="20" t="str">
        <f>IF(AR198=AU198,"ok","no")</f>
        <v>ok</v>
      </c>
      <c r="AQ198" s="20" t="str">
        <f t="shared" si="102"/>
        <v>R</v>
      </c>
      <c r="AR198" s="21">
        <f t="shared" si="98"/>
        <v>1</v>
      </c>
      <c r="AS198" s="21">
        <f t="shared" si="94"/>
        <v>-4.5</v>
      </c>
      <c r="AT198" s="20" t="str">
        <f t="shared" si="103"/>
        <v>K</v>
      </c>
      <c r="AU198" s="22">
        <f t="shared" si="99"/>
        <v>1</v>
      </c>
      <c r="AV198">
        <f t="shared" si="93"/>
        <v>-3.9</v>
      </c>
    </row>
    <row r="199" spans="1:48" hidden="1" x14ac:dyDescent="0.45">
      <c r="A199" t="s">
        <v>244</v>
      </c>
      <c r="B199" t="s">
        <v>612</v>
      </c>
      <c r="C199" t="e">
        <f t="shared" ca="1" si="80"/>
        <v>#NAME?</v>
      </c>
      <c r="E199" t="s">
        <v>612</v>
      </c>
      <c r="F199" t="str">
        <f t="shared" si="95"/>
        <v>ok</v>
      </c>
      <c r="G199">
        <v>1</v>
      </c>
      <c r="H199" s="15" t="str">
        <f t="shared" si="100"/>
        <v>-</v>
      </c>
      <c r="I199" s="42" t="b">
        <f t="shared" si="96"/>
        <v>1</v>
      </c>
      <c r="J199" s="42" t="str">
        <f t="shared" si="101"/>
        <v>-</v>
      </c>
      <c r="K199" t="s">
        <v>324</v>
      </c>
      <c r="L199" s="16" t="s">
        <v>47</v>
      </c>
      <c r="M199" s="17" t="s">
        <v>47</v>
      </c>
      <c r="N199" s="18">
        <v>3E-9</v>
      </c>
      <c r="O199" s="18">
        <v>3E-9</v>
      </c>
      <c r="P199" s="18">
        <v>3E-9</v>
      </c>
      <c r="Q199" s="18">
        <v>3E-9</v>
      </c>
      <c r="R199">
        <v>1711212</v>
      </c>
      <c r="S199" t="s">
        <v>246</v>
      </c>
      <c r="T199" t="s">
        <v>247</v>
      </c>
      <c r="U199" t="s">
        <v>89</v>
      </c>
      <c r="AH199" t="s">
        <v>248</v>
      </c>
      <c r="AI199" t="s">
        <v>249</v>
      </c>
      <c r="AJ199">
        <v>1</v>
      </c>
      <c r="AL199" s="19">
        <f t="shared" si="81"/>
        <v>-11.578545593484199</v>
      </c>
      <c r="AM199" s="19">
        <f t="shared" si="82"/>
        <v>-11.578545593484199</v>
      </c>
      <c r="AN199" s="19">
        <f t="shared" si="83"/>
        <v>0</v>
      </c>
      <c r="AO199" s="19">
        <f t="shared" si="97"/>
        <v>0</v>
      </c>
      <c r="AP199" s="20" t="str">
        <f t="shared" ref="AP199:AP206" si="104">IF(AR199=AU199,"good","no")</f>
        <v>no</v>
      </c>
      <c r="AQ199" s="20" t="str">
        <f t="shared" si="102"/>
        <v>K</v>
      </c>
      <c r="AR199" s="21">
        <f t="shared" si="98"/>
        <v>1</v>
      </c>
      <c r="AS199" s="21">
        <f t="shared" si="94"/>
        <v>-3.9</v>
      </c>
      <c r="AT199" s="20" t="str">
        <f t="shared" si="103"/>
        <v>E</v>
      </c>
      <c r="AU199" s="22">
        <f t="shared" si="99"/>
        <v>-1</v>
      </c>
      <c r="AV199">
        <f t="shared" si="93"/>
        <v>-3.5</v>
      </c>
    </row>
    <row r="200" spans="1:48" hidden="1" x14ac:dyDescent="0.45">
      <c r="A200" t="s">
        <v>244</v>
      </c>
      <c r="B200" t="s">
        <v>613</v>
      </c>
      <c r="C200" t="e">
        <f t="shared" ca="1" si="80"/>
        <v>#NAME?</v>
      </c>
      <c r="E200" t="s">
        <v>613</v>
      </c>
      <c r="F200" t="str">
        <f t="shared" si="95"/>
        <v>ok</v>
      </c>
      <c r="G200">
        <v>1</v>
      </c>
      <c r="H200" s="15" t="str">
        <f t="shared" si="100"/>
        <v>-</v>
      </c>
      <c r="I200" s="42" t="b">
        <f t="shared" si="96"/>
        <v>1</v>
      </c>
      <c r="J200" s="42" t="str">
        <f t="shared" si="101"/>
        <v>-</v>
      </c>
      <c r="K200" t="s">
        <v>324</v>
      </c>
      <c r="L200" s="16" t="s">
        <v>47</v>
      </c>
      <c r="M200" s="17" t="s">
        <v>47</v>
      </c>
      <c r="N200" s="18">
        <v>3E-9</v>
      </c>
      <c r="O200" s="18">
        <v>3E-9</v>
      </c>
      <c r="P200" s="18">
        <v>3E-9</v>
      </c>
      <c r="Q200" s="18">
        <v>3E-9</v>
      </c>
      <c r="R200">
        <v>1711212</v>
      </c>
      <c r="S200" t="s">
        <v>246</v>
      </c>
      <c r="T200" t="s">
        <v>247</v>
      </c>
      <c r="U200" t="s">
        <v>89</v>
      </c>
      <c r="AH200" t="s">
        <v>248</v>
      </c>
      <c r="AI200" t="s">
        <v>249</v>
      </c>
      <c r="AJ200">
        <v>1</v>
      </c>
      <c r="AL200" s="19">
        <f t="shared" si="81"/>
        <v>-11.578545593484199</v>
      </c>
      <c r="AM200" s="19">
        <f t="shared" si="82"/>
        <v>-11.578545593484199</v>
      </c>
      <c r="AN200" s="19">
        <f t="shared" si="83"/>
        <v>0</v>
      </c>
      <c r="AO200" s="19">
        <f t="shared" si="97"/>
        <v>0</v>
      </c>
      <c r="AP200" s="20" t="str">
        <f t="shared" si="104"/>
        <v>no</v>
      </c>
      <c r="AQ200" s="20" t="str">
        <f t="shared" si="102"/>
        <v>K</v>
      </c>
      <c r="AR200" s="21">
        <f t="shared" si="98"/>
        <v>1</v>
      </c>
      <c r="AS200" s="21">
        <f t="shared" si="94"/>
        <v>-3.9</v>
      </c>
      <c r="AT200" s="20" t="str">
        <f t="shared" si="103"/>
        <v>E</v>
      </c>
      <c r="AU200" s="22">
        <f t="shared" si="99"/>
        <v>-1</v>
      </c>
      <c r="AV200">
        <f t="shared" si="93"/>
        <v>-3.5</v>
      </c>
    </row>
    <row r="201" spans="1:48" hidden="1" x14ac:dyDescent="0.45">
      <c r="A201" t="s">
        <v>244</v>
      </c>
      <c r="B201" t="s">
        <v>614</v>
      </c>
      <c r="C201" t="e">
        <f t="shared" ca="1" si="80"/>
        <v>#NAME?</v>
      </c>
      <c r="E201" t="s">
        <v>614</v>
      </c>
      <c r="F201" t="str">
        <f t="shared" si="95"/>
        <v>ok</v>
      </c>
      <c r="G201">
        <v>1</v>
      </c>
      <c r="H201" s="15" t="str">
        <f t="shared" si="100"/>
        <v>-</v>
      </c>
      <c r="I201" s="42" t="b">
        <f t="shared" si="96"/>
        <v>1</v>
      </c>
      <c r="J201" s="42" t="str">
        <f t="shared" si="101"/>
        <v>-</v>
      </c>
      <c r="K201" t="s">
        <v>46</v>
      </c>
      <c r="L201" s="16" t="s">
        <v>47</v>
      </c>
      <c r="M201" s="17" t="s">
        <v>47</v>
      </c>
      <c r="N201" s="18">
        <v>3E-9</v>
      </c>
      <c r="O201" s="18">
        <v>3E-9</v>
      </c>
      <c r="P201" s="18">
        <v>3E-9</v>
      </c>
      <c r="Q201" s="18">
        <v>3E-9</v>
      </c>
      <c r="R201">
        <v>1711212</v>
      </c>
      <c r="S201" t="s">
        <v>246</v>
      </c>
      <c r="T201" t="s">
        <v>247</v>
      </c>
      <c r="U201" t="s">
        <v>89</v>
      </c>
      <c r="AH201" t="s">
        <v>248</v>
      </c>
      <c r="AI201" t="s">
        <v>249</v>
      </c>
      <c r="AJ201">
        <v>1</v>
      </c>
      <c r="AL201" s="19">
        <f t="shared" si="81"/>
        <v>-11.578545593484199</v>
      </c>
      <c r="AM201" s="19">
        <f t="shared" si="82"/>
        <v>-11.578545593484199</v>
      </c>
      <c r="AN201" s="19">
        <f t="shared" si="83"/>
        <v>0</v>
      </c>
      <c r="AO201" s="19">
        <f t="shared" si="97"/>
        <v>0</v>
      </c>
      <c r="AP201" s="20" t="str">
        <f t="shared" si="104"/>
        <v>no</v>
      </c>
      <c r="AQ201" s="20" t="str">
        <f t="shared" si="102"/>
        <v>T</v>
      </c>
      <c r="AR201" s="21">
        <f t="shared" si="98"/>
        <v>400</v>
      </c>
      <c r="AS201" s="21">
        <f t="shared" si="94"/>
        <v>-0.7</v>
      </c>
      <c r="AT201" s="20" t="str">
        <f t="shared" si="103"/>
        <v>Q</v>
      </c>
      <c r="AU201" s="22">
        <f t="shared" si="99"/>
        <v>0</v>
      </c>
      <c r="AV201">
        <f t="shared" si="93"/>
        <v>-3.5</v>
      </c>
    </row>
    <row r="202" spans="1:48" hidden="1" x14ac:dyDescent="0.45">
      <c r="A202" t="s">
        <v>244</v>
      </c>
      <c r="B202" t="s">
        <v>615</v>
      </c>
      <c r="C202" t="e">
        <f t="shared" ref="C202:C265" ca="1" si="105">_xlfn.CONCAT(A202,B202)</f>
        <v>#NAME?</v>
      </c>
      <c r="E202" t="s">
        <v>615</v>
      </c>
      <c r="F202" t="str">
        <f t="shared" si="95"/>
        <v>ok</v>
      </c>
      <c r="G202">
        <v>1</v>
      </c>
      <c r="H202" s="15" t="str">
        <f t="shared" si="100"/>
        <v>-</v>
      </c>
      <c r="I202" s="42" t="b">
        <f t="shared" si="96"/>
        <v>1</v>
      </c>
      <c r="J202" s="42" t="str">
        <f t="shared" si="101"/>
        <v>-</v>
      </c>
      <c r="K202" t="s">
        <v>324</v>
      </c>
      <c r="L202" s="16" t="s">
        <v>47</v>
      </c>
      <c r="M202" s="17" t="s">
        <v>47</v>
      </c>
      <c r="N202" s="18">
        <v>3E-9</v>
      </c>
      <c r="O202" s="18">
        <v>3E-9</v>
      </c>
      <c r="P202" s="18">
        <v>3E-9</v>
      </c>
      <c r="Q202" s="18">
        <v>3E-9</v>
      </c>
      <c r="R202">
        <v>1711212</v>
      </c>
      <c r="S202" t="s">
        <v>246</v>
      </c>
      <c r="T202" t="s">
        <v>247</v>
      </c>
      <c r="U202" t="s">
        <v>89</v>
      </c>
      <c r="AH202" t="s">
        <v>248</v>
      </c>
      <c r="AI202" t="s">
        <v>249</v>
      </c>
      <c r="AJ202">
        <v>1</v>
      </c>
      <c r="AL202" s="19">
        <f t="shared" ref="AL202:AL265" si="106">0.59*LN(O202)</f>
        <v>-11.578545593484199</v>
      </c>
      <c r="AM202" s="19">
        <f t="shared" ref="AM202:AM265" si="107">0.59*LN(Q202)</f>
        <v>-11.578545593484199</v>
      </c>
      <c r="AN202" s="19">
        <f t="shared" ref="AN202:AN265" si="108">AL202-AM202</f>
        <v>0</v>
      </c>
      <c r="AO202" s="19">
        <f t="shared" si="97"/>
        <v>0</v>
      </c>
      <c r="AP202" s="20" t="str">
        <f t="shared" si="104"/>
        <v>no</v>
      </c>
      <c r="AQ202" s="20" t="str">
        <f t="shared" si="102"/>
        <v>N</v>
      </c>
      <c r="AR202" s="21">
        <f t="shared" si="98"/>
        <v>0</v>
      </c>
      <c r="AS202" s="21">
        <f t="shared" si="94"/>
        <v>-3.5</v>
      </c>
      <c r="AT202" s="20" t="str">
        <f t="shared" si="103"/>
        <v>T</v>
      </c>
      <c r="AU202" s="22">
        <f t="shared" si="99"/>
        <v>400</v>
      </c>
      <c r="AV202">
        <f t="shared" si="93"/>
        <v>-0.7</v>
      </c>
    </row>
    <row r="203" spans="1:48" hidden="1" x14ac:dyDescent="0.45">
      <c r="A203" t="s">
        <v>244</v>
      </c>
      <c r="B203" t="s">
        <v>616</v>
      </c>
      <c r="C203" t="e">
        <f t="shared" ca="1" si="105"/>
        <v>#NAME?</v>
      </c>
      <c r="E203" t="s">
        <v>616</v>
      </c>
      <c r="F203" t="str">
        <f t="shared" si="95"/>
        <v>ok</v>
      </c>
      <c r="G203">
        <v>1</v>
      </c>
      <c r="H203" s="15" t="str">
        <f t="shared" si="100"/>
        <v>-</v>
      </c>
      <c r="I203" s="42" t="b">
        <f t="shared" si="96"/>
        <v>1</v>
      </c>
      <c r="J203" s="42" t="str">
        <f t="shared" si="101"/>
        <v>-</v>
      </c>
      <c r="K203" t="s">
        <v>324</v>
      </c>
      <c r="L203" s="16" t="s">
        <v>47</v>
      </c>
      <c r="M203" s="17" t="s">
        <v>47</v>
      </c>
      <c r="N203" s="18">
        <v>3E-9</v>
      </c>
      <c r="O203" s="18">
        <v>3E-9</v>
      </c>
      <c r="P203" s="18">
        <v>3E-9</v>
      </c>
      <c r="Q203" s="18">
        <v>3E-9</v>
      </c>
      <c r="R203">
        <v>1711212</v>
      </c>
      <c r="S203" t="s">
        <v>246</v>
      </c>
      <c r="T203" t="s">
        <v>247</v>
      </c>
      <c r="U203" t="s">
        <v>89</v>
      </c>
      <c r="AH203" t="s">
        <v>248</v>
      </c>
      <c r="AI203" t="s">
        <v>249</v>
      </c>
      <c r="AJ203">
        <v>1</v>
      </c>
      <c r="AL203" s="19">
        <f t="shared" si="106"/>
        <v>-11.578545593484199</v>
      </c>
      <c r="AM203" s="19">
        <f t="shared" si="107"/>
        <v>-11.578545593484199</v>
      </c>
      <c r="AN203" s="19">
        <f t="shared" si="108"/>
        <v>0</v>
      </c>
      <c r="AO203" s="19">
        <f t="shared" si="97"/>
        <v>0</v>
      </c>
      <c r="AP203" s="20" t="str">
        <f t="shared" si="104"/>
        <v>no</v>
      </c>
      <c r="AQ203" s="20" t="str">
        <f t="shared" si="102"/>
        <v>S</v>
      </c>
      <c r="AR203" s="21">
        <f t="shared" si="98"/>
        <v>500</v>
      </c>
      <c r="AS203" s="21">
        <f t="shared" si="94"/>
        <v>-0.8</v>
      </c>
      <c r="AT203" s="20" t="str">
        <f t="shared" si="103"/>
        <v>C</v>
      </c>
      <c r="AU203" s="22">
        <f t="shared" si="99"/>
        <v>0</v>
      </c>
      <c r="AV203">
        <f t="shared" si="93"/>
        <v>2.5</v>
      </c>
    </row>
    <row r="204" spans="1:48" hidden="1" x14ac:dyDescent="0.45">
      <c r="A204" t="s">
        <v>244</v>
      </c>
      <c r="B204" t="s">
        <v>617</v>
      </c>
      <c r="C204" t="e">
        <f t="shared" ca="1" si="105"/>
        <v>#NAME?</v>
      </c>
      <c r="E204" t="s">
        <v>617</v>
      </c>
      <c r="F204" t="str">
        <f t="shared" si="95"/>
        <v>ok</v>
      </c>
      <c r="G204">
        <v>1</v>
      </c>
      <c r="H204" s="15" t="str">
        <f t="shared" si="100"/>
        <v>-</v>
      </c>
      <c r="I204" s="42" t="b">
        <f t="shared" si="96"/>
        <v>1</v>
      </c>
      <c r="J204" s="42" t="str">
        <f t="shared" si="101"/>
        <v>-</v>
      </c>
      <c r="K204" t="s">
        <v>181</v>
      </c>
      <c r="L204" s="16" t="s">
        <v>47</v>
      </c>
      <c r="M204" s="17" t="s">
        <v>47</v>
      </c>
      <c r="N204" s="18">
        <v>3E-9</v>
      </c>
      <c r="O204" s="18">
        <v>3E-9</v>
      </c>
      <c r="P204" s="18">
        <v>3E-9</v>
      </c>
      <c r="Q204" s="18">
        <v>3E-9</v>
      </c>
      <c r="R204">
        <v>1711212</v>
      </c>
      <c r="S204" t="s">
        <v>246</v>
      </c>
      <c r="T204" t="s">
        <v>247</v>
      </c>
      <c r="U204" t="s">
        <v>89</v>
      </c>
      <c r="AH204" t="s">
        <v>248</v>
      </c>
      <c r="AI204" t="s">
        <v>249</v>
      </c>
      <c r="AJ204">
        <v>1</v>
      </c>
      <c r="AL204" s="19">
        <f t="shared" si="106"/>
        <v>-11.578545593484199</v>
      </c>
      <c r="AM204" s="19">
        <f t="shared" si="107"/>
        <v>-11.578545593484199</v>
      </c>
      <c r="AN204" s="19">
        <f t="shared" si="108"/>
        <v>0</v>
      </c>
      <c r="AO204" s="19">
        <f t="shared" si="97"/>
        <v>0</v>
      </c>
      <c r="AP204" s="20" t="str">
        <f t="shared" si="104"/>
        <v>no</v>
      </c>
      <c r="AQ204" s="20" t="str">
        <f t="shared" si="102"/>
        <v>S</v>
      </c>
      <c r="AR204" s="21">
        <f t="shared" si="98"/>
        <v>500</v>
      </c>
      <c r="AS204" s="21">
        <f t="shared" si="94"/>
        <v>-0.8</v>
      </c>
      <c r="AT204" s="20" t="str">
        <f t="shared" si="103"/>
        <v>C</v>
      </c>
      <c r="AU204" s="22">
        <f t="shared" si="99"/>
        <v>0</v>
      </c>
      <c r="AV204">
        <f t="shared" si="93"/>
        <v>2.5</v>
      </c>
    </row>
    <row r="205" spans="1:48" hidden="1" x14ac:dyDescent="0.45">
      <c r="A205" t="s">
        <v>244</v>
      </c>
      <c r="B205" t="s">
        <v>618</v>
      </c>
      <c r="C205" t="e">
        <f t="shared" ca="1" si="105"/>
        <v>#NAME?</v>
      </c>
      <c r="E205" t="s">
        <v>618</v>
      </c>
      <c r="F205" t="str">
        <f t="shared" si="95"/>
        <v>ok</v>
      </c>
      <c r="G205">
        <v>1</v>
      </c>
      <c r="H205" s="15" t="str">
        <f t="shared" si="100"/>
        <v>-</v>
      </c>
      <c r="I205" s="42" t="b">
        <f t="shared" si="96"/>
        <v>1</v>
      </c>
      <c r="J205" s="42" t="str">
        <f t="shared" si="101"/>
        <v>-</v>
      </c>
      <c r="K205" t="s">
        <v>181</v>
      </c>
      <c r="L205" s="16" t="s">
        <v>47</v>
      </c>
      <c r="M205" s="17" t="s">
        <v>47</v>
      </c>
      <c r="N205" s="18">
        <v>3E-9</v>
      </c>
      <c r="O205" s="18">
        <v>3E-9</v>
      </c>
      <c r="P205" s="18">
        <v>3E-9</v>
      </c>
      <c r="Q205" s="18">
        <v>3E-9</v>
      </c>
      <c r="R205">
        <v>1711212</v>
      </c>
      <c r="S205" t="s">
        <v>246</v>
      </c>
      <c r="T205" t="s">
        <v>247</v>
      </c>
      <c r="U205" t="s">
        <v>89</v>
      </c>
      <c r="AH205" t="s">
        <v>248</v>
      </c>
      <c r="AI205" t="s">
        <v>249</v>
      </c>
      <c r="AJ205">
        <v>1</v>
      </c>
      <c r="AL205" s="19">
        <f t="shared" si="106"/>
        <v>-11.578545593484199</v>
      </c>
      <c r="AM205" s="19">
        <f t="shared" si="107"/>
        <v>-11.578545593484199</v>
      </c>
      <c r="AN205" s="19">
        <f t="shared" si="108"/>
        <v>0</v>
      </c>
      <c r="AO205" s="19">
        <f t="shared" si="97"/>
        <v>0</v>
      </c>
      <c r="AP205" s="20" t="str">
        <f t="shared" si="104"/>
        <v>no</v>
      </c>
      <c r="AQ205" s="20" t="str">
        <f t="shared" si="102"/>
        <v>T</v>
      </c>
      <c r="AR205" s="21">
        <f t="shared" si="98"/>
        <v>400</v>
      </c>
      <c r="AS205" s="21">
        <f t="shared" si="94"/>
        <v>-0.7</v>
      </c>
      <c r="AT205" s="20" t="str">
        <f t="shared" si="103"/>
        <v>N</v>
      </c>
      <c r="AU205" s="22">
        <f t="shared" si="99"/>
        <v>0</v>
      </c>
      <c r="AV205">
        <f t="shared" si="93"/>
        <v>-3.5</v>
      </c>
    </row>
    <row r="206" spans="1:48" hidden="1" x14ac:dyDescent="0.45">
      <c r="A206" t="s">
        <v>244</v>
      </c>
      <c r="B206" t="s">
        <v>619</v>
      </c>
      <c r="C206" t="e">
        <f t="shared" ca="1" si="105"/>
        <v>#NAME?</v>
      </c>
      <c r="E206" t="s">
        <v>619</v>
      </c>
      <c r="F206" t="str">
        <f t="shared" si="95"/>
        <v>ok</v>
      </c>
      <c r="G206">
        <v>1</v>
      </c>
      <c r="H206" s="15" t="str">
        <f t="shared" si="100"/>
        <v>-</v>
      </c>
      <c r="I206" s="42" t="b">
        <f t="shared" si="96"/>
        <v>1</v>
      </c>
      <c r="J206" s="42" t="str">
        <f t="shared" si="101"/>
        <v>-</v>
      </c>
      <c r="K206" t="s">
        <v>181</v>
      </c>
      <c r="L206" s="16" t="s">
        <v>47</v>
      </c>
      <c r="M206" s="17" t="s">
        <v>47</v>
      </c>
      <c r="N206" s="18">
        <v>3E-9</v>
      </c>
      <c r="O206" s="18">
        <v>3E-9</v>
      </c>
      <c r="P206" s="18">
        <v>3E-9</v>
      </c>
      <c r="Q206" s="18">
        <v>3E-9</v>
      </c>
      <c r="R206">
        <v>1711212</v>
      </c>
      <c r="S206" t="s">
        <v>246</v>
      </c>
      <c r="T206" t="s">
        <v>247</v>
      </c>
      <c r="U206" t="s">
        <v>89</v>
      </c>
      <c r="AH206" t="s">
        <v>248</v>
      </c>
      <c r="AI206" t="s">
        <v>249</v>
      </c>
      <c r="AJ206">
        <v>1</v>
      </c>
      <c r="AL206" s="19">
        <f t="shared" si="106"/>
        <v>-11.578545593484199</v>
      </c>
      <c r="AM206" s="19">
        <f t="shared" si="107"/>
        <v>-11.578545593484199</v>
      </c>
      <c r="AN206" s="19">
        <f t="shared" si="108"/>
        <v>0</v>
      </c>
      <c r="AO206" s="19">
        <f t="shared" si="97"/>
        <v>0</v>
      </c>
      <c r="AP206" s="20" t="str">
        <f t="shared" si="104"/>
        <v>no</v>
      </c>
      <c r="AQ206" s="20" t="str">
        <f t="shared" si="102"/>
        <v>T</v>
      </c>
      <c r="AR206" s="21">
        <f t="shared" si="98"/>
        <v>400</v>
      </c>
      <c r="AS206" s="21">
        <f t="shared" si="94"/>
        <v>-0.7</v>
      </c>
      <c r="AT206" s="20" t="str">
        <f t="shared" si="103"/>
        <v>A</v>
      </c>
      <c r="AU206" s="22">
        <f t="shared" si="99"/>
        <v>0</v>
      </c>
      <c r="AV206">
        <f t="shared" si="93"/>
        <v>1.8</v>
      </c>
    </row>
    <row r="207" spans="1:48" hidden="1" x14ac:dyDescent="0.45">
      <c r="A207" t="s">
        <v>244</v>
      </c>
      <c r="B207" t="s">
        <v>620</v>
      </c>
      <c r="C207" t="e">
        <f t="shared" ca="1" si="105"/>
        <v>#NAME?</v>
      </c>
      <c r="E207" t="s">
        <v>620</v>
      </c>
      <c r="F207" t="str">
        <f t="shared" si="95"/>
        <v>ok</v>
      </c>
      <c r="G207">
        <v>1</v>
      </c>
      <c r="H207" s="15" t="str">
        <f t="shared" si="100"/>
        <v>-</v>
      </c>
      <c r="I207" s="42" t="b">
        <f t="shared" si="96"/>
        <v>1</v>
      </c>
      <c r="J207" s="42" t="str">
        <f t="shared" si="101"/>
        <v>-</v>
      </c>
      <c r="K207" t="s">
        <v>70</v>
      </c>
      <c r="L207" s="16" t="s">
        <v>47</v>
      </c>
      <c r="M207" s="17" t="s">
        <v>47</v>
      </c>
      <c r="N207" s="18">
        <v>3E-9</v>
      </c>
      <c r="O207" s="18">
        <v>3E-9</v>
      </c>
      <c r="P207" s="18">
        <v>3E-9</v>
      </c>
      <c r="Q207" s="27">
        <v>3E-9</v>
      </c>
      <c r="R207">
        <v>1711212</v>
      </c>
      <c r="S207" t="s">
        <v>246</v>
      </c>
      <c r="T207" t="s">
        <v>247</v>
      </c>
      <c r="U207" t="s">
        <v>89</v>
      </c>
      <c r="AH207" t="s">
        <v>248</v>
      </c>
      <c r="AI207" t="s">
        <v>249</v>
      </c>
      <c r="AJ207">
        <v>1</v>
      </c>
      <c r="AL207" s="19">
        <f t="shared" si="106"/>
        <v>-11.578545593484199</v>
      </c>
      <c r="AM207" s="19">
        <f t="shared" si="107"/>
        <v>-11.578545593484199</v>
      </c>
      <c r="AN207" s="19">
        <f t="shared" si="108"/>
        <v>0</v>
      </c>
      <c r="AO207" s="19">
        <f t="shared" si="97"/>
        <v>0</v>
      </c>
      <c r="AP207" s="20" t="str">
        <f>IF(AR207=AU207,"ok","no")</f>
        <v>ok</v>
      </c>
      <c r="AQ207" s="20" t="str">
        <f t="shared" si="102"/>
        <v>K</v>
      </c>
      <c r="AR207" s="21">
        <f t="shared" si="98"/>
        <v>1</v>
      </c>
      <c r="AS207" s="21">
        <f t="shared" si="94"/>
        <v>-3.9</v>
      </c>
      <c r="AT207" s="20" t="str">
        <f t="shared" si="103"/>
        <v>R</v>
      </c>
      <c r="AU207" s="22">
        <f t="shared" si="99"/>
        <v>1</v>
      </c>
      <c r="AV207">
        <f t="shared" si="93"/>
        <v>-4.5</v>
      </c>
    </row>
    <row r="208" spans="1:48" hidden="1" x14ac:dyDescent="0.45">
      <c r="A208" t="s">
        <v>244</v>
      </c>
      <c r="B208" t="s">
        <v>621</v>
      </c>
      <c r="C208" t="e">
        <f t="shared" ca="1" si="105"/>
        <v>#NAME?</v>
      </c>
      <c r="E208" t="s">
        <v>621</v>
      </c>
      <c r="F208" t="str">
        <f t="shared" si="95"/>
        <v>ok</v>
      </c>
      <c r="G208">
        <v>1</v>
      </c>
      <c r="H208" s="15" t="str">
        <f t="shared" si="100"/>
        <v>-</v>
      </c>
      <c r="I208" s="42" t="b">
        <f t="shared" si="96"/>
        <v>1</v>
      </c>
      <c r="J208" s="42" t="str">
        <f t="shared" si="101"/>
        <v>-</v>
      </c>
      <c r="K208" t="s">
        <v>324</v>
      </c>
      <c r="L208" s="16" t="s">
        <v>47</v>
      </c>
      <c r="M208" s="17" t="s">
        <v>47</v>
      </c>
      <c r="N208" s="18">
        <v>3E-9</v>
      </c>
      <c r="O208" s="18">
        <v>3E-9</v>
      </c>
      <c r="P208" s="18">
        <v>3E-9</v>
      </c>
      <c r="Q208" s="18">
        <v>3E-9</v>
      </c>
      <c r="R208">
        <v>1711212</v>
      </c>
      <c r="S208" t="s">
        <v>246</v>
      </c>
      <c r="T208" t="s">
        <v>247</v>
      </c>
      <c r="U208" t="s">
        <v>89</v>
      </c>
      <c r="AH208" t="s">
        <v>248</v>
      </c>
      <c r="AI208" t="s">
        <v>249</v>
      </c>
      <c r="AJ208">
        <v>1</v>
      </c>
      <c r="AL208" s="19">
        <f t="shared" si="106"/>
        <v>-11.578545593484199</v>
      </c>
      <c r="AM208" s="19">
        <f t="shared" si="107"/>
        <v>-11.578545593484199</v>
      </c>
      <c r="AN208" s="19">
        <f t="shared" si="108"/>
        <v>0</v>
      </c>
      <c r="AO208" s="19">
        <f t="shared" si="97"/>
        <v>0</v>
      </c>
      <c r="AP208" s="20" t="str">
        <f>IF(AR208=AU208,"good","no")</f>
        <v>no</v>
      </c>
      <c r="AQ208" s="20" t="str">
        <f t="shared" si="102"/>
        <v>A</v>
      </c>
      <c r="AR208" s="21">
        <f t="shared" si="98"/>
        <v>0</v>
      </c>
      <c r="AS208" s="21">
        <f t="shared" si="94"/>
        <v>1.8</v>
      </c>
      <c r="AT208" s="20" t="str">
        <f t="shared" si="103"/>
        <v>S</v>
      </c>
      <c r="AU208" s="22">
        <f t="shared" si="99"/>
        <v>500</v>
      </c>
      <c r="AV208">
        <f t="shared" si="93"/>
        <v>-0.8</v>
      </c>
    </row>
    <row r="209" spans="1:49" hidden="1" x14ac:dyDescent="0.45">
      <c r="A209" t="s">
        <v>244</v>
      </c>
      <c r="B209" t="s">
        <v>622</v>
      </c>
      <c r="C209" t="e">
        <f t="shared" ca="1" si="105"/>
        <v>#NAME?</v>
      </c>
      <c r="E209" t="s">
        <v>622</v>
      </c>
      <c r="F209" t="str">
        <f t="shared" si="95"/>
        <v>ok</v>
      </c>
      <c r="G209">
        <v>1</v>
      </c>
      <c r="H209" s="15" t="str">
        <f t="shared" si="100"/>
        <v>-</v>
      </c>
      <c r="I209" s="42" t="b">
        <f t="shared" si="96"/>
        <v>1</v>
      </c>
      <c r="J209" s="42" t="str">
        <f t="shared" si="101"/>
        <v>-</v>
      </c>
      <c r="K209" t="s">
        <v>324</v>
      </c>
      <c r="L209" s="16" t="s">
        <v>47</v>
      </c>
      <c r="M209" s="17" t="s">
        <v>47</v>
      </c>
      <c r="N209" s="18">
        <v>3E-9</v>
      </c>
      <c r="O209" s="18">
        <v>3E-9</v>
      </c>
      <c r="P209" s="18">
        <v>3E-9</v>
      </c>
      <c r="Q209" s="18">
        <v>3E-9</v>
      </c>
      <c r="R209">
        <v>1711212</v>
      </c>
      <c r="S209" t="s">
        <v>246</v>
      </c>
      <c r="T209" t="s">
        <v>247</v>
      </c>
      <c r="U209" t="s">
        <v>89</v>
      </c>
      <c r="AH209" t="s">
        <v>248</v>
      </c>
      <c r="AI209" t="s">
        <v>249</v>
      </c>
      <c r="AJ209">
        <v>1</v>
      </c>
      <c r="AL209" s="19">
        <f t="shared" si="106"/>
        <v>-11.578545593484199</v>
      </c>
      <c r="AM209" s="19">
        <f t="shared" si="107"/>
        <v>-11.578545593484199</v>
      </c>
      <c r="AN209" s="19">
        <f t="shared" si="108"/>
        <v>0</v>
      </c>
      <c r="AO209" s="19">
        <f t="shared" si="97"/>
        <v>0</v>
      </c>
      <c r="AP209" s="20" t="str">
        <f>IF(AR209=AU209,"good","no")</f>
        <v>no</v>
      </c>
      <c r="AQ209" s="20" t="str">
        <f t="shared" si="102"/>
        <v>E</v>
      </c>
      <c r="AR209" s="21">
        <f t="shared" si="98"/>
        <v>-1</v>
      </c>
      <c r="AS209" s="21">
        <f t="shared" si="94"/>
        <v>-3.5</v>
      </c>
      <c r="AT209" s="20" t="str">
        <f t="shared" si="103"/>
        <v>A</v>
      </c>
      <c r="AU209" s="22">
        <f t="shared" si="99"/>
        <v>0</v>
      </c>
      <c r="AV209">
        <f t="shared" si="93"/>
        <v>1.8</v>
      </c>
    </row>
    <row r="210" spans="1:49" hidden="1" x14ac:dyDescent="0.45">
      <c r="A210" t="s">
        <v>244</v>
      </c>
      <c r="B210" t="s">
        <v>623</v>
      </c>
      <c r="C210" t="e">
        <f t="shared" ca="1" si="105"/>
        <v>#NAME?</v>
      </c>
      <c r="E210" t="s">
        <v>623</v>
      </c>
      <c r="F210" t="str">
        <f t="shared" si="95"/>
        <v>ok</v>
      </c>
      <c r="G210">
        <v>1</v>
      </c>
      <c r="H210" s="15" t="str">
        <f t="shared" si="100"/>
        <v>-</v>
      </c>
      <c r="I210" s="42" t="b">
        <f t="shared" si="96"/>
        <v>1</v>
      </c>
      <c r="J210" s="42" t="str">
        <f t="shared" si="101"/>
        <v>-</v>
      </c>
      <c r="K210" t="s">
        <v>324</v>
      </c>
      <c r="L210" s="16" t="s">
        <v>47</v>
      </c>
      <c r="M210" s="17" t="s">
        <v>47</v>
      </c>
      <c r="N210" s="18">
        <v>3E-9</v>
      </c>
      <c r="O210" s="18">
        <v>3E-9</v>
      </c>
      <c r="P210" s="18">
        <v>3E-9</v>
      </c>
      <c r="Q210" s="18">
        <v>3E-9</v>
      </c>
      <c r="R210">
        <v>1711212</v>
      </c>
      <c r="S210" t="s">
        <v>246</v>
      </c>
      <c r="T210" t="s">
        <v>247</v>
      </c>
      <c r="U210" t="s">
        <v>89</v>
      </c>
      <c r="AH210" t="s">
        <v>248</v>
      </c>
      <c r="AI210" t="s">
        <v>249</v>
      </c>
      <c r="AJ210">
        <v>1</v>
      </c>
      <c r="AL210" s="19">
        <f t="shared" si="106"/>
        <v>-11.578545593484199</v>
      </c>
      <c r="AM210" s="19">
        <f t="shared" si="107"/>
        <v>-11.578545593484199</v>
      </c>
      <c r="AN210" s="19">
        <f t="shared" si="108"/>
        <v>0</v>
      </c>
      <c r="AO210" s="19">
        <f t="shared" si="97"/>
        <v>0</v>
      </c>
      <c r="AP210" s="20" t="str">
        <f>IF(AR210=AU210,"good","no")</f>
        <v>no</v>
      </c>
      <c r="AQ210" s="20" t="str">
        <f t="shared" si="102"/>
        <v>E</v>
      </c>
      <c r="AR210" s="21">
        <f t="shared" si="98"/>
        <v>-1</v>
      </c>
      <c r="AS210" s="21">
        <f t="shared" si="94"/>
        <v>-3.5</v>
      </c>
      <c r="AT210" s="20" t="str">
        <f t="shared" si="103"/>
        <v>Q</v>
      </c>
      <c r="AU210" s="22">
        <f t="shared" si="99"/>
        <v>0</v>
      </c>
      <c r="AV210">
        <f t="shared" si="93"/>
        <v>-3.5</v>
      </c>
    </row>
    <row r="211" spans="1:49" hidden="1" x14ac:dyDescent="0.45">
      <c r="A211" t="s">
        <v>244</v>
      </c>
      <c r="B211" t="s">
        <v>624</v>
      </c>
      <c r="C211" t="e">
        <f t="shared" ca="1" si="105"/>
        <v>#NAME?</v>
      </c>
      <c r="E211" t="s">
        <v>624</v>
      </c>
      <c r="F211" t="str">
        <f t="shared" si="95"/>
        <v>ok</v>
      </c>
      <c r="G211">
        <v>1</v>
      </c>
      <c r="H211" s="15" t="str">
        <f t="shared" si="100"/>
        <v>-</v>
      </c>
      <c r="I211" s="42" t="b">
        <f t="shared" si="96"/>
        <v>1</v>
      </c>
      <c r="J211" s="42" t="str">
        <f t="shared" si="101"/>
        <v>-</v>
      </c>
      <c r="K211" t="s">
        <v>324</v>
      </c>
      <c r="L211" s="16" t="s">
        <v>47</v>
      </c>
      <c r="M211" s="17" t="s">
        <v>47</v>
      </c>
      <c r="N211" s="18">
        <v>3E-9</v>
      </c>
      <c r="O211" s="18">
        <v>3E-9</v>
      </c>
      <c r="P211" s="18">
        <v>3E-9</v>
      </c>
      <c r="Q211" s="27">
        <v>3E-9</v>
      </c>
      <c r="R211">
        <v>1711212</v>
      </c>
      <c r="S211" t="s">
        <v>246</v>
      </c>
      <c r="T211" t="s">
        <v>247</v>
      </c>
      <c r="U211" t="s">
        <v>89</v>
      </c>
      <c r="AH211" t="s">
        <v>248</v>
      </c>
      <c r="AI211" t="s">
        <v>249</v>
      </c>
      <c r="AJ211">
        <v>1</v>
      </c>
      <c r="AL211" s="19">
        <f t="shared" si="106"/>
        <v>-11.578545593484199</v>
      </c>
      <c r="AM211" s="19">
        <f t="shared" si="107"/>
        <v>-11.578545593484199</v>
      </c>
      <c r="AN211" s="19">
        <f t="shared" si="108"/>
        <v>0</v>
      </c>
      <c r="AO211" s="19">
        <f t="shared" si="97"/>
        <v>0</v>
      </c>
      <c r="AP211" s="20" t="str">
        <f>IF(AR211=AU211,"ok","no")</f>
        <v>ok</v>
      </c>
      <c r="AQ211" s="20" t="str">
        <f t="shared" si="102"/>
        <v>E</v>
      </c>
      <c r="AR211" s="21">
        <f t="shared" si="98"/>
        <v>-1</v>
      </c>
      <c r="AS211" s="21">
        <f t="shared" si="94"/>
        <v>-3.5</v>
      </c>
      <c r="AT211" s="20" t="str">
        <f t="shared" si="103"/>
        <v>D</v>
      </c>
      <c r="AU211" s="22">
        <f t="shared" si="99"/>
        <v>-1</v>
      </c>
      <c r="AV211">
        <f t="shared" si="93"/>
        <v>-3.5</v>
      </c>
    </row>
    <row r="212" spans="1:49" hidden="1" x14ac:dyDescent="0.45">
      <c r="A212" t="s">
        <v>244</v>
      </c>
      <c r="B212" t="s">
        <v>625</v>
      </c>
      <c r="C212" t="e">
        <f t="shared" ca="1" si="105"/>
        <v>#NAME?</v>
      </c>
      <c r="E212" t="s">
        <v>625</v>
      </c>
      <c r="F212" t="str">
        <f t="shared" si="95"/>
        <v>ok</v>
      </c>
      <c r="G212">
        <v>1</v>
      </c>
      <c r="H212" s="15" t="str">
        <f t="shared" si="100"/>
        <v>-</v>
      </c>
      <c r="I212" s="42" t="b">
        <f t="shared" si="96"/>
        <v>1</v>
      </c>
      <c r="J212" s="42" t="str">
        <f t="shared" si="101"/>
        <v>-</v>
      </c>
      <c r="K212" t="s">
        <v>324</v>
      </c>
      <c r="L212" s="16" t="s">
        <v>47</v>
      </c>
      <c r="M212" s="17" t="s">
        <v>47</v>
      </c>
      <c r="N212" s="18">
        <v>3E-9</v>
      </c>
      <c r="O212" s="18">
        <v>3E-9</v>
      </c>
      <c r="P212" s="18">
        <v>3E-9</v>
      </c>
      <c r="Q212" s="18">
        <v>3E-9</v>
      </c>
      <c r="R212">
        <v>1711212</v>
      </c>
      <c r="S212" t="s">
        <v>246</v>
      </c>
      <c r="T212" t="s">
        <v>247</v>
      </c>
      <c r="U212" t="s">
        <v>89</v>
      </c>
      <c r="AH212" t="s">
        <v>248</v>
      </c>
      <c r="AI212" t="s">
        <v>249</v>
      </c>
      <c r="AJ212">
        <v>1</v>
      </c>
      <c r="AL212" s="19">
        <f t="shared" si="106"/>
        <v>-11.578545593484199</v>
      </c>
      <c r="AM212" s="19">
        <f t="shared" si="107"/>
        <v>-11.578545593484199</v>
      </c>
      <c r="AN212" s="19">
        <f t="shared" si="108"/>
        <v>0</v>
      </c>
      <c r="AO212" s="19">
        <f t="shared" si="97"/>
        <v>0</v>
      </c>
      <c r="AP212" s="20" t="str">
        <f>IF(AR212=AU212,"good","no")</f>
        <v>no</v>
      </c>
      <c r="AQ212" s="20" t="str">
        <f t="shared" si="102"/>
        <v>E</v>
      </c>
      <c r="AR212" s="21">
        <f t="shared" si="98"/>
        <v>-1</v>
      </c>
      <c r="AS212" s="21">
        <f t="shared" si="94"/>
        <v>-3.5</v>
      </c>
      <c r="AT212" s="20" t="str">
        <f t="shared" si="103"/>
        <v>A</v>
      </c>
      <c r="AU212" s="22">
        <f t="shared" si="99"/>
        <v>0</v>
      </c>
      <c r="AV212">
        <f t="shared" si="93"/>
        <v>1.8</v>
      </c>
    </row>
    <row r="213" spans="1:49" hidden="1" x14ac:dyDescent="0.45">
      <c r="A213" t="s">
        <v>244</v>
      </c>
      <c r="B213" t="s">
        <v>626</v>
      </c>
      <c r="C213" t="e">
        <f t="shared" ca="1" si="105"/>
        <v>#NAME?</v>
      </c>
      <c r="E213" t="s">
        <v>626</v>
      </c>
      <c r="F213" t="str">
        <f t="shared" si="95"/>
        <v>ok</v>
      </c>
      <c r="G213">
        <v>1</v>
      </c>
      <c r="H213" s="15" t="str">
        <f t="shared" si="100"/>
        <v>-</v>
      </c>
      <c r="I213" s="42" t="b">
        <f t="shared" si="96"/>
        <v>1</v>
      </c>
      <c r="J213" s="42" t="str">
        <f t="shared" si="101"/>
        <v>-</v>
      </c>
      <c r="K213" t="s">
        <v>324</v>
      </c>
      <c r="L213" s="16" t="s">
        <v>47</v>
      </c>
      <c r="M213" s="17" t="s">
        <v>47</v>
      </c>
      <c r="N213" s="18">
        <v>3E-9</v>
      </c>
      <c r="O213" s="18">
        <v>3E-9</v>
      </c>
      <c r="P213" s="18">
        <v>3E-9</v>
      </c>
      <c r="Q213" s="18">
        <v>3E-9</v>
      </c>
      <c r="R213">
        <v>1711212</v>
      </c>
      <c r="S213" t="s">
        <v>246</v>
      </c>
      <c r="T213" t="s">
        <v>247</v>
      </c>
      <c r="U213" t="s">
        <v>89</v>
      </c>
      <c r="AH213" t="s">
        <v>248</v>
      </c>
      <c r="AI213" t="s">
        <v>249</v>
      </c>
      <c r="AJ213">
        <v>1</v>
      </c>
      <c r="AL213" s="19">
        <f t="shared" si="106"/>
        <v>-11.578545593484199</v>
      </c>
      <c r="AM213" s="19">
        <f t="shared" si="107"/>
        <v>-11.578545593484199</v>
      </c>
      <c r="AN213" s="19">
        <f t="shared" si="108"/>
        <v>0</v>
      </c>
      <c r="AO213" s="19">
        <f t="shared" si="97"/>
        <v>0</v>
      </c>
      <c r="AP213" s="20" t="str">
        <f>IF(AR213=AU213,"good","no")</f>
        <v>no</v>
      </c>
      <c r="AQ213" s="20" t="str">
        <f t="shared" si="102"/>
        <v>E</v>
      </c>
      <c r="AR213" s="21">
        <f t="shared" si="98"/>
        <v>-1</v>
      </c>
      <c r="AS213" s="21">
        <f t="shared" si="94"/>
        <v>-3.5</v>
      </c>
      <c r="AT213" s="20" t="str">
        <f t="shared" si="103"/>
        <v>K</v>
      </c>
      <c r="AU213" s="22">
        <f t="shared" si="99"/>
        <v>1</v>
      </c>
      <c r="AV213">
        <f t="shared" si="93"/>
        <v>-3.9</v>
      </c>
    </row>
    <row r="214" spans="1:49" hidden="1" x14ac:dyDescent="0.45">
      <c r="A214" t="s">
        <v>67</v>
      </c>
      <c r="B214" t="s">
        <v>330</v>
      </c>
      <c r="C214" t="e">
        <f t="shared" ca="1" si="105"/>
        <v>#NAME?</v>
      </c>
      <c r="E214" t="s">
        <v>331</v>
      </c>
      <c r="F214" t="str">
        <f t="shared" si="95"/>
        <v>no</v>
      </c>
      <c r="G214">
        <v>1</v>
      </c>
      <c r="H214" s="15" t="str">
        <f t="shared" si="100"/>
        <v>-</v>
      </c>
      <c r="I214" s="42" t="b">
        <f t="shared" si="96"/>
        <v>1</v>
      </c>
      <c r="J214" s="42" t="str">
        <f t="shared" si="101"/>
        <v>-</v>
      </c>
      <c r="K214" t="s">
        <v>181</v>
      </c>
      <c r="L214" s="16" t="s">
        <v>47</v>
      </c>
      <c r="M214" s="17" t="s">
        <v>47</v>
      </c>
      <c r="N214" s="18">
        <v>2.4E-9</v>
      </c>
      <c r="O214" s="18">
        <v>2.4E-9</v>
      </c>
      <c r="P214" s="18">
        <v>2.4E-9</v>
      </c>
      <c r="Q214" s="27">
        <v>2.4E-9</v>
      </c>
      <c r="R214">
        <v>9878445</v>
      </c>
      <c r="S214" s="57" t="s">
        <v>71</v>
      </c>
      <c r="T214" s="57" t="s">
        <v>72</v>
      </c>
      <c r="U214" t="s">
        <v>89</v>
      </c>
      <c r="AI214" t="s">
        <v>115</v>
      </c>
      <c r="AJ214">
        <v>1</v>
      </c>
      <c r="AL214" s="19">
        <f t="shared" si="106"/>
        <v>-11.710200288759582</v>
      </c>
      <c r="AM214" s="19">
        <f t="shared" si="107"/>
        <v>-11.710200288759582</v>
      </c>
      <c r="AN214" s="19">
        <f t="shared" si="108"/>
        <v>0</v>
      </c>
      <c r="AO214" s="19">
        <f t="shared" si="97"/>
        <v>0</v>
      </c>
      <c r="AP214" s="20" t="str">
        <f>IF(AR214=AU214,"ok","no")</f>
        <v>ok</v>
      </c>
      <c r="AQ214" s="20" t="str">
        <f t="shared" si="102"/>
        <v>N</v>
      </c>
      <c r="AR214" s="21">
        <f t="shared" si="98"/>
        <v>0</v>
      </c>
      <c r="AS214" s="21">
        <f t="shared" si="94"/>
        <v>-3.5</v>
      </c>
      <c r="AT214" s="20" t="str">
        <f t="shared" si="103"/>
        <v>A</v>
      </c>
      <c r="AU214" s="22">
        <f t="shared" si="99"/>
        <v>0</v>
      </c>
      <c r="AV214">
        <f t="shared" si="93"/>
        <v>1.8</v>
      </c>
    </row>
    <row r="215" spans="1:49" hidden="1" x14ac:dyDescent="0.45">
      <c r="A215" t="s">
        <v>107</v>
      </c>
      <c r="B215" t="s">
        <v>627</v>
      </c>
      <c r="C215" t="e">
        <f t="shared" ca="1" si="105"/>
        <v>#NAME?</v>
      </c>
      <c r="E215" t="s">
        <v>627</v>
      </c>
      <c r="F215" t="str">
        <f t="shared" si="95"/>
        <v>ok</v>
      </c>
      <c r="G215">
        <v>1</v>
      </c>
      <c r="H215" s="15" t="str">
        <f t="shared" si="100"/>
        <v>-</v>
      </c>
      <c r="I215" s="42" t="b">
        <f t="shared" si="96"/>
        <v>1</v>
      </c>
      <c r="J215" s="42" t="str">
        <f t="shared" si="101"/>
        <v>-</v>
      </c>
      <c r="K215" t="s">
        <v>70</v>
      </c>
      <c r="L215" s="16" t="s">
        <v>47</v>
      </c>
      <c r="M215" s="17" t="s">
        <v>47</v>
      </c>
      <c r="N215" s="18">
        <v>7.0000000000000004E-11</v>
      </c>
      <c r="O215" s="18">
        <v>7.0000000000000004E-11</v>
      </c>
      <c r="P215" s="18">
        <v>7.0000000000000004E-11</v>
      </c>
      <c r="Q215" s="18">
        <v>7.0000000000000004E-11</v>
      </c>
      <c r="R215">
        <v>9761468</v>
      </c>
      <c r="S215" s="57" t="s">
        <v>211</v>
      </c>
      <c r="T215" s="57" t="s">
        <v>81</v>
      </c>
      <c r="U215">
        <v>298</v>
      </c>
      <c r="V215" t="s">
        <v>628</v>
      </c>
      <c r="W215" t="s">
        <v>628</v>
      </c>
      <c r="X215" t="s">
        <v>275</v>
      </c>
      <c r="Y215" t="s">
        <v>275</v>
      </c>
      <c r="Z215" t="s">
        <v>629</v>
      </c>
      <c r="AA215" t="s">
        <v>629</v>
      </c>
      <c r="AB215" s="18">
        <v>1E-4</v>
      </c>
      <c r="AC215" s="18">
        <v>1E-4</v>
      </c>
      <c r="AH215" t="s">
        <v>212</v>
      </c>
      <c r="AI215" t="s">
        <v>128</v>
      </c>
      <c r="AJ215">
        <v>1</v>
      </c>
      <c r="AL215" s="19">
        <f t="shared" si="106"/>
        <v>-13.795690265588721</v>
      </c>
      <c r="AM215" s="19">
        <f t="shared" si="107"/>
        <v>-13.795690265588721</v>
      </c>
      <c r="AN215" s="19">
        <f t="shared" si="108"/>
        <v>0</v>
      </c>
      <c r="AO215" s="19">
        <f t="shared" si="97"/>
        <v>0</v>
      </c>
      <c r="AP215" s="20" t="str">
        <f>IF(AR215=AU215,"good","no")</f>
        <v>no</v>
      </c>
      <c r="AQ215" s="20" t="str">
        <f t="shared" si="102"/>
        <v>T</v>
      </c>
      <c r="AR215" s="21">
        <f t="shared" si="98"/>
        <v>400</v>
      </c>
      <c r="AS215" s="21">
        <f t="shared" si="94"/>
        <v>-0.7</v>
      </c>
      <c r="AT215" s="20" t="str">
        <f t="shared" si="103"/>
        <v>A</v>
      </c>
      <c r="AU215" s="22">
        <f t="shared" si="99"/>
        <v>0</v>
      </c>
      <c r="AV215">
        <f t="shared" si="93"/>
        <v>1.8</v>
      </c>
    </row>
    <row r="216" spans="1:49" hidden="1" x14ac:dyDescent="0.45">
      <c r="A216" t="s">
        <v>107</v>
      </c>
      <c r="B216" t="s">
        <v>630</v>
      </c>
      <c r="C216" t="e">
        <f t="shared" ca="1" si="105"/>
        <v>#NAME?</v>
      </c>
      <c r="E216" t="s">
        <v>630</v>
      </c>
      <c r="F216" t="str">
        <f t="shared" si="95"/>
        <v>ok</v>
      </c>
      <c r="G216">
        <v>1</v>
      </c>
      <c r="H216" s="15" t="str">
        <f t="shared" si="100"/>
        <v>-</v>
      </c>
      <c r="I216" s="42" t="b">
        <f t="shared" si="96"/>
        <v>1</v>
      </c>
      <c r="J216" s="42" t="str">
        <f t="shared" si="101"/>
        <v>-</v>
      </c>
      <c r="K216" t="s">
        <v>125</v>
      </c>
      <c r="L216" s="16" t="s">
        <v>47</v>
      </c>
      <c r="M216" s="17" t="s">
        <v>47</v>
      </c>
      <c r="N216" s="18">
        <v>7.0000000000000004E-11</v>
      </c>
      <c r="O216" s="18">
        <v>7.0000000000000004E-11</v>
      </c>
      <c r="P216" s="18">
        <v>7.0000000000000004E-11</v>
      </c>
      <c r="Q216" s="27">
        <v>7.0000000000000004E-11</v>
      </c>
      <c r="R216">
        <v>9761468</v>
      </c>
      <c r="S216" t="s">
        <v>211</v>
      </c>
      <c r="T216" t="s">
        <v>81</v>
      </c>
      <c r="U216">
        <v>298</v>
      </c>
      <c r="V216" t="s">
        <v>631</v>
      </c>
      <c r="W216" t="s">
        <v>631</v>
      </c>
      <c r="X216" t="s">
        <v>275</v>
      </c>
      <c r="Y216" t="s">
        <v>275</v>
      </c>
      <c r="Z216" t="s">
        <v>632</v>
      </c>
      <c r="AA216" t="s">
        <v>632</v>
      </c>
      <c r="AB216" s="18">
        <v>1E-4</v>
      </c>
      <c r="AC216" s="18">
        <v>1E-4</v>
      </c>
      <c r="AH216" t="s">
        <v>212</v>
      </c>
      <c r="AI216" t="s">
        <v>128</v>
      </c>
      <c r="AJ216">
        <v>1</v>
      </c>
      <c r="AL216" s="19">
        <f t="shared" si="106"/>
        <v>-13.795690265588721</v>
      </c>
      <c r="AM216" s="19">
        <f t="shared" si="107"/>
        <v>-13.795690265588721</v>
      </c>
      <c r="AN216" s="19">
        <f t="shared" si="108"/>
        <v>0</v>
      </c>
      <c r="AO216" s="19">
        <f t="shared" si="97"/>
        <v>0</v>
      </c>
      <c r="AP216" s="20" t="str">
        <f>IF(AR216=AU216,"ok","no")</f>
        <v>ok</v>
      </c>
      <c r="AQ216" s="20" t="str">
        <f t="shared" si="102"/>
        <v>I</v>
      </c>
      <c r="AR216" s="21">
        <f t="shared" si="98"/>
        <v>0</v>
      </c>
      <c r="AS216" s="21">
        <f t="shared" si="94"/>
        <v>4.5</v>
      </c>
      <c r="AT216" s="20" t="str">
        <f t="shared" si="103"/>
        <v>A</v>
      </c>
      <c r="AU216" s="22">
        <f t="shared" si="99"/>
        <v>0</v>
      </c>
      <c r="AV216">
        <f t="shared" si="93"/>
        <v>1.8</v>
      </c>
    </row>
    <row r="217" spans="1:49" hidden="1" x14ac:dyDescent="0.45">
      <c r="A217" s="26" t="s">
        <v>58</v>
      </c>
      <c r="B217" s="26" t="s">
        <v>633</v>
      </c>
      <c r="C217" t="e">
        <f t="shared" ca="1" si="105"/>
        <v>#NAME?</v>
      </c>
      <c r="E217" s="26" t="s">
        <v>633</v>
      </c>
      <c r="F217" t="str">
        <f t="shared" si="95"/>
        <v>ok</v>
      </c>
      <c r="G217">
        <v>1</v>
      </c>
      <c r="H217" s="26" t="s">
        <v>60</v>
      </c>
      <c r="I217" s="42" t="b">
        <f t="shared" si="96"/>
        <v>1</v>
      </c>
      <c r="J217" s="42" t="s">
        <v>60</v>
      </c>
      <c r="K217" t="s">
        <v>125</v>
      </c>
      <c r="L217" s="16" t="s">
        <v>47</v>
      </c>
      <c r="M217" s="17" t="s">
        <v>47</v>
      </c>
      <c r="N217" s="18">
        <v>1.9999999999999999E-7</v>
      </c>
      <c r="O217" s="18">
        <v>1.9999999999999999E-7</v>
      </c>
      <c r="P217" s="18">
        <v>1.0800000000000001E-8</v>
      </c>
      <c r="Q217" s="27">
        <v>1.0800000000000001E-8</v>
      </c>
      <c r="R217">
        <v>8993317</v>
      </c>
      <c r="S217" s="59" t="s">
        <v>62</v>
      </c>
      <c r="T217" s="59" t="s">
        <v>63</v>
      </c>
      <c r="U217" s="26" t="s">
        <v>89</v>
      </c>
      <c r="AI217" t="s">
        <v>55</v>
      </c>
      <c r="AJ217">
        <v>1</v>
      </c>
      <c r="AL217" s="29">
        <f t="shared" si="106"/>
        <v>-9.1007195975350399</v>
      </c>
      <c r="AM217" s="29">
        <f t="shared" si="107"/>
        <v>-10.822794624661579</v>
      </c>
      <c r="AN217" s="29">
        <f t="shared" si="108"/>
        <v>1.7220750271265395</v>
      </c>
      <c r="AO217" s="29">
        <f t="shared" si="97"/>
        <v>1.7220750271265395</v>
      </c>
      <c r="AP217" s="30" t="str">
        <f>IF(AR217=AU217,"ok","no")</f>
        <v>ok</v>
      </c>
      <c r="AQ217" s="30" t="str">
        <f t="shared" si="102"/>
        <v>Y</v>
      </c>
      <c r="AR217" s="21">
        <f t="shared" si="98"/>
        <v>0</v>
      </c>
      <c r="AS217" s="31">
        <f t="shared" si="94"/>
        <v>-1.3</v>
      </c>
      <c r="AT217" s="30" t="str">
        <f t="shared" si="103"/>
        <v>A</v>
      </c>
      <c r="AU217" s="22">
        <f t="shared" si="99"/>
        <v>0</v>
      </c>
      <c r="AV217" s="26">
        <f t="shared" si="93"/>
        <v>1.8</v>
      </c>
    </row>
    <row r="218" spans="1:49" hidden="1" x14ac:dyDescent="0.45">
      <c r="A218" t="s">
        <v>372</v>
      </c>
      <c r="B218" t="s">
        <v>634</v>
      </c>
      <c r="C218" t="e">
        <f t="shared" ca="1" si="105"/>
        <v>#NAME?</v>
      </c>
      <c r="E218" t="s">
        <v>635</v>
      </c>
      <c r="F218" t="str">
        <f t="shared" si="95"/>
        <v>no</v>
      </c>
      <c r="G218">
        <v>1</v>
      </c>
      <c r="H218" s="42" t="str">
        <f>IF(ISNUMBER(FIND(MID(B218,2,1),MID(A218,FIND("_",A218)+1,FIND("_",A218,FIND("_",A218)+1)-FIND("_",A218)-1))), "+", "-")</f>
        <v>+</v>
      </c>
      <c r="I218" s="42" t="b">
        <f t="shared" si="96"/>
        <v>1</v>
      </c>
      <c r="J218" s="42" t="str">
        <f t="shared" ref="J218:J224" si="109">IF(ISNUMBER(FIND(MID(B218,2,1),IF(LEN(MID(A218,FIND("_",A218)+1,FIND("_",A218,FIND("_",A218)+1)-FIND("_",A218)-1))=2,MID(A218,FIND("_",A218)+1,2),MID(A218,FIND("~",SUBSTITUTE(A218,"_","~",LEN(A218)-LEN(SUBSTITUTE(A218,"_",""))))+1,2)))), "+", "-")</f>
        <v>+</v>
      </c>
      <c r="K218" t="s">
        <v>125</v>
      </c>
      <c r="L218" s="16" t="s">
        <v>47</v>
      </c>
      <c r="M218" s="17" t="s">
        <v>47</v>
      </c>
      <c r="N218" s="18">
        <v>1.8299999999999999E-10</v>
      </c>
      <c r="O218" s="18">
        <v>1.8299999999999999E-10</v>
      </c>
      <c r="P218" s="18" t="s">
        <v>374</v>
      </c>
      <c r="Q218" s="27">
        <v>9.9999999999999994E-12</v>
      </c>
      <c r="R218">
        <v>23357170</v>
      </c>
      <c r="S218" t="s">
        <v>375</v>
      </c>
      <c r="T218" t="s">
        <v>100</v>
      </c>
      <c r="U218">
        <v>298</v>
      </c>
      <c r="AI218" t="s">
        <v>55</v>
      </c>
      <c r="AJ218">
        <v>2</v>
      </c>
      <c r="AL218" s="19">
        <f t="shared" si="106"/>
        <v>-13.228705628221404</v>
      </c>
      <c r="AM218" s="19">
        <f t="shared" si="107"/>
        <v>-14.943777253531357</v>
      </c>
      <c r="AN218" s="19">
        <f t="shared" si="108"/>
        <v>1.7150716253099532</v>
      </c>
      <c r="AO218" s="19">
        <f t="shared" si="97"/>
        <v>1.7150716253099532</v>
      </c>
      <c r="AP218" s="20" t="str">
        <f>IF(AR218=AU218,"ok","no")</f>
        <v>ok</v>
      </c>
      <c r="AQ218" s="20" t="str">
        <f t="shared" si="102"/>
        <v>N</v>
      </c>
      <c r="AR218" s="21">
        <f t="shared" si="98"/>
        <v>0</v>
      </c>
      <c r="AS218" s="21">
        <f t="shared" si="94"/>
        <v>-3.5</v>
      </c>
      <c r="AT218" s="20" t="str">
        <f t="shared" si="103"/>
        <v>A</v>
      </c>
      <c r="AU218" s="22">
        <f t="shared" si="99"/>
        <v>0</v>
      </c>
      <c r="AV218">
        <f t="shared" si="93"/>
        <v>1.8</v>
      </c>
    </row>
    <row r="219" spans="1:49" hidden="1" x14ac:dyDescent="0.45">
      <c r="A219" s="60" t="s">
        <v>636</v>
      </c>
      <c r="B219" s="60" t="s">
        <v>637</v>
      </c>
      <c r="C219" t="e">
        <f t="shared" ca="1" si="105"/>
        <v>#NAME?</v>
      </c>
      <c r="E219" s="60" t="s">
        <v>637</v>
      </c>
      <c r="F219" t="str">
        <f t="shared" si="95"/>
        <v>ok</v>
      </c>
      <c r="G219" s="60">
        <v>2</v>
      </c>
      <c r="H219" s="60" t="str">
        <f>IF(ISNUMBER(FIND(MID(B219,2,1),MID(A219,FIND("_",A219,FIND("_",A219)+1)+1,LEN(A219)))), "+", "-")</f>
        <v>+</v>
      </c>
      <c r="I219" s="42" t="b">
        <f t="shared" si="96"/>
        <v>1</v>
      </c>
      <c r="J219" s="42" t="str">
        <f t="shared" si="109"/>
        <v>+</v>
      </c>
      <c r="K219" t="s">
        <v>46</v>
      </c>
      <c r="L219" s="16" t="s">
        <v>47</v>
      </c>
      <c r="M219" s="17" t="s">
        <v>47</v>
      </c>
      <c r="N219" t="s">
        <v>638</v>
      </c>
      <c r="O219" s="18">
        <v>3.9999999999999998E-6</v>
      </c>
      <c r="P219" s="18">
        <v>2.1899999999999999E-7</v>
      </c>
      <c r="Q219" s="18">
        <v>2.1899999999999999E-7</v>
      </c>
      <c r="R219">
        <v>23791944</v>
      </c>
      <c r="S219" s="61" t="s">
        <v>310</v>
      </c>
      <c r="T219" s="61" t="s">
        <v>639</v>
      </c>
      <c r="U219" s="60">
        <v>298</v>
      </c>
      <c r="AI219" t="s">
        <v>55</v>
      </c>
      <c r="AJ219">
        <v>2</v>
      </c>
      <c r="AL219" s="62">
        <f t="shared" si="106"/>
        <v>-7.3332375561381857</v>
      </c>
      <c r="AM219" s="62">
        <f t="shared" si="107"/>
        <v>-9.0471745232066461</v>
      </c>
      <c r="AN219" s="62">
        <f t="shared" si="108"/>
        <v>1.7139369670684603</v>
      </c>
      <c r="AO219" s="62">
        <f t="shared" si="97"/>
        <v>1.7139369670684603</v>
      </c>
      <c r="AP219" s="63" t="str">
        <f>IF(AR219=AU219,"good","no")</f>
        <v>no</v>
      </c>
      <c r="AQ219" s="63" t="str">
        <f t="shared" si="102"/>
        <v>R</v>
      </c>
      <c r="AR219" s="21">
        <f t="shared" si="98"/>
        <v>1</v>
      </c>
      <c r="AS219" s="64">
        <f t="shared" si="94"/>
        <v>-4.5</v>
      </c>
      <c r="AT219" s="63" t="str">
        <f t="shared" si="103"/>
        <v>A</v>
      </c>
      <c r="AU219" s="22">
        <f t="shared" si="99"/>
        <v>0</v>
      </c>
      <c r="AV219" s="60">
        <f t="shared" si="93"/>
        <v>1.8</v>
      </c>
      <c r="AW219" t="s">
        <v>640</v>
      </c>
    </row>
    <row r="220" spans="1:49" hidden="1" x14ac:dyDescent="0.45">
      <c r="A220" t="s">
        <v>65</v>
      </c>
      <c r="B220" t="s">
        <v>641</v>
      </c>
      <c r="C220" t="e">
        <f t="shared" ca="1" si="105"/>
        <v>#NAME?</v>
      </c>
      <c r="E220" t="s">
        <v>641</v>
      </c>
      <c r="F220" t="str">
        <f t="shared" si="95"/>
        <v>ok</v>
      </c>
      <c r="G220">
        <v>1</v>
      </c>
      <c r="H220" s="42" t="str">
        <f>IF(ISNUMBER(FIND(MID(B220,2,1),MID(A220,FIND("_",A220)+1,FIND("_",A220,FIND("_",A220)+1)-FIND("_",A220)-1))), "+", "-")</f>
        <v>+</v>
      </c>
      <c r="I220" s="42" t="b">
        <f t="shared" si="96"/>
        <v>1</v>
      </c>
      <c r="J220" s="42" t="str">
        <f t="shared" si="109"/>
        <v>+</v>
      </c>
      <c r="K220" t="s">
        <v>46</v>
      </c>
      <c r="L220" s="16" t="s">
        <v>47</v>
      </c>
      <c r="M220" s="17" t="s">
        <v>47</v>
      </c>
      <c r="N220" s="18">
        <v>2.7E-8</v>
      </c>
      <c r="O220" s="18">
        <v>2.7E-8</v>
      </c>
      <c r="P220" s="18">
        <v>1.49E-9</v>
      </c>
      <c r="Q220" s="18">
        <v>1.49E-9</v>
      </c>
      <c r="R220">
        <v>17891135</v>
      </c>
      <c r="S220" t="s">
        <v>62</v>
      </c>
      <c r="T220" t="s">
        <v>81</v>
      </c>
      <c r="U220">
        <v>298</v>
      </c>
      <c r="AI220" t="s">
        <v>221</v>
      </c>
      <c r="AJ220">
        <v>2</v>
      </c>
      <c r="AL220" s="19">
        <f t="shared" si="106"/>
        <v>-10.282183092855828</v>
      </c>
      <c r="AM220" s="19">
        <f t="shared" si="107"/>
        <v>-11.991448933023534</v>
      </c>
      <c r="AN220" s="19">
        <f t="shared" si="108"/>
        <v>1.7092658401677063</v>
      </c>
      <c r="AO220" s="19">
        <f t="shared" si="97"/>
        <v>1.7092658401677063</v>
      </c>
      <c r="AP220" s="20" t="str">
        <f>IF(AR220=AU220,"good","no")</f>
        <v>no</v>
      </c>
      <c r="AQ220" s="20" t="str">
        <f t="shared" si="102"/>
        <v>Y</v>
      </c>
      <c r="AR220" s="21">
        <f t="shared" si="98"/>
        <v>0</v>
      </c>
      <c r="AS220" s="21">
        <f t="shared" si="94"/>
        <v>-1.3</v>
      </c>
      <c r="AT220" s="20" t="str">
        <f t="shared" si="103"/>
        <v>K</v>
      </c>
      <c r="AU220" s="22">
        <f t="shared" si="99"/>
        <v>1</v>
      </c>
      <c r="AV220">
        <f t="shared" si="93"/>
        <v>-3.9</v>
      </c>
    </row>
    <row r="221" spans="1:49" hidden="1" x14ac:dyDescent="0.45">
      <c r="A221" t="s">
        <v>65</v>
      </c>
      <c r="B221" t="s">
        <v>536</v>
      </c>
      <c r="C221" t="e">
        <f t="shared" ca="1" si="105"/>
        <v>#NAME?</v>
      </c>
      <c r="E221" t="s">
        <v>536</v>
      </c>
      <c r="F221" t="str">
        <f t="shared" si="95"/>
        <v>ok</v>
      </c>
      <c r="G221">
        <v>1</v>
      </c>
      <c r="H221" s="42" t="str">
        <f>IF(ISNUMBER(FIND(MID(B221,2,1),MID(A221,FIND("_",A221)+1,FIND("_",A221,FIND("_",A221)+1)-FIND("_",A221)-1))), "+", "-")</f>
        <v>+</v>
      </c>
      <c r="I221" s="42" t="b">
        <f t="shared" si="96"/>
        <v>1</v>
      </c>
      <c r="J221" s="42" t="str">
        <f t="shared" si="109"/>
        <v>+</v>
      </c>
      <c r="K221" t="s">
        <v>46</v>
      </c>
      <c r="L221" s="16" t="s">
        <v>47</v>
      </c>
      <c r="M221" s="17" t="s">
        <v>47</v>
      </c>
      <c r="N221" s="18">
        <v>2.2700000000000001E-7</v>
      </c>
      <c r="O221" s="18">
        <v>2.2700000000000001E-7</v>
      </c>
      <c r="P221" s="18">
        <v>1.2499999999999999E-8</v>
      </c>
      <c r="Q221" s="27">
        <v>1.2499999999999999E-8</v>
      </c>
      <c r="R221">
        <v>9609690</v>
      </c>
      <c r="S221" s="43" t="s">
        <v>62</v>
      </c>
      <c r="T221" s="43" t="s">
        <v>81</v>
      </c>
      <c r="U221" t="s">
        <v>89</v>
      </c>
      <c r="AI221" t="s">
        <v>55</v>
      </c>
      <c r="AJ221">
        <v>1</v>
      </c>
      <c r="AL221" s="19">
        <f t="shared" si="106"/>
        <v>-9.0260063334843537</v>
      </c>
      <c r="AM221" s="19">
        <f t="shared" si="107"/>
        <v>-10.73654694365651</v>
      </c>
      <c r="AN221" s="19">
        <f t="shared" si="108"/>
        <v>1.7105406101721563</v>
      </c>
      <c r="AO221" s="19">
        <f t="shared" si="97"/>
        <v>1.7105406101721563</v>
      </c>
      <c r="AP221" s="20" t="str">
        <f>IF(AR221=AU221,"ok","no")</f>
        <v>ok</v>
      </c>
      <c r="AQ221" s="20" t="str">
        <f t="shared" si="102"/>
        <v>Y</v>
      </c>
      <c r="AR221" s="21">
        <f t="shared" si="98"/>
        <v>0</v>
      </c>
      <c r="AS221" s="21">
        <f t="shared" si="94"/>
        <v>-1.3</v>
      </c>
      <c r="AT221" s="20" t="str">
        <f t="shared" si="103"/>
        <v>A</v>
      </c>
      <c r="AU221" s="22">
        <f t="shared" si="99"/>
        <v>0</v>
      </c>
      <c r="AV221">
        <f t="shared" si="93"/>
        <v>1.8</v>
      </c>
    </row>
    <row r="222" spans="1:49" hidden="1" x14ac:dyDescent="0.45">
      <c r="A222" t="s">
        <v>346</v>
      </c>
      <c r="B222" t="s">
        <v>491</v>
      </c>
      <c r="C222" t="e">
        <f t="shared" ca="1" si="105"/>
        <v>#NAME?</v>
      </c>
      <c r="E222" t="s">
        <v>507</v>
      </c>
      <c r="F222" t="str">
        <f t="shared" si="95"/>
        <v>no</v>
      </c>
      <c r="G222">
        <v>1</v>
      </c>
      <c r="H222" s="42" t="str">
        <f>IF(ISNUMBER(FIND(MID(B222,2,1),MID(A222,FIND("_",A222)+1,FIND("_",A222,FIND("_",A222)+1)-FIND("_",A222)-1))), "+", "-")</f>
        <v>+</v>
      </c>
      <c r="I222" s="42" t="b">
        <f t="shared" si="96"/>
        <v>1</v>
      </c>
      <c r="J222" s="42" t="str">
        <f t="shared" si="109"/>
        <v>+</v>
      </c>
      <c r="K222" t="s">
        <v>46</v>
      </c>
      <c r="L222" s="16" t="s">
        <v>47</v>
      </c>
      <c r="M222" s="17" t="s">
        <v>47</v>
      </c>
      <c r="N222" s="18">
        <v>2.3600000000000001E-9</v>
      </c>
      <c r="O222" s="18">
        <v>2.3600000000000001E-9</v>
      </c>
      <c r="P222" s="18">
        <v>1.2999999999999999E-10</v>
      </c>
      <c r="Q222" s="27">
        <v>1.2999999999999999E-10</v>
      </c>
      <c r="R222">
        <v>26365435</v>
      </c>
      <c r="S222" t="s">
        <v>349</v>
      </c>
      <c r="T222" t="s">
        <v>350</v>
      </c>
      <c r="U222" t="s">
        <v>89</v>
      </c>
      <c r="V222" t="s">
        <v>642</v>
      </c>
      <c r="W222" t="s">
        <v>642</v>
      </c>
      <c r="X222" t="s">
        <v>352</v>
      </c>
      <c r="Y222" t="s">
        <v>352</v>
      </c>
      <c r="Z222" t="s">
        <v>643</v>
      </c>
      <c r="AA222" t="s">
        <v>643</v>
      </c>
      <c r="AB222" t="s">
        <v>354</v>
      </c>
      <c r="AC222" t="s">
        <v>354</v>
      </c>
      <c r="AI222" t="s">
        <v>55</v>
      </c>
      <c r="AJ222">
        <v>2</v>
      </c>
      <c r="AL222" s="19">
        <f t="shared" si="106"/>
        <v>-11.720116488566244</v>
      </c>
      <c r="AM222" s="19">
        <f t="shared" si="107"/>
        <v>-13.430457132629048</v>
      </c>
      <c r="AN222" s="19">
        <f t="shared" si="108"/>
        <v>1.7103406440628035</v>
      </c>
      <c r="AO222" s="19">
        <f t="shared" si="97"/>
        <v>1.7103406440628035</v>
      </c>
      <c r="AP222" s="20" t="str">
        <f>IF(AR222=AU222,"ok","no")</f>
        <v>ok</v>
      </c>
      <c r="AQ222" s="20" t="str">
        <f t="shared" si="102"/>
        <v>Y</v>
      </c>
      <c r="AR222" s="21">
        <f t="shared" si="98"/>
        <v>0</v>
      </c>
      <c r="AS222" s="21">
        <f t="shared" ref="AS222:AS238" si="110">VLOOKUP(AQ222, $BD$3:$BH$22, 5, FALSE)</f>
        <v>-1.3</v>
      </c>
      <c r="AT222" s="20" t="str">
        <f t="shared" si="103"/>
        <v>A</v>
      </c>
      <c r="AU222" s="22">
        <f t="shared" si="99"/>
        <v>0</v>
      </c>
      <c r="AV222">
        <f t="shared" si="93"/>
        <v>1.8</v>
      </c>
    </row>
    <row r="223" spans="1:49" hidden="1" x14ac:dyDescent="0.45">
      <c r="A223" t="s">
        <v>67</v>
      </c>
      <c r="B223" t="s">
        <v>644</v>
      </c>
      <c r="C223" t="e">
        <f t="shared" ca="1" si="105"/>
        <v>#NAME?</v>
      </c>
      <c r="E223" t="s">
        <v>645</v>
      </c>
      <c r="F223" t="str">
        <f t="shared" ref="F223:F243" si="111">IF(B223=E223,"ok","no")</f>
        <v>no</v>
      </c>
      <c r="G223">
        <v>1</v>
      </c>
      <c r="H223" s="42" t="str">
        <f>IF(ISNUMBER(FIND(MID(B223,2,1),MID(A223,FIND("_",A223)+1,FIND("_",A223,FIND("_",A223)+1)-FIND("_",A223)-1))), "+", "-")</f>
        <v>+</v>
      </c>
      <c r="I223" s="42" t="b">
        <f t="shared" si="96"/>
        <v>1</v>
      </c>
      <c r="J223" s="42" t="str">
        <f t="shared" si="109"/>
        <v>+</v>
      </c>
      <c r="K223" t="s">
        <v>46</v>
      </c>
      <c r="L223" s="16" t="s">
        <v>47</v>
      </c>
      <c r="M223" s="17" t="s">
        <v>47</v>
      </c>
      <c r="N223" s="18">
        <v>2.11E-7</v>
      </c>
      <c r="O223" s="18">
        <v>2.11E-7</v>
      </c>
      <c r="P223" s="18">
        <v>1.2E-8</v>
      </c>
      <c r="Q223" s="18">
        <v>1.2E-8</v>
      </c>
      <c r="R223">
        <v>11123892</v>
      </c>
      <c r="S223" t="s">
        <v>71</v>
      </c>
      <c r="T223" t="s">
        <v>72</v>
      </c>
      <c r="U223">
        <v>298</v>
      </c>
      <c r="AI223" t="s">
        <v>55</v>
      </c>
      <c r="AJ223">
        <v>1</v>
      </c>
      <c r="AL223" s="19">
        <f t="shared" si="106"/>
        <v>-9.0691305450475035</v>
      </c>
      <c r="AM223" s="19">
        <f t="shared" si="107"/>
        <v>-10.760631920423462</v>
      </c>
      <c r="AN223" s="19">
        <f t="shared" si="108"/>
        <v>1.6915013753759585</v>
      </c>
      <c r="AO223" s="19">
        <f t="shared" ref="AO223:AO243" si="112">ABS(AN223)</f>
        <v>1.6915013753759585</v>
      </c>
      <c r="AP223" s="20" t="str">
        <f>IF(AR223=AU223,"good","no")</f>
        <v>no</v>
      </c>
      <c r="AQ223" s="20" t="str">
        <f t="shared" si="102"/>
        <v>H</v>
      </c>
      <c r="AR223" s="21">
        <f t="shared" ref="AR223:AR243" si="113">VLOOKUP(AQ223,$AY$2:$AZ$23,2,FALSE)</f>
        <v>1</v>
      </c>
      <c r="AS223" s="21">
        <f t="shared" si="110"/>
        <v>-3.2</v>
      </c>
      <c r="AT223" s="20" t="str">
        <f t="shared" si="103"/>
        <v>A</v>
      </c>
      <c r="AU223" s="22">
        <f t="shared" ref="AU223:AU243" si="114">VLOOKUP(AT223,$AY$2:$AZ$23,2,FALSE)</f>
        <v>0</v>
      </c>
      <c r="AV223">
        <f t="shared" si="93"/>
        <v>1.8</v>
      </c>
    </row>
    <row r="224" spans="1:49" hidden="1" x14ac:dyDescent="0.45">
      <c r="A224" t="s">
        <v>372</v>
      </c>
      <c r="B224" t="s">
        <v>490</v>
      </c>
      <c r="C224" t="e">
        <f t="shared" ca="1" si="105"/>
        <v>#NAME?</v>
      </c>
      <c r="E224" t="s">
        <v>491</v>
      </c>
      <c r="F224" t="str">
        <f t="shared" si="111"/>
        <v>no</v>
      </c>
      <c r="G224">
        <v>1</v>
      </c>
      <c r="H224" s="42" t="str">
        <f>IF(ISNUMBER(FIND(MID(B224,2,1),MID(A224,FIND("_",A224)+1,FIND("_",A224,FIND("_",A224)+1)-FIND("_",A224)-1))), "+", "-")</f>
        <v>+</v>
      </c>
      <c r="I224" s="42" t="b">
        <f t="shared" si="96"/>
        <v>1</v>
      </c>
      <c r="J224" s="42" t="str">
        <f t="shared" si="109"/>
        <v>+</v>
      </c>
      <c r="K224" t="s">
        <v>46</v>
      </c>
      <c r="L224" s="16" t="s">
        <v>47</v>
      </c>
      <c r="M224" s="17" t="s">
        <v>47</v>
      </c>
      <c r="N224" s="18">
        <v>1.7399999999999999E-10</v>
      </c>
      <c r="O224" s="18">
        <v>1.7399999999999999E-10</v>
      </c>
      <c r="P224" s="18" t="s">
        <v>374</v>
      </c>
      <c r="Q224" s="27">
        <v>9.9999999999999994E-12</v>
      </c>
      <c r="R224">
        <v>23357170</v>
      </c>
      <c r="S224" t="s">
        <v>375</v>
      </c>
      <c r="T224" t="s">
        <v>100</v>
      </c>
      <c r="U224">
        <v>298</v>
      </c>
      <c r="AI224" t="s">
        <v>55</v>
      </c>
      <c r="AJ224">
        <v>2</v>
      </c>
      <c r="AL224" s="19">
        <f t="shared" si="106"/>
        <v>-13.25845983186127</v>
      </c>
      <c r="AM224" s="19">
        <f t="shared" si="107"/>
        <v>-14.943777253531357</v>
      </c>
      <c r="AN224" s="19">
        <f t="shared" si="108"/>
        <v>1.6853174216700868</v>
      </c>
      <c r="AO224" s="19">
        <f t="shared" si="112"/>
        <v>1.6853174216700868</v>
      </c>
      <c r="AP224" s="20" t="str">
        <f>IF(AR224=AU224,"ok","no")</f>
        <v>ok</v>
      </c>
      <c r="AQ224" s="20" t="str">
        <f t="shared" si="102"/>
        <v>Y</v>
      </c>
      <c r="AR224" s="21">
        <f t="shared" si="113"/>
        <v>0</v>
      </c>
      <c r="AS224" s="21">
        <f t="shared" si="110"/>
        <v>-1.3</v>
      </c>
      <c r="AT224" s="20" t="str">
        <f t="shared" si="103"/>
        <v>A</v>
      </c>
      <c r="AU224" s="22">
        <f t="shared" si="114"/>
        <v>0</v>
      </c>
      <c r="AV224">
        <f t="shared" si="93"/>
        <v>1.8</v>
      </c>
    </row>
    <row r="225" spans="1:54" hidden="1" x14ac:dyDescent="0.45">
      <c r="A225" s="26" t="s">
        <v>58</v>
      </c>
      <c r="B225" s="26" t="s">
        <v>646</v>
      </c>
      <c r="C225" t="e">
        <f t="shared" ca="1" si="105"/>
        <v>#NAME?</v>
      </c>
      <c r="E225" s="26" t="s">
        <v>646</v>
      </c>
      <c r="F225" t="str">
        <f t="shared" si="111"/>
        <v>ok</v>
      </c>
      <c r="G225">
        <v>1</v>
      </c>
      <c r="H225" s="26" t="s">
        <v>60</v>
      </c>
      <c r="I225" s="42" t="b">
        <f t="shared" si="96"/>
        <v>1</v>
      </c>
      <c r="J225" s="42" t="s">
        <v>60</v>
      </c>
      <c r="K225" t="s">
        <v>125</v>
      </c>
      <c r="L225" s="16" t="s">
        <v>47</v>
      </c>
      <c r="M225" s="17" t="s">
        <v>47</v>
      </c>
      <c r="N225" s="18">
        <v>1.85E-7</v>
      </c>
      <c r="O225" s="18">
        <v>1.85E-7</v>
      </c>
      <c r="P225" s="18">
        <v>1.0800000000000001E-8</v>
      </c>
      <c r="Q225" s="18">
        <v>1.0800000000000001E-8</v>
      </c>
      <c r="R225">
        <v>8993317</v>
      </c>
      <c r="S225" s="26" t="s">
        <v>62</v>
      </c>
      <c r="T225" s="26" t="s">
        <v>63</v>
      </c>
      <c r="U225" s="26" t="s">
        <v>89</v>
      </c>
      <c r="AI225" t="s">
        <v>55</v>
      </c>
      <c r="AJ225">
        <v>1</v>
      </c>
      <c r="AL225" s="29">
        <f t="shared" si="106"/>
        <v>-9.1467169070021708</v>
      </c>
      <c r="AM225" s="29">
        <f t="shared" si="107"/>
        <v>-10.822794624661579</v>
      </c>
      <c r="AN225" s="29">
        <f t="shared" si="108"/>
        <v>1.6760777176594086</v>
      </c>
      <c r="AO225" s="29">
        <f t="shared" si="112"/>
        <v>1.6760777176594086</v>
      </c>
      <c r="AP225" s="30" t="str">
        <f>IF(AR225=AU225,"good","no")</f>
        <v>no</v>
      </c>
      <c r="AQ225" s="30" t="str">
        <f t="shared" si="102"/>
        <v>D</v>
      </c>
      <c r="AR225" s="21">
        <f t="shared" si="113"/>
        <v>-1</v>
      </c>
      <c r="AS225" s="31">
        <f t="shared" si="110"/>
        <v>-3.5</v>
      </c>
      <c r="AT225" s="30" t="str">
        <f t="shared" si="103"/>
        <v>A</v>
      </c>
      <c r="AU225" s="22">
        <f t="shared" si="114"/>
        <v>0</v>
      </c>
      <c r="AV225" s="26">
        <f t="shared" si="93"/>
        <v>1.8</v>
      </c>
    </row>
    <row r="226" spans="1:54" hidden="1" x14ac:dyDescent="0.45">
      <c r="A226" t="s">
        <v>307</v>
      </c>
      <c r="B226" t="s">
        <v>647</v>
      </c>
      <c r="C226" t="e">
        <f t="shared" ca="1" si="105"/>
        <v>#NAME?</v>
      </c>
      <c r="E226" t="s">
        <v>647</v>
      </c>
      <c r="F226" t="str">
        <f t="shared" si="111"/>
        <v>ok</v>
      </c>
      <c r="G226">
        <v>1</v>
      </c>
      <c r="H226" s="42" t="str">
        <f>IF(ISNUMBER(FIND(MID(B226,2,1),MID(A226,FIND("_",A226)+1,FIND("_",A226,FIND("_",A226)+1)-FIND("_",A226)-1))), "+", "-")</f>
        <v>+</v>
      </c>
      <c r="I226" s="42" t="b">
        <f t="shared" si="96"/>
        <v>1</v>
      </c>
      <c r="J226" s="42" t="str">
        <f>IF(ISNUMBER(FIND(MID(B226,2,1),IF(LEN(MID(A226,FIND("_",A226)+1,FIND("_",A226,FIND("_",A226)+1)-FIND("_",A226)-1))=2,MID(A226,FIND("_",A226)+1,2),MID(A226,FIND("~",SUBSTITUTE(A226,"_","~",LEN(A226)-LEN(SUBSTITUTE(A226,"_",""))))+1,2)))), "+", "-")</f>
        <v>+</v>
      </c>
      <c r="K226" t="s">
        <v>46</v>
      </c>
      <c r="L226" s="16" t="s">
        <v>47</v>
      </c>
      <c r="M226" s="17" t="s">
        <v>47</v>
      </c>
      <c r="N226" s="18">
        <v>2.1299999999999999E-8</v>
      </c>
      <c r="O226" s="18">
        <v>2.1299999999999999E-8</v>
      </c>
      <c r="P226" s="18">
        <v>1.31E-9</v>
      </c>
      <c r="Q226" s="18">
        <v>1.31E-9</v>
      </c>
      <c r="R226">
        <v>24380763</v>
      </c>
      <c r="S226" t="s">
        <v>309</v>
      </c>
      <c r="T226" t="s">
        <v>310</v>
      </c>
      <c r="U226">
        <v>298</v>
      </c>
      <c r="V226" t="s">
        <v>312</v>
      </c>
      <c r="W226" t="s">
        <v>312</v>
      </c>
      <c r="X226" t="s">
        <v>312</v>
      </c>
      <c r="Y226" t="s">
        <v>312</v>
      </c>
      <c r="Z226" t="s">
        <v>648</v>
      </c>
      <c r="AA226" t="s">
        <v>648</v>
      </c>
      <c r="AB226" t="s">
        <v>314</v>
      </c>
      <c r="AC226" t="s">
        <v>314</v>
      </c>
      <c r="AI226" t="s">
        <v>55</v>
      </c>
      <c r="AJ226">
        <v>2</v>
      </c>
      <c r="AL226" s="19">
        <f t="shared" si="106"/>
        <v>-10.422089670896309</v>
      </c>
      <c r="AM226" s="19">
        <f t="shared" si="107"/>
        <v>-12.067410832842677</v>
      </c>
      <c r="AN226" s="19">
        <f t="shared" si="108"/>
        <v>1.6453211619463683</v>
      </c>
      <c r="AO226" s="19">
        <f t="shared" si="112"/>
        <v>1.6453211619463683</v>
      </c>
      <c r="AP226" s="20" t="str">
        <f>IF(AR226=AU226,"good","no")</f>
        <v>no</v>
      </c>
      <c r="AQ226" s="20" t="str">
        <f t="shared" si="102"/>
        <v>Y</v>
      </c>
      <c r="AR226" s="21">
        <f t="shared" si="113"/>
        <v>0</v>
      </c>
      <c r="AS226" s="21">
        <f t="shared" si="110"/>
        <v>-1.3</v>
      </c>
      <c r="AT226" s="20" t="str">
        <f t="shared" si="103"/>
        <v>P</v>
      </c>
      <c r="AU226" s="22">
        <f t="shared" si="114"/>
        <v>300</v>
      </c>
      <c r="AV226">
        <f t="shared" si="93"/>
        <v>-1.6</v>
      </c>
    </row>
    <row r="227" spans="1:54" hidden="1" x14ac:dyDescent="0.45">
      <c r="A227" t="s">
        <v>67</v>
      </c>
      <c r="B227" t="s">
        <v>649</v>
      </c>
      <c r="C227" t="e">
        <f t="shared" ca="1" si="105"/>
        <v>#NAME?</v>
      </c>
      <c r="E227" t="s">
        <v>650</v>
      </c>
      <c r="F227" t="str">
        <f t="shared" si="111"/>
        <v>no</v>
      </c>
      <c r="G227">
        <v>1</v>
      </c>
      <c r="H227" s="42" t="str">
        <f>IF(ISNUMBER(FIND(MID(B227,2,1),MID(A227,FIND("_",A227)+1,FIND("_",A227,FIND("_",A227)+1)-FIND("_",A227)-1))), "+", "-")</f>
        <v>+</v>
      </c>
      <c r="I227" s="42" t="b">
        <f t="shared" si="96"/>
        <v>1</v>
      </c>
      <c r="J227" s="42" t="str">
        <f>IF(ISNUMBER(FIND(MID(B227,2,1),IF(LEN(MID(A227,FIND("_",A227)+1,FIND("_",A227,FIND("_",A227)+1)-FIND("_",A227)-1))=2,MID(A227,FIND("_",A227)+1,2),MID(A227,FIND("~",SUBSTITUTE(A227,"_","~",LEN(A227)-LEN(SUBSTITUTE(A227,"_",""))))+1,2)))), "+", "-")</f>
        <v>+</v>
      </c>
      <c r="K227" t="s">
        <v>324</v>
      </c>
      <c r="L227" s="16" t="s">
        <v>47</v>
      </c>
      <c r="M227" s="17" t="s">
        <v>47</v>
      </c>
      <c r="N227" s="18">
        <v>1.9999999999999999E-7</v>
      </c>
      <c r="O227" s="18">
        <v>1.9999999999999999E-7</v>
      </c>
      <c r="P227" s="18">
        <v>1.2E-8</v>
      </c>
      <c r="Q227" s="18">
        <v>1.2E-8</v>
      </c>
      <c r="R227">
        <v>11123892</v>
      </c>
      <c r="S227" t="s">
        <v>71</v>
      </c>
      <c r="T227" t="s">
        <v>72</v>
      </c>
      <c r="U227">
        <v>298</v>
      </c>
      <c r="AI227" t="s">
        <v>55</v>
      </c>
      <c r="AJ227">
        <v>1</v>
      </c>
      <c r="AL227" s="19">
        <f t="shared" si="106"/>
        <v>-9.1007195975350399</v>
      </c>
      <c r="AM227" s="19">
        <f t="shared" si="107"/>
        <v>-10.760631920423462</v>
      </c>
      <c r="AN227" s="19">
        <f t="shared" si="108"/>
        <v>1.6599123228884221</v>
      </c>
      <c r="AO227" s="19">
        <f t="shared" si="112"/>
        <v>1.6599123228884221</v>
      </c>
      <c r="AP227" s="20" t="str">
        <f>IF(AR227=AU227,"good","no")</f>
        <v>no</v>
      </c>
      <c r="AQ227" s="20" t="str">
        <f t="shared" si="102"/>
        <v>D</v>
      </c>
      <c r="AR227" s="21">
        <f t="shared" si="113"/>
        <v>-1</v>
      </c>
      <c r="AS227" s="21">
        <f t="shared" si="110"/>
        <v>-3.5</v>
      </c>
      <c r="AT227" s="20" t="str">
        <f t="shared" si="103"/>
        <v>A</v>
      </c>
      <c r="AU227" s="22">
        <f t="shared" si="114"/>
        <v>0</v>
      </c>
      <c r="AV227">
        <f t="shared" si="93"/>
        <v>1.8</v>
      </c>
    </row>
    <row r="228" spans="1:54" hidden="1" x14ac:dyDescent="0.45">
      <c r="A228" t="s">
        <v>67</v>
      </c>
      <c r="B228" t="s">
        <v>651</v>
      </c>
      <c r="C228" t="e">
        <f t="shared" ca="1" si="105"/>
        <v>#NAME?</v>
      </c>
      <c r="E228" t="s">
        <v>652</v>
      </c>
      <c r="F228" t="str">
        <f t="shared" si="111"/>
        <v>no</v>
      </c>
      <c r="G228">
        <v>1</v>
      </c>
      <c r="H228" s="42" t="str">
        <f>IF(ISNUMBER(FIND(MID(B228,2,1),MID(A228,FIND("_",A228)+1,FIND("_",A228,FIND("_",A228)+1)-FIND("_",A228)-1))), "+", "-")</f>
        <v>+</v>
      </c>
      <c r="I228" s="42" t="b">
        <f t="shared" si="96"/>
        <v>1</v>
      </c>
      <c r="J228" s="42" t="str">
        <f>IF(ISNUMBER(FIND(MID(B228,2,1),IF(LEN(MID(A228,FIND("_",A228)+1,FIND("_",A228,FIND("_",A228)+1)-FIND("_",A228)-1))=2,MID(A228,FIND("_",A228)+1,2),MID(A228,FIND("~",SUBSTITUTE(A228,"_","~",LEN(A228)-LEN(SUBSTITUTE(A228,"_",""))))+1,2)))), "+", "-")</f>
        <v>+</v>
      </c>
      <c r="K228" t="s">
        <v>125</v>
      </c>
      <c r="L228" s="16" t="s">
        <v>47</v>
      </c>
      <c r="M228" s="17" t="s">
        <v>47</v>
      </c>
      <c r="N228" s="18">
        <v>1.9999999999999999E-7</v>
      </c>
      <c r="O228" s="18">
        <v>1.9999999999999999E-7</v>
      </c>
      <c r="P228" s="18">
        <v>1.2E-8</v>
      </c>
      <c r="Q228" s="27">
        <v>1.2E-8</v>
      </c>
      <c r="R228">
        <v>11123892</v>
      </c>
      <c r="S228" s="43" t="s">
        <v>71</v>
      </c>
      <c r="T228" s="43" t="s">
        <v>72</v>
      </c>
      <c r="U228">
        <v>298</v>
      </c>
      <c r="AI228" t="s">
        <v>55</v>
      </c>
      <c r="AJ228">
        <v>1</v>
      </c>
      <c r="AL228" s="19">
        <f t="shared" si="106"/>
        <v>-9.1007195975350399</v>
      </c>
      <c r="AM228" s="19">
        <f t="shared" si="107"/>
        <v>-10.760631920423462</v>
      </c>
      <c r="AN228" s="19">
        <f t="shared" si="108"/>
        <v>1.6599123228884221</v>
      </c>
      <c r="AO228" s="19">
        <f t="shared" si="112"/>
        <v>1.6599123228884221</v>
      </c>
      <c r="AP228" s="20" t="str">
        <f>IF(AR228=AU228,"ok","no")</f>
        <v>ok</v>
      </c>
      <c r="AQ228" s="20" t="str">
        <f t="shared" si="102"/>
        <v>W</v>
      </c>
      <c r="AR228" s="21">
        <f t="shared" si="113"/>
        <v>0</v>
      </c>
      <c r="AS228" s="21">
        <f t="shared" si="110"/>
        <v>-0.9</v>
      </c>
      <c r="AT228" s="20" t="str">
        <f t="shared" si="103"/>
        <v>A</v>
      </c>
      <c r="AU228" s="22">
        <f t="shared" si="114"/>
        <v>0</v>
      </c>
      <c r="AV228">
        <f t="shared" si="93"/>
        <v>1.8</v>
      </c>
    </row>
    <row r="229" spans="1:54" hidden="1" x14ac:dyDescent="0.45">
      <c r="A229" t="s">
        <v>65</v>
      </c>
      <c r="B229" t="s">
        <v>653</v>
      </c>
      <c r="C229" t="e">
        <f t="shared" ca="1" si="105"/>
        <v>#NAME?</v>
      </c>
      <c r="E229" t="s">
        <v>653</v>
      </c>
      <c r="F229" t="str">
        <f t="shared" si="111"/>
        <v>ok</v>
      </c>
      <c r="G229">
        <v>1</v>
      </c>
      <c r="H229" s="42" t="str">
        <f>IF(ISNUMBER(FIND(MID(B229,2,1),MID(A229,FIND("_",A229)+1,FIND("_",A229,FIND("_",A229)+1)-FIND("_",A229)-1))), "+", "-")</f>
        <v>+</v>
      </c>
      <c r="I229" s="42" t="b">
        <f t="shared" si="96"/>
        <v>1</v>
      </c>
      <c r="J229" s="42" t="str">
        <f>IF(ISNUMBER(FIND(MID(B229,2,1),IF(LEN(MID(A229,FIND("_",A229)+1,FIND("_",A229,FIND("_",A229)+1)-FIND("_",A229)-1))=2,MID(A229,FIND("_",A229)+1,2),MID(A229,FIND("~",SUBSTITUTE(A229,"_","~",LEN(A229)-LEN(SUBSTITUTE(A229,"_",""))))+1,2)))), "+", "-")</f>
        <v>+</v>
      </c>
      <c r="K229" t="s">
        <v>46</v>
      </c>
      <c r="L229" s="16" t="s">
        <v>47</v>
      </c>
      <c r="M229" s="17" t="s">
        <v>47</v>
      </c>
      <c r="N229" s="18">
        <v>2.4E-8</v>
      </c>
      <c r="O229" s="18">
        <v>2.4E-8</v>
      </c>
      <c r="P229" s="18">
        <v>1.49E-9</v>
      </c>
      <c r="Q229" s="18">
        <v>1.49E-9</v>
      </c>
      <c r="R229">
        <v>17891135</v>
      </c>
      <c r="S229" t="s">
        <v>62</v>
      </c>
      <c r="T229" t="s">
        <v>81</v>
      </c>
      <c r="U229">
        <v>298</v>
      </c>
      <c r="AI229" t="s">
        <v>221</v>
      </c>
      <c r="AJ229">
        <v>2</v>
      </c>
      <c r="AL229" s="19">
        <f t="shared" si="106"/>
        <v>-10.351675083893094</v>
      </c>
      <c r="AM229" s="19">
        <f t="shared" si="107"/>
        <v>-11.991448933023534</v>
      </c>
      <c r="AN229" s="19">
        <f t="shared" si="108"/>
        <v>1.6397738491304406</v>
      </c>
      <c r="AO229" s="19">
        <f t="shared" si="112"/>
        <v>1.6397738491304406</v>
      </c>
      <c r="AP229" s="20" t="str">
        <f>IF(AR229=AU229,"good","no")</f>
        <v>no</v>
      </c>
      <c r="AQ229" s="20" t="str">
        <f t="shared" si="102"/>
        <v>T</v>
      </c>
      <c r="AR229" s="21">
        <f t="shared" si="113"/>
        <v>400</v>
      </c>
      <c r="AS229" s="21">
        <f t="shared" si="110"/>
        <v>-0.7</v>
      </c>
      <c r="AT229" s="20" t="str">
        <f t="shared" si="103"/>
        <v>R</v>
      </c>
      <c r="AU229" s="22">
        <f t="shared" si="114"/>
        <v>1</v>
      </c>
      <c r="AV229">
        <f t="shared" si="93"/>
        <v>-4.5</v>
      </c>
    </row>
    <row r="230" spans="1:54" hidden="1" x14ac:dyDescent="0.45">
      <c r="A230" s="26" t="s">
        <v>58</v>
      </c>
      <c r="B230" s="26" t="s">
        <v>654</v>
      </c>
      <c r="C230" t="e">
        <f t="shared" ca="1" si="105"/>
        <v>#NAME?</v>
      </c>
      <c r="E230" s="26" t="s">
        <v>654</v>
      </c>
      <c r="F230" t="str">
        <f t="shared" si="111"/>
        <v>ok</v>
      </c>
      <c r="G230">
        <v>1</v>
      </c>
      <c r="H230" s="26" t="s">
        <v>60</v>
      </c>
      <c r="I230" s="42" t="b">
        <f t="shared" si="96"/>
        <v>1</v>
      </c>
      <c r="J230" s="42" t="s">
        <v>60</v>
      </c>
      <c r="K230" t="s">
        <v>70</v>
      </c>
      <c r="L230" s="16" t="s">
        <v>47</v>
      </c>
      <c r="M230" s="17" t="s">
        <v>47</v>
      </c>
      <c r="N230" s="18">
        <v>1.7499999999999999E-7</v>
      </c>
      <c r="O230" s="18">
        <v>1.7499999999999999E-7</v>
      </c>
      <c r="P230" s="18">
        <v>1.0800000000000001E-8</v>
      </c>
      <c r="Q230" s="18">
        <v>1.0800000000000001E-8</v>
      </c>
      <c r="R230">
        <v>8703938</v>
      </c>
      <c r="S230" s="26" t="s">
        <v>62</v>
      </c>
      <c r="T230" s="26" t="s">
        <v>63</v>
      </c>
      <c r="U230" s="26">
        <v>298</v>
      </c>
      <c r="AI230" t="s">
        <v>55</v>
      </c>
      <c r="AJ230">
        <v>1</v>
      </c>
      <c r="AL230" s="29">
        <f t="shared" si="106"/>
        <v>-9.1795031191835097</v>
      </c>
      <c r="AM230" s="29">
        <f t="shared" si="107"/>
        <v>-10.822794624661579</v>
      </c>
      <c r="AN230" s="29">
        <f t="shared" si="108"/>
        <v>1.6432915054780697</v>
      </c>
      <c r="AO230" s="29">
        <f t="shared" si="112"/>
        <v>1.6432915054780697</v>
      </c>
      <c r="AP230" s="30" t="str">
        <f>IF(AR230=AU230,"good","no")</f>
        <v>no</v>
      </c>
      <c r="AQ230" s="30" t="str">
        <f t="shared" si="102"/>
        <v>H</v>
      </c>
      <c r="AR230" s="21">
        <f t="shared" si="113"/>
        <v>1</v>
      </c>
      <c r="AS230" s="31">
        <f t="shared" si="110"/>
        <v>-3.2</v>
      </c>
      <c r="AT230" s="30" t="str">
        <f t="shared" si="103"/>
        <v>A</v>
      </c>
      <c r="AU230" s="22">
        <f t="shared" si="114"/>
        <v>0</v>
      </c>
      <c r="AV230" s="26">
        <f t="shared" si="93"/>
        <v>1.8</v>
      </c>
    </row>
    <row r="231" spans="1:54" hidden="1" x14ac:dyDescent="0.45">
      <c r="A231" t="s">
        <v>107</v>
      </c>
      <c r="B231" t="s">
        <v>655</v>
      </c>
      <c r="C231" t="e">
        <f t="shared" ca="1" si="105"/>
        <v>#NAME?</v>
      </c>
      <c r="E231" t="s">
        <v>655</v>
      </c>
      <c r="F231" t="str">
        <f t="shared" si="111"/>
        <v>ok</v>
      </c>
      <c r="G231">
        <v>1</v>
      </c>
      <c r="H231" s="42" t="str">
        <f>IF(ISNUMBER(FIND(MID(B231,2,1),MID(A231,FIND("_",A231)+1,FIND("_",A231,FIND("_",A231)+1)-FIND("_",A231)-1))), "+", "-")</f>
        <v>+</v>
      </c>
      <c r="I231" s="42" t="b">
        <f t="shared" si="96"/>
        <v>1</v>
      </c>
      <c r="J231" s="42" t="str">
        <f>IF(ISNUMBER(FIND(MID(B231,2,1),IF(LEN(MID(A231,FIND("_",A231)+1,FIND("_",A231,FIND("_",A231)+1)-FIND("_",A231)-1))=2,MID(A231,FIND("_",A231)+1,2),MID(A231,FIND("~",SUBSTITUTE(A231,"_","~",LEN(A231)-LEN(SUBSTITUTE(A231,"_",""))))+1,2)))), "+", "-")</f>
        <v>+</v>
      </c>
      <c r="K231" t="s">
        <v>46</v>
      </c>
      <c r="L231" s="16" t="s">
        <v>47</v>
      </c>
      <c r="M231" s="17" t="s">
        <v>47</v>
      </c>
      <c r="N231" s="18">
        <v>3.8500000000000001E-8</v>
      </c>
      <c r="O231" s="18">
        <v>3.8500000000000001E-8</v>
      </c>
      <c r="P231" s="18">
        <v>2.3800000000000001E-9</v>
      </c>
      <c r="Q231" s="27">
        <v>2.3800000000000001E-9</v>
      </c>
      <c r="R231">
        <v>7629185</v>
      </c>
      <c r="S231" t="s">
        <v>211</v>
      </c>
      <c r="T231" t="s">
        <v>81</v>
      </c>
      <c r="U231">
        <v>303</v>
      </c>
      <c r="AD231" t="s">
        <v>541</v>
      </c>
      <c r="AE231" t="s">
        <v>343</v>
      </c>
      <c r="AF231">
        <v>-23</v>
      </c>
      <c r="AG231" t="s">
        <v>345</v>
      </c>
      <c r="AH231" t="s">
        <v>212</v>
      </c>
      <c r="AI231" t="s">
        <v>287</v>
      </c>
      <c r="AJ231">
        <v>1</v>
      </c>
      <c r="AL231" s="19">
        <f t="shared" si="106"/>
        <v>-10.072838481435078</v>
      </c>
      <c r="AM231" s="19">
        <f t="shared" si="107"/>
        <v>-11.715137556065185</v>
      </c>
      <c r="AN231" s="19">
        <f t="shared" si="108"/>
        <v>1.6422990746301078</v>
      </c>
      <c r="AO231" s="19">
        <f t="shared" si="112"/>
        <v>1.6422990746301078</v>
      </c>
      <c r="AP231" s="20" t="str">
        <f>IF(AR231=AU231,"ok","no")</f>
        <v>ok</v>
      </c>
      <c r="AQ231" s="20" t="str">
        <f t="shared" si="102"/>
        <v>Y</v>
      </c>
      <c r="AR231" s="21">
        <f t="shared" si="113"/>
        <v>0</v>
      </c>
      <c r="AS231" s="21">
        <f t="shared" si="110"/>
        <v>-1.3</v>
      </c>
      <c r="AT231" s="20" t="str">
        <f t="shared" si="103"/>
        <v>A</v>
      </c>
      <c r="AU231" s="22">
        <f t="shared" si="114"/>
        <v>0</v>
      </c>
      <c r="AV231">
        <f t="shared" si="93"/>
        <v>1.8</v>
      </c>
    </row>
    <row r="232" spans="1:54" hidden="1" x14ac:dyDescent="0.45">
      <c r="A232" s="26" t="s">
        <v>58</v>
      </c>
      <c r="B232" s="26" t="s">
        <v>633</v>
      </c>
      <c r="C232" t="e">
        <f t="shared" ca="1" si="105"/>
        <v>#NAME?</v>
      </c>
      <c r="E232" s="26" t="s">
        <v>633</v>
      </c>
      <c r="F232" t="str">
        <f t="shared" si="111"/>
        <v>ok</v>
      </c>
      <c r="G232">
        <v>1</v>
      </c>
      <c r="H232" s="26" t="s">
        <v>60</v>
      </c>
      <c r="I232" s="42" t="b">
        <f t="shared" si="96"/>
        <v>1</v>
      </c>
      <c r="J232" s="42" t="s">
        <v>60</v>
      </c>
      <c r="K232" t="s">
        <v>125</v>
      </c>
      <c r="L232" s="16" t="s">
        <v>47</v>
      </c>
      <c r="M232" s="17" t="s">
        <v>47</v>
      </c>
      <c r="N232" s="18">
        <v>1.6899999999999999E-7</v>
      </c>
      <c r="O232" s="18">
        <v>1.6899999999999999E-7</v>
      </c>
      <c r="P232" s="18">
        <v>1.0800000000000001E-8</v>
      </c>
      <c r="Q232" s="27">
        <v>1.0800000000000001E-8</v>
      </c>
      <c r="R232">
        <v>8703938</v>
      </c>
      <c r="S232" s="28" t="s">
        <v>62</v>
      </c>
      <c r="T232" s="28" t="s">
        <v>63</v>
      </c>
      <c r="U232" s="26">
        <v>298</v>
      </c>
      <c r="AI232" t="s">
        <v>55</v>
      </c>
      <c r="AJ232">
        <v>1</v>
      </c>
      <c r="AL232" s="29">
        <f t="shared" si="106"/>
        <v>-9.2000866019937693</v>
      </c>
      <c r="AM232" s="29">
        <f t="shared" si="107"/>
        <v>-10.822794624661579</v>
      </c>
      <c r="AN232" s="29">
        <f t="shared" si="108"/>
        <v>1.6227080226678101</v>
      </c>
      <c r="AO232" s="29">
        <f t="shared" si="112"/>
        <v>1.6227080226678101</v>
      </c>
      <c r="AP232" s="30" t="str">
        <f>IF(AR232=AU232,"ok","no")</f>
        <v>ok</v>
      </c>
      <c r="AQ232" s="30" t="str">
        <f t="shared" si="102"/>
        <v>Y</v>
      </c>
      <c r="AR232" s="21">
        <f t="shared" si="113"/>
        <v>0</v>
      </c>
      <c r="AS232" s="31">
        <f t="shared" si="110"/>
        <v>-1.3</v>
      </c>
      <c r="AT232" s="30" t="str">
        <f t="shared" si="103"/>
        <v>A</v>
      </c>
      <c r="AU232" s="22">
        <f t="shared" si="114"/>
        <v>0</v>
      </c>
      <c r="AV232" s="26">
        <f t="shared" si="93"/>
        <v>1.8</v>
      </c>
    </row>
    <row r="233" spans="1:54" hidden="1" x14ac:dyDescent="0.45">
      <c r="A233" s="26" t="s">
        <v>58</v>
      </c>
      <c r="B233" s="26" t="s">
        <v>656</v>
      </c>
      <c r="C233" t="e">
        <f t="shared" ca="1" si="105"/>
        <v>#NAME?</v>
      </c>
      <c r="E233" s="26" t="s">
        <v>657</v>
      </c>
      <c r="F233" t="str">
        <f t="shared" si="111"/>
        <v>no</v>
      </c>
      <c r="G233">
        <v>1</v>
      </c>
      <c r="H233" s="26" t="s">
        <v>60</v>
      </c>
      <c r="I233" s="42" t="b">
        <f t="shared" si="96"/>
        <v>1</v>
      </c>
      <c r="J233" s="42" t="s">
        <v>60</v>
      </c>
      <c r="K233" t="s">
        <v>46</v>
      </c>
      <c r="L233" s="16" t="s">
        <v>47</v>
      </c>
      <c r="M233" s="17" t="s">
        <v>47</v>
      </c>
      <c r="N233" s="18">
        <v>1.6899999999999999E-7</v>
      </c>
      <c r="O233" s="18">
        <v>1.6899999999999999E-7</v>
      </c>
      <c r="P233" s="18">
        <v>1.0800000000000001E-8</v>
      </c>
      <c r="Q233" s="27">
        <v>1.0800000000000001E-8</v>
      </c>
      <c r="R233">
        <v>8993317</v>
      </c>
      <c r="S233" s="28" t="s">
        <v>62</v>
      </c>
      <c r="T233" s="28" t="s">
        <v>63</v>
      </c>
      <c r="U233" s="26" t="s">
        <v>89</v>
      </c>
      <c r="AI233" t="s">
        <v>55</v>
      </c>
      <c r="AJ233">
        <v>1</v>
      </c>
      <c r="AL233" s="29">
        <f t="shared" si="106"/>
        <v>-9.2000866019937693</v>
      </c>
      <c r="AM233" s="29">
        <f t="shared" si="107"/>
        <v>-10.822794624661579</v>
      </c>
      <c r="AN233" s="29">
        <f t="shared" si="108"/>
        <v>1.6227080226678101</v>
      </c>
      <c r="AO233" s="29">
        <f t="shared" si="112"/>
        <v>1.6227080226678101</v>
      </c>
      <c r="AP233" s="30" t="str">
        <f>IF(AR233=AU233,"ok","no")</f>
        <v>ok</v>
      </c>
      <c r="AQ233" s="30" t="str">
        <f t="shared" si="102"/>
        <v>Q</v>
      </c>
      <c r="AR233" s="21">
        <f t="shared" si="113"/>
        <v>0</v>
      </c>
      <c r="AS233" s="31">
        <f t="shared" si="110"/>
        <v>-3.5</v>
      </c>
      <c r="AT233" s="30" t="str">
        <f t="shared" si="103"/>
        <v>A</v>
      </c>
      <c r="AU233" s="22">
        <f t="shared" si="114"/>
        <v>0</v>
      </c>
      <c r="AV233" s="26">
        <f t="shared" si="93"/>
        <v>1.8</v>
      </c>
    </row>
    <row r="234" spans="1:54" hidden="1" x14ac:dyDescent="0.45">
      <c r="A234" t="s">
        <v>256</v>
      </c>
      <c r="B234" t="s">
        <v>484</v>
      </c>
      <c r="C234" t="e">
        <f t="shared" ca="1" si="105"/>
        <v>#NAME?</v>
      </c>
      <c r="E234" t="s">
        <v>488</v>
      </c>
      <c r="F234" t="str">
        <f t="shared" si="111"/>
        <v>no</v>
      </c>
      <c r="G234">
        <v>1</v>
      </c>
      <c r="H234" s="42" t="str">
        <f>IF(ISNUMBER(FIND(MID(B234,2,1),MID(A234,FIND("_",A234)+1,FIND("_",A234,FIND("_",A234)+1)-FIND("_",A234)-1))), "+", "-")</f>
        <v>+</v>
      </c>
      <c r="I234" s="42" t="b">
        <f t="shared" si="96"/>
        <v>1</v>
      </c>
      <c r="J234" s="42" t="str">
        <f>IF(ISNUMBER(FIND(MID(B234,2,1),IF(LEN(MID(A234,FIND("_",A234)+1,FIND("_",A234,FIND("_",A234)+1)-FIND("_",A234)-1))=2,MID(A234,FIND("_",A234)+1,2),MID(A234,FIND("~",SUBSTITUTE(A234,"_","~",LEN(A234)-LEN(SUBSTITUTE(A234,"_",""))))+1,2)))), "+", "-")</f>
        <v>+</v>
      </c>
      <c r="K234" t="s">
        <v>46</v>
      </c>
      <c r="L234" s="16" t="s">
        <v>47</v>
      </c>
      <c r="M234" s="17" t="s">
        <v>47</v>
      </c>
      <c r="N234" s="18">
        <v>3.3700000000000001E-7</v>
      </c>
      <c r="O234" s="18">
        <v>3.3700000000000001E-7</v>
      </c>
      <c r="P234" s="18">
        <v>2.1999999999999998E-8</v>
      </c>
      <c r="Q234" s="18">
        <v>2.1999999999999998E-8</v>
      </c>
      <c r="R234">
        <v>27908641</v>
      </c>
      <c r="S234" t="s">
        <v>259</v>
      </c>
      <c r="T234" t="s">
        <v>260</v>
      </c>
      <c r="U234">
        <v>303</v>
      </c>
      <c r="AI234" t="s">
        <v>55</v>
      </c>
      <c r="AJ234">
        <v>2</v>
      </c>
      <c r="AL234" s="19">
        <f t="shared" si="106"/>
        <v>-8.7928779148904876</v>
      </c>
      <c r="AM234" s="19">
        <f t="shared" si="107"/>
        <v>-10.403011796316974</v>
      </c>
      <c r="AN234" s="19">
        <f t="shared" si="108"/>
        <v>1.6101338814264867</v>
      </c>
      <c r="AO234" s="19">
        <f t="shared" si="112"/>
        <v>1.6101338814264867</v>
      </c>
      <c r="AP234" s="20" t="str">
        <f>IF(AR234=AU234,"good","no")</f>
        <v>no</v>
      </c>
      <c r="AQ234" s="20" t="str">
        <f t="shared" si="102"/>
        <v>R</v>
      </c>
      <c r="AR234" s="21">
        <f t="shared" si="113"/>
        <v>1</v>
      </c>
      <c r="AS234" s="21">
        <f t="shared" si="110"/>
        <v>-4.5</v>
      </c>
      <c r="AT234" s="20" t="str">
        <f t="shared" si="103"/>
        <v>A</v>
      </c>
      <c r="AU234" s="22">
        <f t="shared" si="114"/>
        <v>0</v>
      </c>
      <c r="AV234">
        <f t="shared" si="93"/>
        <v>1.8</v>
      </c>
    </row>
    <row r="235" spans="1:54" s="65" customFormat="1" hidden="1" x14ac:dyDescent="0.45">
      <c r="A235" s="65" t="s">
        <v>658</v>
      </c>
      <c r="B235" s="65" t="s">
        <v>659</v>
      </c>
      <c r="C235" s="65" t="e">
        <f t="shared" ca="1" si="105"/>
        <v>#NAME?</v>
      </c>
      <c r="E235" s="65" t="s">
        <v>660</v>
      </c>
      <c r="F235" s="65" t="str">
        <f t="shared" si="111"/>
        <v>no</v>
      </c>
      <c r="G235" s="65">
        <v>2</v>
      </c>
      <c r="H235" s="65" t="str">
        <f>IF(ISNUMBER(FIND(MID(B235,2,1),MID(A235,FIND("_",A235,FIND("_",A235)+1)+1,LEN(A235)))), "+", "-")</f>
        <v>+</v>
      </c>
      <c r="I235" s="42" t="b">
        <f t="shared" si="96"/>
        <v>1</v>
      </c>
      <c r="J235" s="42" t="str">
        <f>IF(ISNUMBER(FIND(MID(B235,2,1),IF(LEN(MID(A235,FIND("_",A235)+1,FIND("_",A235,FIND("_",A235)+1)-FIND("_",A235)-1))=2,MID(A235,FIND("_",A235)+1,2),MID(A235,FIND("~",SUBSTITUTE(A235,"_","~",LEN(A235)-LEN(SUBSTITUTE(A235,"_",""))))+1,2)))), "+", "-")</f>
        <v>+</v>
      </c>
      <c r="K235" s="65" t="s">
        <v>70</v>
      </c>
      <c r="L235" s="65" t="s">
        <v>47</v>
      </c>
      <c r="M235" s="65" t="s">
        <v>47</v>
      </c>
      <c r="N235" s="65" t="s">
        <v>661</v>
      </c>
      <c r="O235" s="66">
        <v>2.5000000000000002E-6</v>
      </c>
      <c r="P235" s="66">
        <v>1.66E-7</v>
      </c>
      <c r="Q235" s="66">
        <v>1.66E-7</v>
      </c>
      <c r="R235">
        <v>23791944</v>
      </c>
      <c r="S235" s="65" t="s">
        <v>310</v>
      </c>
      <c r="T235" s="65" t="s">
        <v>662</v>
      </c>
      <c r="U235" s="65">
        <v>298</v>
      </c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s">
        <v>55</v>
      </c>
      <c r="AJ235">
        <v>2</v>
      </c>
      <c r="AK235"/>
      <c r="AL235" s="67">
        <f t="shared" si="106"/>
        <v>-7.61053969739317</v>
      </c>
      <c r="AM235" s="67">
        <f t="shared" si="107"/>
        <v>-9.2106540486680224</v>
      </c>
      <c r="AN235" s="67">
        <f t="shared" si="108"/>
        <v>1.6001143512748524</v>
      </c>
      <c r="AO235" s="67">
        <f t="shared" si="112"/>
        <v>1.6001143512748524</v>
      </c>
      <c r="AP235" s="68" t="str">
        <f>IF(AR235=AU235,"good","no")</f>
        <v>no</v>
      </c>
      <c r="AQ235" s="68" t="str">
        <f t="shared" si="102"/>
        <v>E</v>
      </c>
      <c r="AR235" s="69">
        <f t="shared" si="113"/>
        <v>-1</v>
      </c>
      <c r="AS235" s="69">
        <f t="shared" si="110"/>
        <v>-3.5</v>
      </c>
      <c r="AT235" s="68" t="str">
        <f t="shared" si="103"/>
        <v>A</v>
      </c>
      <c r="AU235" s="70">
        <f t="shared" si="114"/>
        <v>0</v>
      </c>
      <c r="AV235" s="65">
        <f t="shared" ref="AV235:AV298" si="115">VLOOKUP(AT235, $BD$3:$BH$22, 5, FALSE)</f>
        <v>1.8</v>
      </c>
      <c r="AW235" s="65" t="s">
        <v>640</v>
      </c>
      <c r="BB235" s="71"/>
    </row>
    <row r="236" spans="1:54" x14ac:dyDescent="0.45">
      <c r="A236" t="s">
        <v>109</v>
      </c>
      <c r="B236" t="s">
        <v>663</v>
      </c>
      <c r="C236" t="e">
        <f t="shared" ca="1" si="105"/>
        <v>#NAME?</v>
      </c>
      <c r="E236" t="s">
        <v>664</v>
      </c>
      <c r="F236" t="str">
        <f t="shared" si="111"/>
        <v>no</v>
      </c>
      <c r="G236">
        <v>1</v>
      </c>
      <c r="H236" s="42" t="str">
        <f>IF(ISNUMBER(FIND(MID(B236,2,1),MID(A236,FIND("_",A236)+1,FIND("_",A236,FIND("_",A236)+1)-FIND("_",A236)-1))), "+", "-")</f>
        <v>+</v>
      </c>
      <c r="I236" s="42" t="b">
        <f t="shared" si="96"/>
        <v>1</v>
      </c>
      <c r="J236" s="42" t="str">
        <f>IF(ISNUMBER(FIND(MID(B236,2,1),IF(LEN(MID(A236,FIND("_",A236)+1,FIND("_",A236,FIND("_",A236)+1)-FIND("_",A236)-1))=2,MID(A236,FIND("_",A236)+1,2),MID(A236,FIND("~",SUBSTITUTE(A236,"_","~",LEN(A236)-LEN(SUBSTITUTE(A236,"_",""))))+1,2)))), "+", "-")</f>
        <v>+</v>
      </c>
      <c r="K236" t="s">
        <v>46</v>
      </c>
      <c r="L236" s="16" t="s">
        <v>47</v>
      </c>
      <c r="M236" s="17" t="s">
        <v>47</v>
      </c>
      <c r="N236" s="18">
        <v>2.1299999999999999E-7</v>
      </c>
      <c r="O236" s="18">
        <v>2.1299999999999999E-7</v>
      </c>
      <c r="P236" s="18">
        <v>8.5E-9</v>
      </c>
      <c r="Q236" s="27">
        <v>8.5E-9</v>
      </c>
      <c r="R236">
        <v>16597831</v>
      </c>
      <c r="S236" t="s">
        <v>113</v>
      </c>
      <c r="T236" t="s">
        <v>114</v>
      </c>
      <c r="U236" t="s">
        <v>89</v>
      </c>
      <c r="AI236" t="s">
        <v>115</v>
      </c>
      <c r="AJ236">
        <v>2</v>
      </c>
      <c r="AL236" s="19">
        <f t="shared" si="106"/>
        <v>-9.0635644660298222</v>
      </c>
      <c r="AM236" s="19">
        <f t="shared" si="107"/>
        <v>-10.964087807335581</v>
      </c>
      <c r="AN236" s="19">
        <f t="shared" si="108"/>
        <v>1.9005233413057585</v>
      </c>
      <c r="AO236" s="19">
        <f t="shared" si="112"/>
        <v>1.9005233413057585</v>
      </c>
      <c r="AP236" s="20" t="str">
        <f>IF(AR236=AU236,"ok","no")</f>
        <v>ok</v>
      </c>
      <c r="AQ236" s="20" t="str">
        <f t="shared" si="102"/>
        <v>N</v>
      </c>
      <c r="AR236" s="21">
        <f t="shared" si="113"/>
        <v>0</v>
      </c>
      <c r="AS236" s="21">
        <f t="shared" si="110"/>
        <v>-3.5</v>
      </c>
      <c r="AT236" s="20" t="str">
        <f t="shared" si="103"/>
        <v>Y</v>
      </c>
      <c r="AU236" s="22">
        <f t="shared" si="114"/>
        <v>0</v>
      </c>
      <c r="AV236">
        <f t="shared" si="115"/>
        <v>-1.3</v>
      </c>
    </row>
    <row r="237" spans="1:54" x14ac:dyDescent="0.45">
      <c r="A237" t="s">
        <v>109</v>
      </c>
      <c r="B237" t="s">
        <v>665</v>
      </c>
      <c r="C237" t="e">
        <f t="shared" ca="1" si="105"/>
        <v>#NAME?</v>
      </c>
      <c r="E237" t="s">
        <v>666</v>
      </c>
      <c r="F237" t="str">
        <f t="shared" si="111"/>
        <v>no</v>
      </c>
      <c r="G237">
        <v>1</v>
      </c>
      <c r="H237" s="42" t="str">
        <f>IF(ISNUMBER(FIND(MID(B237,2,1),MID(A237,FIND("_",A237)+1,FIND("_",A237,FIND("_",A237)+1)-FIND("_",A237)-1))), "+", "-")</f>
        <v>+</v>
      </c>
      <c r="I237" s="42" t="b">
        <f t="shared" si="96"/>
        <v>1</v>
      </c>
      <c r="J237" s="42" t="str">
        <f>IF(ISNUMBER(FIND(MID(B237,2,1),IF(LEN(MID(A237,FIND("_",A237)+1,FIND("_",A237,FIND("_",A237)+1)-FIND("_",A237)-1))=2,MID(A237,FIND("_",A237)+1,2),MID(A237,FIND("~",SUBSTITUTE(A237,"_","~",LEN(A237)-LEN(SUBSTITUTE(A237,"_",""))))+1,2)))), "+", "-")</f>
        <v>+</v>
      </c>
      <c r="K237" t="s">
        <v>125</v>
      </c>
      <c r="L237" s="16" t="s">
        <v>47</v>
      </c>
      <c r="M237" s="17" t="s">
        <v>47</v>
      </c>
      <c r="N237" s="18">
        <v>2.1299999999999999E-7</v>
      </c>
      <c r="O237" s="18">
        <v>2.1299999999999999E-7</v>
      </c>
      <c r="P237" s="18">
        <v>8.5E-9</v>
      </c>
      <c r="Q237" s="27">
        <v>8.5E-9</v>
      </c>
      <c r="R237">
        <v>16597831</v>
      </c>
      <c r="S237" t="s">
        <v>113</v>
      </c>
      <c r="T237" t="s">
        <v>114</v>
      </c>
      <c r="U237" t="s">
        <v>89</v>
      </c>
      <c r="AI237" t="s">
        <v>115</v>
      </c>
      <c r="AJ237">
        <v>2</v>
      </c>
      <c r="AL237" s="19">
        <f t="shared" si="106"/>
        <v>-9.0635644660298222</v>
      </c>
      <c r="AM237" s="19">
        <f t="shared" si="107"/>
        <v>-10.964087807335581</v>
      </c>
      <c r="AN237" s="19">
        <f t="shared" si="108"/>
        <v>1.9005233413057585</v>
      </c>
      <c r="AO237" s="19">
        <f t="shared" si="112"/>
        <v>1.9005233413057585</v>
      </c>
      <c r="AP237" s="20" t="str">
        <f>IF(AR237=AU237,"ok","no")</f>
        <v>ok</v>
      </c>
      <c r="AQ237" s="20" t="str">
        <f t="shared" si="102"/>
        <v>L</v>
      </c>
      <c r="AR237" s="21">
        <f t="shared" si="113"/>
        <v>0</v>
      </c>
      <c r="AS237" s="21">
        <f t="shared" si="110"/>
        <v>3.8</v>
      </c>
      <c r="AT237" s="20" t="str">
        <f t="shared" si="103"/>
        <v>W</v>
      </c>
      <c r="AU237" s="22">
        <f t="shared" si="114"/>
        <v>0</v>
      </c>
      <c r="AV237">
        <f t="shared" si="115"/>
        <v>-0.9</v>
      </c>
    </row>
    <row r="238" spans="1:54" hidden="1" x14ac:dyDescent="0.45">
      <c r="A238" s="26" t="s">
        <v>58</v>
      </c>
      <c r="B238" s="26" t="s">
        <v>667</v>
      </c>
      <c r="C238" t="e">
        <f t="shared" ca="1" si="105"/>
        <v>#NAME?</v>
      </c>
      <c r="E238" s="26" t="s">
        <v>667</v>
      </c>
      <c r="F238" t="str">
        <f t="shared" si="111"/>
        <v>ok</v>
      </c>
      <c r="G238">
        <v>1</v>
      </c>
      <c r="H238" s="26" t="s">
        <v>60</v>
      </c>
      <c r="I238" s="42" t="b">
        <f t="shared" si="96"/>
        <v>1</v>
      </c>
      <c r="J238" s="42" t="s">
        <v>60</v>
      </c>
      <c r="K238" t="s">
        <v>46</v>
      </c>
      <c r="L238" s="16" t="s">
        <v>47</v>
      </c>
      <c r="M238" s="17" t="s">
        <v>47</v>
      </c>
      <c r="N238" s="18">
        <v>1.61E-7</v>
      </c>
      <c r="O238" s="18">
        <v>1.61E-7</v>
      </c>
      <c r="P238" s="18">
        <v>1.0800000000000001E-8</v>
      </c>
      <c r="Q238" s="18">
        <v>1.0800000000000001E-8</v>
      </c>
      <c r="R238">
        <v>8703938</v>
      </c>
      <c r="S238" s="26" t="s">
        <v>62</v>
      </c>
      <c r="T238" s="26" t="s">
        <v>63</v>
      </c>
      <c r="U238" s="26">
        <v>298</v>
      </c>
      <c r="AI238" t="s">
        <v>55</v>
      </c>
      <c r="AJ238">
        <v>1</v>
      </c>
      <c r="AL238" s="29">
        <f t="shared" si="106"/>
        <v>-9.2286982684575491</v>
      </c>
      <c r="AM238" s="29">
        <f t="shared" si="107"/>
        <v>-10.822794624661579</v>
      </c>
      <c r="AN238" s="29">
        <f t="shared" si="108"/>
        <v>1.5940963562040302</v>
      </c>
      <c r="AO238" s="29">
        <f t="shared" si="112"/>
        <v>1.5940963562040302</v>
      </c>
      <c r="AP238" s="30" t="str">
        <f>IF(AR238=AU238,"good","no")</f>
        <v>no</v>
      </c>
      <c r="AQ238" s="30" t="str">
        <f t="shared" si="102"/>
        <v>D</v>
      </c>
      <c r="AR238" s="21">
        <f t="shared" si="113"/>
        <v>-1</v>
      </c>
      <c r="AS238" s="31">
        <f t="shared" si="110"/>
        <v>-3.5</v>
      </c>
      <c r="AT238" s="30" t="str">
        <f t="shared" si="103"/>
        <v>A</v>
      </c>
      <c r="AU238" s="22">
        <f t="shared" si="114"/>
        <v>0</v>
      </c>
      <c r="AV238" s="26">
        <f t="shared" si="115"/>
        <v>1.8</v>
      </c>
    </row>
    <row r="239" spans="1:54" x14ac:dyDescent="0.45">
      <c r="A239" t="s">
        <v>514</v>
      </c>
      <c r="B239" t="s">
        <v>668</v>
      </c>
      <c r="C239" t="e">
        <f t="shared" ca="1" si="105"/>
        <v>#NAME?</v>
      </c>
      <c r="E239" t="s">
        <v>668</v>
      </c>
      <c r="F239" t="str">
        <f t="shared" si="111"/>
        <v>ok</v>
      </c>
      <c r="G239">
        <v>1</v>
      </c>
      <c r="H239" s="42" t="str">
        <f>IF(ISNUMBER(FIND(MID(B239,2,1),MID(A239,FIND("_",A239)+1,FIND("_",A239,FIND("_",A239)+1)-FIND("_",A239)-1))), "+", "-")</f>
        <v>+</v>
      </c>
      <c r="I239" s="42" t="b">
        <f t="shared" si="96"/>
        <v>1</v>
      </c>
      <c r="J239" s="42" t="str">
        <f>IF(ISNUMBER(FIND(MID(B239,2,1),IF(LEN(MID(A239,FIND("_",A239)+1,FIND("_",A239,FIND("_",A239)+1)-FIND("_",A239)-1))=2,MID(A239,FIND("_",A239)+1,2),MID(A239,FIND("~",SUBSTITUTE(A239,"_","~",LEN(A239)-LEN(SUBSTITUTE(A239,"_",""))))+1,2)))), "+", "-")</f>
        <v>+</v>
      </c>
      <c r="K239" t="s">
        <v>125</v>
      </c>
      <c r="L239" s="16" t="s">
        <v>47</v>
      </c>
      <c r="M239" s="17" t="s">
        <v>47</v>
      </c>
      <c r="N239" s="18">
        <v>5.2599999999999996E-9</v>
      </c>
      <c r="O239" s="18">
        <v>5.2599999999999996E-9</v>
      </c>
      <c r="P239" s="18">
        <v>1.2200000000000001E-7</v>
      </c>
      <c r="Q239" s="27">
        <v>1.2200000000000001E-7</v>
      </c>
      <c r="R239">
        <v>15698573</v>
      </c>
      <c r="S239" s="43" t="s">
        <v>216</v>
      </c>
      <c r="T239" s="43" t="s">
        <v>81</v>
      </c>
      <c r="U239">
        <v>298</v>
      </c>
      <c r="AD239" t="s">
        <v>283</v>
      </c>
      <c r="AE239" t="s">
        <v>516</v>
      </c>
      <c r="AF239" t="s">
        <v>285</v>
      </c>
      <c r="AG239" t="s">
        <v>517</v>
      </c>
      <c r="AH239" t="s">
        <v>286</v>
      </c>
      <c r="AI239" t="s">
        <v>287</v>
      </c>
      <c r="AJ239">
        <v>2</v>
      </c>
      <c r="AL239" s="19">
        <f t="shared" si="106"/>
        <v>-11.247249538016108</v>
      </c>
      <c r="AM239" s="19">
        <f t="shared" si="107"/>
        <v>-9.3923544274057615</v>
      </c>
      <c r="AN239" s="19">
        <f t="shared" si="108"/>
        <v>-1.8548951106103466</v>
      </c>
      <c r="AO239" s="19">
        <f t="shared" si="112"/>
        <v>1.8548951106103466</v>
      </c>
      <c r="AP239" s="20" t="str">
        <f>IF(AR239=AU239,"ok","no")</f>
        <v>ok</v>
      </c>
      <c r="AQ239" s="20" t="str">
        <f t="shared" si="102"/>
        <v>L</v>
      </c>
      <c r="AR239" s="21">
        <f t="shared" si="113"/>
        <v>0</v>
      </c>
      <c r="AS239" s="21">
        <f>VLOOKUP(AQ239, $BD$3:$BH$23, 5, FALSE)</f>
        <v>3.8</v>
      </c>
      <c r="AT239" s="20" t="str">
        <f t="shared" si="103"/>
        <v>F</v>
      </c>
      <c r="AU239" s="22">
        <f t="shared" si="114"/>
        <v>0</v>
      </c>
      <c r="AV239">
        <f t="shared" si="115"/>
        <v>2.8</v>
      </c>
    </row>
    <row r="240" spans="1:54" hidden="1" x14ac:dyDescent="0.45">
      <c r="A240" t="s">
        <v>109</v>
      </c>
      <c r="B240" t="s">
        <v>669</v>
      </c>
      <c r="C240" t="e">
        <f t="shared" ca="1" si="105"/>
        <v>#NAME?</v>
      </c>
      <c r="E240" t="s">
        <v>670</v>
      </c>
      <c r="F240" t="str">
        <f t="shared" si="111"/>
        <v>no</v>
      </c>
      <c r="G240">
        <v>1</v>
      </c>
      <c r="H240" s="42" t="str">
        <f>IF(ISNUMBER(FIND(MID(B240,2,1),MID(A240,FIND("_",A240)+1,FIND("_",A240,FIND("_",A240)+1)-FIND("_",A240)-1))), "+", "-")</f>
        <v>+</v>
      </c>
      <c r="I240" s="42" t="b">
        <f t="shared" si="96"/>
        <v>1</v>
      </c>
      <c r="J240" s="42" t="str">
        <f>IF(ISNUMBER(FIND(MID(B240,2,1),IF(LEN(MID(A240,FIND("_",A240)+1,FIND("_",A240,FIND("_",A240)+1)-FIND("_",A240)-1))=2,MID(A240,FIND("_",A240)+1,2),MID(A240,FIND("~",SUBSTITUTE(A240,"_","~",LEN(A240)-LEN(SUBSTITUTE(A240,"_",""))))+1,2)))), "+", "-")</f>
        <v>+</v>
      </c>
      <c r="K240" t="s">
        <v>125</v>
      </c>
      <c r="L240" s="16" t="s">
        <v>47</v>
      </c>
      <c r="M240" s="17" t="s">
        <v>47</v>
      </c>
      <c r="N240" s="18">
        <v>1.2100000000000001E-7</v>
      </c>
      <c r="O240" s="18">
        <v>1.2100000000000001E-7</v>
      </c>
      <c r="P240" s="18">
        <v>8.5E-9</v>
      </c>
      <c r="Q240" s="18">
        <v>8.5E-9</v>
      </c>
      <c r="R240">
        <v>16597831</v>
      </c>
      <c r="S240" t="s">
        <v>113</v>
      </c>
      <c r="T240" t="s">
        <v>114</v>
      </c>
      <c r="U240" t="s">
        <v>89</v>
      </c>
      <c r="AI240" t="s">
        <v>115</v>
      </c>
      <c r="AJ240">
        <v>2</v>
      </c>
      <c r="AL240" s="19">
        <f t="shared" si="106"/>
        <v>-9.397210421896304</v>
      </c>
      <c r="AM240" s="19">
        <f t="shared" si="107"/>
        <v>-10.964087807335581</v>
      </c>
      <c r="AN240" s="19">
        <f t="shared" si="108"/>
        <v>1.5668773854392768</v>
      </c>
      <c r="AO240" s="19">
        <f t="shared" si="112"/>
        <v>1.5668773854392768</v>
      </c>
      <c r="AP240" s="20" t="str">
        <f>IF(AR240=AU240,"good","no")</f>
        <v>no</v>
      </c>
      <c r="AQ240" s="20" t="str">
        <f t="shared" si="102"/>
        <v>G</v>
      </c>
      <c r="AR240" s="21">
        <f t="shared" si="113"/>
        <v>600</v>
      </c>
      <c r="AS240" s="21">
        <f t="shared" ref="AS240:AS273" si="116">VLOOKUP(AQ240, $BD$3:$BH$22, 5, FALSE)</f>
        <v>-0.4</v>
      </c>
      <c r="AT240" s="20" t="str">
        <f t="shared" si="103"/>
        <v>Q</v>
      </c>
      <c r="AU240" s="22">
        <f t="shared" si="114"/>
        <v>0</v>
      </c>
      <c r="AV240">
        <f t="shared" si="115"/>
        <v>-3.5</v>
      </c>
    </row>
    <row r="241" spans="1:49" hidden="1" x14ac:dyDescent="0.45">
      <c r="A241" t="s">
        <v>433</v>
      </c>
      <c r="B241" t="s">
        <v>529</v>
      </c>
      <c r="C241" t="e">
        <f t="shared" ca="1" si="105"/>
        <v>#NAME?</v>
      </c>
      <c r="E241" t="s">
        <v>530</v>
      </c>
      <c r="F241" t="str">
        <f t="shared" si="111"/>
        <v>no</v>
      </c>
      <c r="G241">
        <v>1</v>
      </c>
      <c r="H241" s="15" t="str">
        <f>IF(ISNUMBER(FIND(MID(B241,2,1),MID(A241,FIND("_",A241)+1,FIND("_",A241,FIND("_",A241)+1)-FIND("_",A241)-1))), "+", "-")</f>
        <v>-</v>
      </c>
      <c r="I241" s="42" t="b">
        <f t="shared" si="96"/>
        <v>1</v>
      </c>
      <c r="J241" s="42" t="str">
        <f>IF(ISNUMBER(FIND(MID(B241,2,1),IF(LEN(MID(A241,FIND("_",A241)+1,FIND("_",A241,FIND("_",A241)+1)-FIND("_",A241)-1))=2,MID(A241,FIND("_",A241)+1,2),MID(A241,FIND("~",SUBSTITUTE(A241,"_","~",LEN(A241)-LEN(SUBSTITUTE(A241,"_",""))))+1,2)))), "+", "-")</f>
        <v>-</v>
      </c>
      <c r="K241" t="s">
        <v>70</v>
      </c>
      <c r="L241" s="16" t="s">
        <v>47</v>
      </c>
      <c r="M241" s="17" t="s">
        <v>47</v>
      </c>
      <c r="N241" s="18">
        <v>1.2500000000000001E-10</v>
      </c>
      <c r="O241" s="18">
        <v>1.2500000000000001E-10</v>
      </c>
      <c r="P241" s="18">
        <v>1.2500000000000001E-10</v>
      </c>
      <c r="Q241" s="18">
        <v>1.2500000000000001E-10</v>
      </c>
      <c r="R241">
        <v>17173035</v>
      </c>
      <c r="S241" t="s">
        <v>414</v>
      </c>
      <c r="T241" t="s">
        <v>415</v>
      </c>
      <c r="U241">
        <v>296</v>
      </c>
      <c r="AH241" t="s">
        <v>436</v>
      </c>
      <c r="AI241" t="s">
        <v>416</v>
      </c>
      <c r="AJ241">
        <v>2</v>
      </c>
      <c r="AL241" s="19">
        <f t="shared" si="106"/>
        <v>-13.453597353389485</v>
      </c>
      <c r="AM241" s="19">
        <f t="shared" si="107"/>
        <v>-13.453597353389485</v>
      </c>
      <c r="AN241" s="19">
        <f t="shared" si="108"/>
        <v>0</v>
      </c>
      <c r="AO241" s="19">
        <f t="shared" si="112"/>
        <v>0</v>
      </c>
      <c r="AP241" s="20" t="str">
        <f>IF(AR241=AU241,"good","no")</f>
        <v>no</v>
      </c>
      <c r="AQ241" s="20" t="str">
        <f t="shared" si="102"/>
        <v>S</v>
      </c>
      <c r="AR241" s="21">
        <f t="shared" si="113"/>
        <v>500</v>
      </c>
      <c r="AS241" s="21">
        <f t="shared" si="116"/>
        <v>-0.8</v>
      </c>
      <c r="AT241" s="20" t="str">
        <f t="shared" si="103"/>
        <v>A</v>
      </c>
      <c r="AU241" s="22">
        <f t="shared" si="114"/>
        <v>0</v>
      </c>
      <c r="AV241">
        <f t="shared" si="115"/>
        <v>1.8</v>
      </c>
    </row>
    <row r="242" spans="1:49" hidden="1" x14ac:dyDescent="0.45">
      <c r="A242" s="26" t="s">
        <v>58</v>
      </c>
      <c r="B242" s="26" t="s">
        <v>667</v>
      </c>
      <c r="C242" t="e">
        <f t="shared" ca="1" si="105"/>
        <v>#NAME?</v>
      </c>
      <c r="E242" s="26" t="s">
        <v>667</v>
      </c>
      <c r="F242" t="str">
        <f t="shared" si="111"/>
        <v>ok</v>
      </c>
      <c r="G242">
        <v>1</v>
      </c>
      <c r="H242" s="26" t="s">
        <v>60</v>
      </c>
      <c r="I242" s="42" t="b">
        <f t="shared" si="96"/>
        <v>1</v>
      </c>
      <c r="J242" s="42" t="s">
        <v>60</v>
      </c>
      <c r="K242" t="s">
        <v>46</v>
      </c>
      <c r="L242" s="16" t="s">
        <v>47</v>
      </c>
      <c r="M242" s="17" t="s">
        <v>47</v>
      </c>
      <c r="N242" s="18">
        <v>1.61E-7</v>
      </c>
      <c r="O242" s="18">
        <v>1.61E-7</v>
      </c>
      <c r="P242" s="18">
        <v>1.0800000000000001E-8</v>
      </c>
      <c r="Q242" s="18">
        <v>1.0800000000000001E-8</v>
      </c>
      <c r="R242">
        <v>8993317</v>
      </c>
      <c r="S242" s="26" t="s">
        <v>62</v>
      </c>
      <c r="T242" s="26" t="s">
        <v>63</v>
      </c>
      <c r="U242" s="26" t="s">
        <v>89</v>
      </c>
      <c r="AI242" t="s">
        <v>55</v>
      </c>
      <c r="AJ242">
        <v>1</v>
      </c>
      <c r="AL242" s="29">
        <f t="shared" si="106"/>
        <v>-9.2286982684575491</v>
      </c>
      <c r="AM242" s="29">
        <f t="shared" si="107"/>
        <v>-10.822794624661579</v>
      </c>
      <c r="AN242" s="29">
        <f t="shared" si="108"/>
        <v>1.5940963562040302</v>
      </c>
      <c r="AO242" s="29">
        <f t="shared" si="112"/>
        <v>1.5940963562040302</v>
      </c>
      <c r="AP242" s="30" t="str">
        <f>IF(AR242=AU242,"good","no")</f>
        <v>no</v>
      </c>
      <c r="AQ242" s="30" t="str">
        <f t="shared" si="102"/>
        <v>D</v>
      </c>
      <c r="AR242" s="21">
        <f t="shared" si="113"/>
        <v>-1</v>
      </c>
      <c r="AS242" s="31">
        <f t="shared" si="116"/>
        <v>-3.5</v>
      </c>
      <c r="AT242" s="30" t="str">
        <f t="shared" si="103"/>
        <v>A</v>
      </c>
      <c r="AU242" s="22">
        <f t="shared" si="114"/>
        <v>0</v>
      </c>
      <c r="AV242" s="26">
        <f t="shared" si="115"/>
        <v>1.8</v>
      </c>
      <c r="AW242" s="65" t="s">
        <v>640</v>
      </c>
    </row>
    <row r="243" spans="1:49" hidden="1" x14ac:dyDescent="0.45">
      <c r="A243" t="s">
        <v>671</v>
      </c>
      <c r="B243" t="s">
        <v>672</v>
      </c>
      <c r="C243" t="e">
        <f t="shared" ca="1" si="105"/>
        <v>#NAME?</v>
      </c>
      <c r="E243" t="s">
        <v>673</v>
      </c>
      <c r="F243" t="str">
        <f t="shared" si="111"/>
        <v>no</v>
      </c>
      <c r="G243">
        <v>2</v>
      </c>
      <c r="H243" s="15" t="str">
        <f>IF(ISNUMBER(FIND(MID(B243,2,1),MID(A243,FIND("_",A243,FIND("_",A243)+1)+1,LEN(A243)))), "+", "-")</f>
        <v>+</v>
      </c>
      <c r="I243" s="42" t="b">
        <f t="shared" si="96"/>
        <v>1</v>
      </c>
      <c r="J243" s="42" t="str">
        <f>IF(ISNUMBER(FIND(MID(B243,2,1),IF(LEN(MID(A243,FIND("_",A243)+1,FIND("_",A243,FIND("_",A243)+1)-FIND("_",A243)-1))=2,MID(A243,FIND("_",A243)+1,2),MID(A243,FIND("~",SUBSTITUTE(A243,"_","~",LEN(A243)-LEN(SUBSTITUTE(A243,"_",""))))+1,2)))), "+", "-")</f>
        <v>+</v>
      </c>
      <c r="K243" t="s">
        <v>46</v>
      </c>
      <c r="L243" s="16" t="s">
        <v>47</v>
      </c>
      <c r="M243" s="17" t="s">
        <v>47</v>
      </c>
      <c r="N243" t="s">
        <v>638</v>
      </c>
      <c r="O243" s="18">
        <v>3.9999999999999998E-6</v>
      </c>
      <c r="P243" s="18">
        <v>2.7599999999999998E-7</v>
      </c>
      <c r="Q243" s="18">
        <v>2.7599999999999998E-7</v>
      </c>
      <c r="R243">
        <v>23791944</v>
      </c>
      <c r="S243" t="s">
        <v>310</v>
      </c>
      <c r="T243" t="s">
        <v>674</v>
      </c>
      <c r="U243">
        <v>298</v>
      </c>
      <c r="AI243" t="s">
        <v>55</v>
      </c>
      <c r="AJ243">
        <v>2</v>
      </c>
      <c r="AL243" s="19">
        <f t="shared" si="106"/>
        <v>-7.3332375561381857</v>
      </c>
      <c r="AM243" s="19">
        <f t="shared" si="107"/>
        <v>-8.9106903330252631</v>
      </c>
      <c r="AN243" s="19">
        <f t="shared" si="108"/>
        <v>1.5774527768870774</v>
      </c>
      <c r="AO243" s="19">
        <f t="shared" si="112"/>
        <v>1.5774527768870774</v>
      </c>
      <c r="AP243" s="20" t="str">
        <f>IF(AR243=AU243,"good","no")</f>
        <v>no</v>
      </c>
      <c r="AQ243" s="20" t="str">
        <f t="shared" si="102"/>
        <v>R</v>
      </c>
      <c r="AR243" s="21">
        <f t="shared" si="113"/>
        <v>1</v>
      </c>
      <c r="AS243" s="21">
        <f t="shared" si="116"/>
        <v>-4.5</v>
      </c>
      <c r="AT243" s="20" t="str">
        <f t="shared" si="103"/>
        <v>A</v>
      </c>
      <c r="AU243" s="22">
        <f t="shared" si="114"/>
        <v>0</v>
      </c>
      <c r="AV243">
        <f t="shared" si="115"/>
        <v>1.8</v>
      </c>
      <c r="AW243" t="s">
        <v>640</v>
      </c>
    </row>
    <row r="244" spans="1:49" hidden="1" x14ac:dyDescent="0.45">
      <c r="A244" t="s">
        <v>214</v>
      </c>
      <c r="B244" t="s">
        <v>675</v>
      </c>
      <c r="C244" t="e">
        <f t="shared" ca="1" si="105"/>
        <v>#NAME?</v>
      </c>
      <c r="E244" t="s">
        <v>675</v>
      </c>
      <c r="H244"/>
      <c r="I244"/>
      <c r="J244"/>
      <c r="K244" t="s">
        <v>676</v>
      </c>
      <c r="L244" s="16" t="s">
        <v>47</v>
      </c>
      <c r="M244" s="17" t="s">
        <v>47</v>
      </c>
      <c r="N244" s="18">
        <v>5.0000000000000002E-5</v>
      </c>
      <c r="O244" s="18">
        <v>5.0000000000000002E-5</v>
      </c>
      <c r="P244" s="18">
        <v>2.7799999999999999E-9</v>
      </c>
      <c r="Q244" s="27">
        <v>2.7799999999999999E-9</v>
      </c>
      <c r="R244">
        <v>12515535</v>
      </c>
      <c r="S244" t="s">
        <v>216</v>
      </c>
      <c r="T244" t="s">
        <v>81</v>
      </c>
      <c r="U244" t="s">
        <v>89</v>
      </c>
      <c r="AH244" t="s">
        <v>212</v>
      </c>
      <c r="AI244" t="s">
        <v>55</v>
      </c>
      <c r="AJ244">
        <v>1</v>
      </c>
      <c r="AL244" s="19">
        <f t="shared" si="106"/>
        <v>-5.843057655996315</v>
      </c>
      <c r="AM244" s="19">
        <f t="shared" si="107"/>
        <v>-11.623480796453881</v>
      </c>
      <c r="AN244" s="19">
        <f t="shared" si="108"/>
        <v>5.7804231404575663</v>
      </c>
      <c r="AP244" s="20" t="str">
        <f>IF(AR244=AU244,"ok","no")</f>
        <v>ok</v>
      </c>
      <c r="AQ244" s="20" t="str">
        <f t="shared" si="102"/>
        <v>N</v>
      </c>
      <c r="AR244" s="21">
        <f t="shared" ref="AR244:AR256" si="117">VLOOKUP(AQ244,$AY$2:$AZ$22,2,FALSE)</f>
        <v>0</v>
      </c>
      <c r="AS244" s="21">
        <f t="shared" si="116"/>
        <v>-3.5</v>
      </c>
      <c r="AT244" s="20" t="str">
        <f t="shared" si="103"/>
        <v>A</v>
      </c>
      <c r="AU244" s="22">
        <f t="shared" ref="AU244:AU256" si="118">VLOOKUP(AT244,$AY$2:$AZ$22,2,FALSE)</f>
        <v>0</v>
      </c>
      <c r="AV244">
        <f t="shared" si="115"/>
        <v>1.8</v>
      </c>
    </row>
    <row r="245" spans="1:49" hidden="1" x14ac:dyDescent="0.45">
      <c r="A245" t="s">
        <v>214</v>
      </c>
      <c r="B245" t="s">
        <v>677</v>
      </c>
      <c r="C245" t="e">
        <f t="shared" ca="1" si="105"/>
        <v>#NAME?</v>
      </c>
      <c r="E245" t="s">
        <v>677</v>
      </c>
      <c r="H245"/>
      <c r="I245"/>
      <c r="J245"/>
      <c r="K245" t="s">
        <v>459</v>
      </c>
      <c r="L245" s="16" t="s">
        <v>47</v>
      </c>
      <c r="M245" s="17" t="s">
        <v>47</v>
      </c>
      <c r="N245" s="18">
        <v>5.8800000000000002E-7</v>
      </c>
      <c r="O245" s="18">
        <v>5.8800000000000002E-7</v>
      </c>
      <c r="P245" s="18">
        <v>2.7799999999999999E-9</v>
      </c>
      <c r="Q245" s="18">
        <v>2.7799999999999999E-9</v>
      </c>
      <c r="R245">
        <v>12515535</v>
      </c>
      <c r="S245" t="s">
        <v>216</v>
      </c>
      <c r="T245" t="s">
        <v>81</v>
      </c>
      <c r="U245" t="s">
        <v>89</v>
      </c>
      <c r="AH245" t="s">
        <v>212</v>
      </c>
      <c r="AI245" t="s">
        <v>55</v>
      </c>
      <c r="AJ245">
        <v>1</v>
      </c>
      <c r="AL245" s="19">
        <f t="shared" si="106"/>
        <v>-8.4644579445381911</v>
      </c>
      <c r="AM245" s="19">
        <f t="shared" si="107"/>
        <v>-11.623480796453881</v>
      </c>
      <c r="AN245" s="19">
        <f t="shared" si="108"/>
        <v>3.1590228519156902</v>
      </c>
      <c r="AP245" s="20" t="str">
        <f>IF(AR245=AU245,"good","no")</f>
        <v>no</v>
      </c>
      <c r="AQ245" s="20" t="str">
        <f t="shared" si="102"/>
        <v>S</v>
      </c>
      <c r="AR245" s="21">
        <f t="shared" si="117"/>
        <v>500</v>
      </c>
      <c r="AS245" s="21">
        <f t="shared" si="116"/>
        <v>-0.8</v>
      </c>
      <c r="AT245" s="20" t="str">
        <f t="shared" si="103"/>
        <v>A</v>
      </c>
      <c r="AU245" s="22">
        <f t="shared" si="118"/>
        <v>0</v>
      </c>
      <c r="AV245">
        <f t="shared" si="115"/>
        <v>1.8</v>
      </c>
    </row>
    <row r="246" spans="1:49" hidden="1" x14ac:dyDescent="0.45">
      <c r="A246" t="s">
        <v>214</v>
      </c>
      <c r="B246" t="s">
        <v>678</v>
      </c>
      <c r="C246" t="e">
        <f t="shared" ca="1" si="105"/>
        <v>#NAME?</v>
      </c>
      <c r="E246" t="s">
        <v>678</v>
      </c>
      <c r="H246"/>
      <c r="I246"/>
      <c r="J246"/>
      <c r="K246" t="s">
        <v>459</v>
      </c>
      <c r="L246" s="16" t="s">
        <v>47</v>
      </c>
      <c r="M246" s="17" t="s">
        <v>47</v>
      </c>
      <c r="N246" s="18">
        <v>1.1599999999999999E-6</v>
      </c>
      <c r="O246" s="18">
        <v>1.1599999999999999E-6</v>
      </c>
      <c r="P246" s="18">
        <v>2.7799999999999999E-9</v>
      </c>
      <c r="Q246" s="18">
        <v>2.7799999999999999E-9</v>
      </c>
      <c r="R246">
        <v>12515535</v>
      </c>
      <c r="S246" t="s">
        <v>216</v>
      </c>
      <c r="T246" t="s">
        <v>81</v>
      </c>
      <c r="U246" t="s">
        <v>89</v>
      </c>
      <c r="AH246" t="s">
        <v>212</v>
      </c>
      <c r="AI246" t="s">
        <v>55</v>
      </c>
      <c r="AJ246">
        <v>1</v>
      </c>
      <c r="AL246" s="19">
        <f t="shared" si="106"/>
        <v>-8.0635834261791395</v>
      </c>
      <c r="AM246" s="19">
        <f t="shared" si="107"/>
        <v>-11.623480796453881</v>
      </c>
      <c r="AN246" s="19">
        <f t="shared" si="108"/>
        <v>3.5598973702747418</v>
      </c>
      <c r="AP246" s="20" t="str">
        <f>IF(AR246=AU246,"good","no")</f>
        <v>no</v>
      </c>
      <c r="AQ246" s="20" t="str">
        <f t="shared" si="102"/>
        <v>S</v>
      </c>
      <c r="AR246" s="21">
        <f t="shared" si="117"/>
        <v>500</v>
      </c>
      <c r="AS246" s="21">
        <f t="shared" si="116"/>
        <v>-0.8</v>
      </c>
      <c r="AT246" s="20" t="str">
        <f t="shared" si="103"/>
        <v>A</v>
      </c>
      <c r="AU246" s="22">
        <f t="shared" si="118"/>
        <v>0</v>
      </c>
      <c r="AV246">
        <f t="shared" si="115"/>
        <v>1.8</v>
      </c>
    </row>
    <row r="247" spans="1:49" hidden="1" x14ac:dyDescent="0.45">
      <c r="A247" t="s">
        <v>214</v>
      </c>
      <c r="B247" t="s">
        <v>679</v>
      </c>
      <c r="C247" t="e">
        <f t="shared" ca="1" si="105"/>
        <v>#NAME?</v>
      </c>
      <c r="E247" t="s">
        <v>679</v>
      </c>
      <c r="H247"/>
      <c r="I247"/>
      <c r="J247"/>
      <c r="K247" t="s">
        <v>459</v>
      </c>
      <c r="L247" s="16" t="s">
        <v>47</v>
      </c>
      <c r="M247" s="17" t="s">
        <v>47</v>
      </c>
      <c r="N247" s="18">
        <v>9.9999999999999995E-7</v>
      </c>
      <c r="O247" s="18">
        <v>9.9999999999999995E-7</v>
      </c>
      <c r="P247" s="18">
        <v>2.7799999999999999E-9</v>
      </c>
      <c r="Q247" s="27">
        <v>2.7799999999999999E-9</v>
      </c>
      <c r="R247">
        <v>12515535</v>
      </c>
      <c r="S247" t="s">
        <v>216</v>
      </c>
      <c r="T247" t="s">
        <v>81</v>
      </c>
      <c r="U247" t="s">
        <v>89</v>
      </c>
      <c r="AH247" t="s">
        <v>212</v>
      </c>
      <c r="AI247" t="s">
        <v>55</v>
      </c>
      <c r="AJ247">
        <v>1</v>
      </c>
      <c r="AL247" s="19">
        <f t="shared" si="106"/>
        <v>-8.1511512291989217</v>
      </c>
      <c r="AM247" s="19">
        <f t="shared" si="107"/>
        <v>-11.623480796453881</v>
      </c>
      <c r="AN247" s="19">
        <f t="shared" si="108"/>
        <v>3.4723295672549597</v>
      </c>
      <c r="AP247" s="20" t="str">
        <f>IF(AR247=AU247,"ok","no")</f>
        <v>ok</v>
      </c>
      <c r="AQ247" s="20" t="str">
        <f t="shared" si="102"/>
        <v>Y</v>
      </c>
      <c r="AR247" s="21">
        <f t="shared" si="117"/>
        <v>0</v>
      </c>
      <c r="AS247" s="21">
        <f t="shared" si="116"/>
        <v>-1.3</v>
      </c>
      <c r="AT247" s="20" t="str">
        <f t="shared" si="103"/>
        <v>A</v>
      </c>
      <c r="AU247" s="22">
        <f t="shared" si="118"/>
        <v>0</v>
      </c>
      <c r="AV247">
        <f t="shared" si="115"/>
        <v>1.8</v>
      </c>
    </row>
    <row r="248" spans="1:49" hidden="1" x14ac:dyDescent="0.45">
      <c r="A248" t="s">
        <v>214</v>
      </c>
      <c r="B248" t="s">
        <v>680</v>
      </c>
      <c r="C248" t="e">
        <f t="shared" ca="1" si="105"/>
        <v>#NAME?</v>
      </c>
      <c r="E248" t="s">
        <v>680</v>
      </c>
      <c r="H248"/>
      <c r="I248"/>
      <c r="J248"/>
      <c r="K248" t="s">
        <v>459</v>
      </c>
      <c r="L248" s="16" t="s">
        <v>47</v>
      </c>
      <c r="M248" s="17" t="s">
        <v>47</v>
      </c>
      <c r="N248" s="18">
        <v>1.3000000000000001E-8</v>
      </c>
      <c r="O248" s="18">
        <v>1.3000000000000001E-8</v>
      </c>
      <c r="P248" s="18">
        <v>2.7799999999999999E-9</v>
      </c>
      <c r="Q248" s="27">
        <v>2.7799999999999999E-9</v>
      </c>
      <c r="R248">
        <v>12515535</v>
      </c>
      <c r="S248" t="s">
        <v>216</v>
      </c>
      <c r="T248" t="s">
        <v>81</v>
      </c>
      <c r="U248" t="s">
        <v>89</v>
      </c>
      <c r="AH248" t="s">
        <v>212</v>
      </c>
      <c r="AI248" t="s">
        <v>55</v>
      </c>
      <c r="AJ248">
        <v>1</v>
      </c>
      <c r="AL248" s="19">
        <f t="shared" si="106"/>
        <v>-10.713406722896075</v>
      </c>
      <c r="AM248" s="19">
        <f t="shared" si="107"/>
        <v>-11.623480796453881</v>
      </c>
      <c r="AN248" s="19">
        <f t="shared" si="108"/>
        <v>0.91007407355780678</v>
      </c>
      <c r="AP248" s="20" t="str">
        <f>IF(AR248=AU248,"ok","no")</f>
        <v>ok</v>
      </c>
      <c r="AQ248" s="20" t="str">
        <f t="shared" si="102"/>
        <v>Y</v>
      </c>
      <c r="AR248" s="21">
        <f t="shared" si="117"/>
        <v>0</v>
      </c>
      <c r="AS248" s="21">
        <f t="shared" si="116"/>
        <v>-1.3</v>
      </c>
      <c r="AT248" s="20" t="str">
        <f t="shared" si="103"/>
        <v>A</v>
      </c>
      <c r="AU248" s="22">
        <f t="shared" si="118"/>
        <v>0</v>
      </c>
      <c r="AV248">
        <f t="shared" si="115"/>
        <v>1.8</v>
      </c>
    </row>
    <row r="249" spans="1:49" hidden="1" x14ac:dyDescent="0.45">
      <c r="A249" t="s">
        <v>214</v>
      </c>
      <c r="B249" t="s">
        <v>681</v>
      </c>
      <c r="C249" t="e">
        <f t="shared" ca="1" si="105"/>
        <v>#NAME?</v>
      </c>
      <c r="E249" t="s">
        <v>681</v>
      </c>
      <c r="H249"/>
      <c r="I249"/>
      <c r="J249"/>
      <c r="K249" t="s">
        <v>357</v>
      </c>
      <c r="L249" s="16" t="s">
        <v>47</v>
      </c>
      <c r="M249" s="17" t="s">
        <v>47</v>
      </c>
      <c r="N249" s="18">
        <v>1.85E-8</v>
      </c>
      <c r="O249" s="18">
        <v>1.85E-8</v>
      </c>
      <c r="P249" s="18">
        <v>2.7799999999999999E-9</v>
      </c>
      <c r="Q249" s="18">
        <v>2.7799999999999999E-9</v>
      </c>
      <c r="R249">
        <v>12515535</v>
      </c>
      <c r="S249" t="s">
        <v>216</v>
      </c>
      <c r="T249" t="s">
        <v>81</v>
      </c>
      <c r="U249" t="s">
        <v>89</v>
      </c>
      <c r="AH249" t="s">
        <v>212</v>
      </c>
      <c r="AI249" t="s">
        <v>55</v>
      </c>
      <c r="AJ249">
        <v>1</v>
      </c>
      <c r="AL249" s="19">
        <f t="shared" si="106"/>
        <v>-10.505242111868657</v>
      </c>
      <c r="AM249" s="19">
        <f t="shared" si="107"/>
        <v>-11.623480796453881</v>
      </c>
      <c r="AN249" s="19">
        <f t="shared" si="108"/>
        <v>1.1182386845852239</v>
      </c>
      <c r="AP249" s="20" t="str">
        <f>IF(AR249=AU249,"good","no")</f>
        <v>no</v>
      </c>
      <c r="AQ249" s="20" t="str">
        <f t="shared" si="102"/>
        <v>D</v>
      </c>
      <c r="AR249" s="21">
        <f t="shared" si="117"/>
        <v>-1</v>
      </c>
      <c r="AS249" s="21">
        <f t="shared" si="116"/>
        <v>-3.5</v>
      </c>
      <c r="AT249" s="20" t="str">
        <f t="shared" si="103"/>
        <v>A</v>
      </c>
      <c r="AU249" s="22">
        <f t="shared" si="118"/>
        <v>0</v>
      </c>
      <c r="AV249">
        <f t="shared" si="115"/>
        <v>1.8</v>
      </c>
    </row>
    <row r="250" spans="1:49" hidden="1" x14ac:dyDescent="0.45">
      <c r="A250" t="s">
        <v>214</v>
      </c>
      <c r="B250" t="s">
        <v>682</v>
      </c>
      <c r="C250" t="e">
        <f t="shared" ca="1" si="105"/>
        <v>#NAME?</v>
      </c>
      <c r="E250" t="s">
        <v>682</v>
      </c>
      <c r="H250"/>
      <c r="I250"/>
      <c r="J250"/>
      <c r="K250" t="s">
        <v>322</v>
      </c>
      <c r="L250" s="16" t="s">
        <v>47</v>
      </c>
      <c r="M250" s="17" t="s">
        <v>47</v>
      </c>
      <c r="N250" s="18">
        <v>2.44E-8</v>
      </c>
      <c r="O250" s="18">
        <v>2.44E-8</v>
      </c>
      <c r="P250" s="18">
        <v>2.7799999999999999E-9</v>
      </c>
      <c r="Q250" s="27">
        <v>2.7799999999999999E-9</v>
      </c>
      <c r="R250">
        <v>12515535</v>
      </c>
      <c r="S250" t="s">
        <v>216</v>
      </c>
      <c r="T250" t="s">
        <v>81</v>
      </c>
      <c r="U250" t="s">
        <v>89</v>
      </c>
      <c r="AH250" t="s">
        <v>212</v>
      </c>
      <c r="AI250" t="s">
        <v>55</v>
      </c>
      <c r="AJ250">
        <v>1</v>
      </c>
      <c r="AL250" s="19">
        <f t="shared" si="106"/>
        <v>-10.34192279574188</v>
      </c>
      <c r="AM250" s="19">
        <f t="shared" si="107"/>
        <v>-11.623480796453881</v>
      </c>
      <c r="AN250" s="19">
        <f t="shared" si="108"/>
        <v>1.2815580007120015</v>
      </c>
      <c r="AP250" s="20" t="str">
        <f t="shared" ref="AP250:AP256" si="119">IF(AR250=AU250,"ok","no")</f>
        <v>ok</v>
      </c>
      <c r="AQ250" s="20" t="str">
        <f t="shared" si="102"/>
        <v>Y</v>
      </c>
      <c r="AR250" s="21">
        <f t="shared" si="117"/>
        <v>0</v>
      </c>
      <c r="AS250" s="21">
        <f t="shared" si="116"/>
        <v>-1.3</v>
      </c>
      <c r="AT250" s="20" t="str">
        <f t="shared" si="103"/>
        <v>A</v>
      </c>
      <c r="AU250" s="22">
        <f t="shared" si="118"/>
        <v>0</v>
      </c>
      <c r="AV250">
        <f t="shared" si="115"/>
        <v>1.8</v>
      </c>
    </row>
    <row r="251" spans="1:49" hidden="1" x14ac:dyDescent="0.45">
      <c r="A251" t="s">
        <v>214</v>
      </c>
      <c r="B251" t="s">
        <v>683</v>
      </c>
      <c r="C251" t="e">
        <f t="shared" ca="1" si="105"/>
        <v>#NAME?</v>
      </c>
      <c r="E251" t="s">
        <v>683</v>
      </c>
      <c r="H251"/>
      <c r="I251"/>
      <c r="J251"/>
      <c r="K251" t="s">
        <v>684</v>
      </c>
      <c r="L251" s="16" t="s">
        <v>47</v>
      </c>
      <c r="M251" s="17" t="s">
        <v>47</v>
      </c>
      <c r="N251" s="18">
        <v>1.14E-7</v>
      </c>
      <c r="O251" s="18">
        <v>1.14E-7</v>
      </c>
      <c r="P251" s="18">
        <v>2.7799999999999999E-9</v>
      </c>
      <c r="Q251" s="27">
        <v>2.7799999999999999E-9</v>
      </c>
      <c r="R251">
        <v>12515535</v>
      </c>
      <c r="S251" t="s">
        <v>216</v>
      </c>
      <c r="T251" t="s">
        <v>81</v>
      </c>
      <c r="U251" t="s">
        <v>89</v>
      </c>
      <c r="AH251" t="s">
        <v>212</v>
      </c>
      <c r="AI251" t="s">
        <v>55</v>
      </c>
      <c r="AJ251">
        <v>1</v>
      </c>
      <c r="AL251" s="19">
        <f t="shared" si="106"/>
        <v>-9.4323697592456295</v>
      </c>
      <c r="AM251" s="19">
        <f t="shared" si="107"/>
        <v>-11.623480796453881</v>
      </c>
      <c r="AN251" s="19">
        <f t="shared" si="108"/>
        <v>2.1911110372082518</v>
      </c>
      <c r="AP251" s="20" t="str">
        <f t="shared" si="119"/>
        <v>ok</v>
      </c>
      <c r="AQ251" s="20" t="str">
        <f t="shared" si="102"/>
        <v>Y</v>
      </c>
      <c r="AR251" s="21">
        <f t="shared" si="117"/>
        <v>0</v>
      </c>
      <c r="AS251" s="21">
        <f t="shared" si="116"/>
        <v>-1.3</v>
      </c>
      <c r="AT251" s="20" t="str">
        <f t="shared" si="103"/>
        <v>A</v>
      </c>
      <c r="AU251" s="22">
        <f t="shared" si="118"/>
        <v>0</v>
      </c>
      <c r="AV251">
        <f t="shared" si="115"/>
        <v>1.8</v>
      </c>
    </row>
    <row r="252" spans="1:49" hidden="1" x14ac:dyDescent="0.45">
      <c r="A252" t="s">
        <v>214</v>
      </c>
      <c r="B252" t="s">
        <v>685</v>
      </c>
      <c r="C252" t="e">
        <f t="shared" ca="1" si="105"/>
        <v>#NAME?</v>
      </c>
      <c r="E252" t="s">
        <v>685</v>
      </c>
      <c r="H252"/>
      <c r="I252"/>
      <c r="J252"/>
      <c r="K252" t="s">
        <v>357</v>
      </c>
      <c r="L252" s="16" t="s">
        <v>47</v>
      </c>
      <c r="M252" s="17" t="s">
        <v>47</v>
      </c>
      <c r="N252" s="18">
        <v>2.1699999999999999E-8</v>
      </c>
      <c r="O252" s="18">
        <v>2.1699999999999999E-8</v>
      </c>
      <c r="P252" s="18">
        <v>2.7799999999999999E-9</v>
      </c>
      <c r="Q252" s="27">
        <v>2.7799999999999999E-9</v>
      </c>
      <c r="R252">
        <v>12515535</v>
      </c>
      <c r="S252" t="s">
        <v>216</v>
      </c>
      <c r="T252" t="s">
        <v>81</v>
      </c>
      <c r="U252" t="s">
        <v>89</v>
      </c>
      <c r="AH252" t="s">
        <v>212</v>
      </c>
      <c r="AI252" t="s">
        <v>55</v>
      </c>
      <c r="AJ252">
        <v>1</v>
      </c>
      <c r="AL252" s="19">
        <f t="shared" si="106"/>
        <v>-10.411112610075998</v>
      </c>
      <c r="AM252" s="19">
        <f t="shared" si="107"/>
        <v>-11.623480796453881</v>
      </c>
      <c r="AN252" s="19">
        <f t="shared" si="108"/>
        <v>1.2123681863778835</v>
      </c>
      <c r="AP252" s="20" t="str">
        <f t="shared" si="119"/>
        <v>ok</v>
      </c>
      <c r="AQ252" s="20" t="str">
        <f t="shared" si="102"/>
        <v>Y</v>
      </c>
      <c r="AR252" s="21">
        <f t="shared" si="117"/>
        <v>0</v>
      </c>
      <c r="AS252" s="21">
        <f t="shared" si="116"/>
        <v>-1.3</v>
      </c>
      <c r="AT252" s="20" t="str">
        <f t="shared" si="103"/>
        <v>A</v>
      </c>
      <c r="AU252" s="22">
        <f t="shared" si="118"/>
        <v>0</v>
      </c>
      <c r="AV252">
        <f t="shared" si="115"/>
        <v>1.8</v>
      </c>
    </row>
    <row r="253" spans="1:49" hidden="1" x14ac:dyDescent="0.45">
      <c r="A253" t="s">
        <v>214</v>
      </c>
      <c r="B253" t="s">
        <v>686</v>
      </c>
      <c r="C253" t="e">
        <f t="shared" ca="1" si="105"/>
        <v>#NAME?</v>
      </c>
      <c r="E253" t="s">
        <v>686</v>
      </c>
      <c r="H253"/>
      <c r="I253"/>
      <c r="J253"/>
      <c r="K253" t="s">
        <v>357</v>
      </c>
      <c r="L253" s="16" t="s">
        <v>47</v>
      </c>
      <c r="M253" s="17" t="s">
        <v>47</v>
      </c>
      <c r="N253" s="18">
        <v>2.7799999999999997E-7</v>
      </c>
      <c r="O253" s="18">
        <v>2.7799999999999997E-7</v>
      </c>
      <c r="P253" s="18">
        <v>2.7799999999999999E-9</v>
      </c>
      <c r="Q253" s="27">
        <v>2.7799999999999999E-9</v>
      </c>
      <c r="R253">
        <v>12515535</v>
      </c>
      <c r="S253" t="s">
        <v>216</v>
      </c>
      <c r="T253" t="s">
        <v>81</v>
      </c>
      <c r="U253" t="s">
        <v>89</v>
      </c>
      <c r="AH253" t="s">
        <v>212</v>
      </c>
      <c r="AI253" t="s">
        <v>55</v>
      </c>
      <c r="AJ253">
        <v>1</v>
      </c>
      <c r="AL253" s="19">
        <f t="shared" si="106"/>
        <v>-8.9064303867209063</v>
      </c>
      <c r="AM253" s="19">
        <f t="shared" si="107"/>
        <v>-11.623480796453881</v>
      </c>
      <c r="AN253" s="19">
        <f t="shared" si="108"/>
        <v>2.7170504097329751</v>
      </c>
      <c r="AP253" s="20" t="str">
        <f t="shared" si="119"/>
        <v>ok</v>
      </c>
      <c r="AQ253" s="20" t="str">
        <f t="shared" si="102"/>
        <v>Y</v>
      </c>
      <c r="AR253" s="21">
        <f t="shared" si="117"/>
        <v>0</v>
      </c>
      <c r="AS253" s="21">
        <f t="shared" si="116"/>
        <v>-1.3</v>
      </c>
      <c r="AT253" s="20" t="str">
        <f t="shared" si="103"/>
        <v>A</v>
      </c>
      <c r="AU253" s="22">
        <f t="shared" si="118"/>
        <v>0</v>
      </c>
      <c r="AV253">
        <f t="shared" si="115"/>
        <v>1.8</v>
      </c>
    </row>
    <row r="254" spans="1:49" hidden="1" x14ac:dyDescent="0.45">
      <c r="A254" t="s">
        <v>214</v>
      </c>
      <c r="B254" t="s">
        <v>687</v>
      </c>
      <c r="C254" t="e">
        <f t="shared" ca="1" si="105"/>
        <v>#NAME?</v>
      </c>
      <c r="E254" t="s">
        <v>687</v>
      </c>
      <c r="H254"/>
      <c r="I254"/>
      <c r="J254"/>
      <c r="K254" t="s">
        <v>357</v>
      </c>
      <c r="L254" s="16" t="s">
        <v>47</v>
      </c>
      <c r="M254" s="17" t="s">
        <v>47</v>
      </c>
      <c r="N254" s="18">
        <v>2.3799999999999999E-5</v>
      </c>
      <c r="O254" s="18">
        <v>2.3799999999999999E-5</v>
      </c>
      <c r="P254" s="18">
        <v>2.7799999999999999E-9</v>
      </c>
      <c r="Q254" s="27">
        <v>2.7799999999999999E-9</v>
      </c>
      <c r="R254">
        <v>12515535</v>
      </c>
      <c r="S254" t="s">
        <v>216</v>
      </c>
      <c r="T254" t="s">
        <v>81</v>
      </c>
      <c r="U254" t="s">
        <v>89</v>
      </c>
      <c r="AH254" t="s">
        <v>212</v>
      </c>
      <c r="AI254" t="s">
        <v>55</v>
      </c>
      <c r="AJ254">
        <v>1</v>
      </c>
      <c r="AL254" s="19">
        <f t="shared" si="106"/>
        <v>-6.2810367365992379</v>
      </c>
      <c r="AM254" s="19">
        <f t="shared" si="107"/>
        <v>-11.623480796453881</v>
      </c>
      <c r="AN254" s="19">
        <f t="shared" si="108"/>
        <v>5.3424440598546434</v>
      </c>
      <c r="AP254" s="20" t="str">
        <f t="shared" si="119"/>
        <v>ok</v>
      </c>
      <c r="AQ254" s="20" t="str">
        <f t="shared" si="102"/>
        <v>W</v>
      </c>
      <c r="AR254" s="21">
        <f t="shared" si="117"/>
        <v>0</v>
      </c>
      <c r="AS254" s="21">
        <f t="shared" si="116"/>
        <v>-0.9</v>
      </c>
      <c r="AT254" s="20" t="str">
        <f t="shared" si="103"/>
        <v>A</v>
      </c>
      <c r="AU254" s="22">
        <f t="shared" si="118"/>
        <v>0</v>
      </c>
      <c r="AV254">
        <f t="shared" si="115"/>
        <v>1.8</v>
      </c>
    </row>
    <row r="255" spans="1:49" hidden="1" x14ac:dyDescent="0.45">
      <c r="A255" t="s">
        <v>214</v>
      </c>
      <c r="B255" t="s">
        <v>688</v>
      </c>
      <c r="C255" t="e">
        <f t="shared" ca="1" si="105"/>
        <v>#NAME?</v>
      </c>
      <c r="E255" t="s">
        <v>688</v>
      </c>
      <c r="H255"/>
      <c r="I255"/>
      <c r="J255"/>
      <c r="K255" t="s">
        <v>357</v>
      </c>
      <c r="L255" s="16" t="s">
        <v>47</v>
      </c>
      <c r="M255" s="17" t="s">
        <v>47</v>
      </c>
      <c r="N255" s="18">
        <v>2.13E-4</v>
      </c>
      <c r="O255" s="18">
        <v>2.13E-4</v>
      </c>
      <c r="P255" s="18">
        <v>2.7799999999999999E-9</v>
      </c>
      <c r="Q255" s="27">
        <v>2.7799999999999999E-9</v>
      </c>
      <c r="R255">
        <v>12515535</v>
      </c>
      <c r="S255" t="s">
        <v>216</v>
      </c>
      <c r="T255" t="s">
        <v>81</v>
      </c>
      <c r="U255" t="s">
        <v>89</v>
      </c>
      <c r="AH255" t="s">
        <v>212</v>
      </c>
      <c r="AI255" t="s">
        <v>55</v>
      </c>
      <c r="AJ255">
        <v>1</v>
      </c>
      <c r="AL255" s="19">
        <f t="shared" si="106"/>
        <v>-4.9879888514303605</v>
      </c>
      <c r="AM255" s="19">
        <f t="shared" si="107"/>
        <v>-11.623480796453881</v>
      </c>
      <c r="AN255" s="19">
        <f t="shared" si="108"/>
        <v>6.6354919450235208</v>
      </c>
      <c r="AP255" s="20" t="str">
        <f t="shared" si="119"/>
        <v>ok</v>
      </c>
      <c r="AQ255" s="20" t="str">
        <f t="shared" si="102"/>
        <v>W</v>
      </c>
      <c r="AR255" s="21">
        <f t="shared" si="117"/>
        <v>0</v>
      </c>
      <c r="AS255" s="21">
        <f t="shared" si="116"/>
        <v>-0.9</v>
      </c>
      <c r="AT255" s="20" t="str">
        <f t="shared" si="103"/>
        <v>A</v>
      </c>
      <c r="AU255" s="22">
        <f t="shared" si="118"/>
        <v>0</v>
      </c>
      <c r="AV255">
        <f t="shared" si="115"/>
        <v>1.8</v>
      </c>
    </row>
    <row r="256" spans="1:49" hidden="1" x14ac:dyDescent="0.45">
      <c r="A256" t="s">
        <v>214</v>
      </c>
      <c r="B256" t="s">
        <v>689</v>
      </c>
      <c r="C256" t="e">
        <f t="shared" ca="1" si="105"/>
        <v>#NAME?</v>
      </c>
      <c r="E256" t="s">
        <v>689</v>
      </c>
      <c r="H256"/>
      <c r="I256"/>
      <c r="J256"/>
      <c r="K256" t="s">
        <v>357</v>
      </c>
      <c r="L256" s="16" t="s">
        <v>47</v>
      </c>
      <c r="M256" s="17" t="s">
        <v>47</v>
      </c>
      <c r="N256" s="18">
        <v>1.56E-5</v>
      </c>
      <c r="O256" s="18">
        <v>1.56E-5</v>
      </c>
      <c r="P256" s="18">
        <v>2.7799999999999999E-9</v>
      </c>
      <c r="Q256" s="27">
        <v>2.7799999999999999E-9</v>
      </c>
      <c r="R256">
        <v>12515535</v>
      </c>
      <c r="S256" t="s">
        <v>216</v>
      </c>
      <c r="T256" t="s">
        <v>81</v>
      </c>
      <c r="U256" t="s">
        <v>89</v>
      </c>
      <c r="AH256" t="s">
        <v>212</v>
      </c>
      <c r="AI256" t="s">
        <v>55</v>
      </c>
      <c r="AJ256">
        <v>1</v>
      </c>
      <c r="AL256" s="19">
        <f t="shared" si="106"/>
        <v>-6.5302613897881816</v>
      </c>
      <c r="AM256" s="19">
        <f t="shared" si="107"/>
        <v>-11.623480796453881</v>
      </c>
      <c r="AN256" s="19">
        <f t="shared" si="108"/>
        <v>5.0932194066656997</v>
      </c>
      <c r="AP256" s="20" t="str">
        <f t="shared" si="119"/>
        <v>ok</v>
      </c>
      <c r="AQ256" s="20" t="str">
        <f t="shared" si="102"/>
        <v>W</v>
      </c>
      <c r="AR256" s="21">
        <f t="shared" si="117"/>
        <v>0</v>
      </c>
      <c r="AS256" s="21">
        <f t="shared" si="116"/>
        <v>-0.9</v>
      </c>
      <c r="AT256" s="20" t="str">
        <f t="shared" si="103"/>
        <v>A</v>
      </c>
      <c r="AU256" s="22">
        <f t="shared" si="118"/>
        <v>0</v>
      </c>
      <c r="AV256">
        <f t="shared" si="115"/>
        <v>1.8</v>
      </c>
    </row>
    <row r="257" spans="1:49" hidden="1" x14ac:dyDescent="0.45">
      <c r="A257" t="s">
        <v>109</v>
      </c>
      <c r="B257" t="s">
        <v>690</v>
      </c>
      <c r="C257" t="e">
        <f t="shared" ca="1" si="105"/>
        <v>#NAME?</v>
      </c>
      <c r="E257" t="s">
        <v>690</v>
      </c>
      <c r="F257" t="str">
        <f>IF(B257=E257,"ok","no")</f>
        <v>ok</v>
      </c>
      <c r="G257">
        <v>1</v>
      </c>
      <c r="H257" s="42" t="str">
        <f>IF(ISNUMBER(FIND(MID(B257,2,1),MID(A257,FIND("_",A257)+1,FIND("_",A257,FIND("_",A257)+1)-FIND("_",A257)-1))), "+", "-")</f>
        <v>+</v>
      </c>
      <c r="I257" s="42" t="b">
        <f t="shared" ref="I257" si="120">H257=J257</f>
        <v>1</v>
      </c>
      <c r="J257" s="42" t="str">
        <f t="shared" ref="J257" si="121">IF(ISNUMBER(FIND(MID(B257,2,1),IF(LEN(MID(A257,FIND("_",A257)+1,FIND("_",A257,FIND("_",A257)+1)-FIND("_",A257)-1))=2,MID(A257,FIND("_",A257)+1,2),MID(A257,FIND("~",SUBSTITUTE(A257,"_","~",LEN(A257)-LEN(SUBSTITUTE(A257,"_",""))))+1,2)))), "+", "-")</f>
        <v>+</v>
      </c>
      <c r="K257" t="s">
        <v>181</v>
      </c>
      <c r="L257" s="16" t="s">
        <v>47</v>
      </c>
      <c r="M257" s="17" t="s">
        <v>47</v>
      </c>
      <c r="N257" s="18">
        <v>1.2100000000000001E-7</v>
      </c>
      <c r="O257" s="18">
        <v>1.2100000000000001E-7</v>
      </c>
      <c r="P257" s="18">
        <v>8.5E-9</v>
      </c>
      <c r="Q257" s="18">
        <v>8.5E-9</v>
      </c>
      <c r="R257">
        <v>16597831</v>
      </c>
      <c r="S257" t="s">
        <v>113</v>
      </c>
      <c r="T257" t="s">
        <v>114</v>
      </c>
      <c r="U257" t="s">
        <v>89</v>
      </c>
      <c r="AI257" t="s">
        <v>115</v>
      </c>
      <c r="AJ257">
        <v>2</v>
      </c>
      <c r="AL257" s="19">
        <f t="shared" si="106"/>
        <v>-9.397210421896304</v>
      </c>
      <c r="AM257" s="19">
        <f t="shared" si="107"/>
        <v>-10.964087807335581</v>
      </c>
      <c r="AN257" s="19">
        <f t="shared" si="108"/>
        <v>1.5668773854392768</v>
      </c>
      <c r="AO257" s="19">
        <f>ABS(AN257)</f>
        <v>1.5668773854392768</v>
      </c>
      <c r="AP257" s="20" t="str">
        <f>IF(AR257=AU257,"good","no")</f>
        <v>no</v>
      </c>
      <c r="AQ257" s="20" t="str">
        <f t="shared" si="102"/>
        <v>S</v>
      </c>
      <c r="AR257" s="21">
        <f>VLOOKUP(AQ257,$AY$2:$AZ$23,2,FALSE)</f>
        <v>500</v>
      </c>
      <c r="AS257" s="21">
        <f t="shared" si="116"/>
        <v>-0.8</v>
      </c>
      <c r="AT257" s="20" t="str">
        <f t="shared" si="103"/>
        <v>A</v>
      </c>
      <c r="AU257" s="22">
        <f>VLOOKUP(AT257,$AY$2:$AZ$23,2,FALSE)</f>
        <v>0</v>
      </c>
      <c r="AV257">
        <f t="shared" si="115"/>
        <v>1.8</v>
      </c>
    </row>
    <row r="258" spans="1:49" hidden="1" x14ac:dyDescent="0.45">
      <c r="A258" t="s">
        <v>67</v>
      </c>
      <c r="B258" t="s">
        <v>691</v>
      </c>
      <c r="C258" t="e">
        <f t="shared" ca="1" si="105"/>
        <v>#NAME?</v>
      </c>
      <c r="E258" t="s">
        <v>692</v>
      </c>
      <c r="H258"/>
      <c r="I258"/>
      <c r="J258"/>
      <c r="K258" t="s">
        <v>693</v>
      </c>
      <c r="L258" s="16" t="s">
        <v>47</v>
      </c>
      <c r="M258" s="17" t="s">
        <v>47</v>
      </c>
      <c r="N258" s="18">
        <v>1.3599999999999999E-8</v>
      </c>
      <c r="O258" s="18">
        <v>1.3599999999999999E-8</v>
      </c>
      <c r="P258" s="18">
        <v>1.42E-8</v>
      </c>
      <c r="Q258" s="18">
        <v>1.42E-8</v>
      </c>
      <c r="R258">
        <v>9367779</v>
      </c>
      <c r="S258" t="s">
        <v>71</v>
      </c>
      <c r="T258" t="s">
        <v>72</v>
      </c>
      <c r="U258">
        <v>298</v>
      </c>
      <c r="AI258" t="s">
        <v>55</v>
      </c>
      <c r="AJ258">
        <v>1</v>
      </c>
      <c r="AL258" s="19">
        <f t="shared" si="106"/>
        <v>-10.686785666080597</v>
      </c>
      <c r="AM258" s="19">
        <f t="shared" si="107"/>
        <v>-10.661314084680125</v>
      </c>
      <c r="AN258" s="19">
        <f t="shared" si="108"/>
        <v>-2.5471581400472232E-2</v>
      </c>
      <c r="AP258" s="20" t="str">
        <f>IF(AR258=AU258,"good","no")</f>
        <v>no</v>
      </c>
      <c r="AQ258" s="20" t="str">
        <f t="shared" ref="AQ258:AQ321" si="122">LEFT(B258)</f>
        <v>T</v>
      </c>
      <c r="AR258" s="21">
        <f>VLOOKUP(AQ258,$AY$2:$AZ$22,2,FALSE)</f>
        <v>400</v>
      </c>
      <c r="AS258" s="21">
        <f t="shared" si="116"/>
        <v>-0.7</v>
      </c>
      <c r="AT258" s="20" t="str">
        <f t="shared" ref="AT258:AT321" si="123">RIGHT(E258)</f>
        <v>K</v>
      </c>
      <c r="AU258" s="22">
        <f>VLOOKUP(AT258,$AY$2:$AZ$22,2,FALSE)</f>
        <v>1</v>
      </c>
      <c r="AV258">
        <f t="shared" si="115"/>
        <v>-3.9</v>
      </c>
    </row>
    <row r="259" spans="1:49" hidden="1" x14ac:dyDescent="0.45">
      <c r="A259" t="s">
        <v>67</v>
      </c>
      <c r="B259" t="s">
        <v>694</v>
      </c>
      <c r="C259" t="e">
        <f t="shared" ca="1" si="105"/>
        <v>#NAME?</v>
      </c>
      <c r="E259" t="s">
        <v>695</v>
      </c>
      <c r="H259"/>
      <c r="I259"/>
      <c r="J259"/>
      <c r="K259" t="s">
        <v>696</v>
      </c>
      <c r="L259" s="16" t="s">
        <v>47</v>
      </c>
      <c r="M259" s="17" t="s">
        <v>47</v>
      </c>
      <c r="N259" s="18">
        <v>9.8999999999999993E-9</v>
      </c>
      <c r="O259" s="18">
        <v>9.8999999999999993E-9</v>
      </c>
      <c r="P259" s="18">
        <v>1.42E-8</v>
      </c>
      <c r="Q259" s="27">
        <v>1.42E-8</v>
      </c>
      <c r="R259">
        <v>9367779</v>
      </c>
      <c r="S259" t="s">
        <v>71</v>
      </c>
      <c r="T259" t="s">
        <v>72</v>
      </c>
      <c r="U259">
        <v>298</v>
      </c>
      <c r="AI259" t="s">
        <v>55</v>
      </c>
      <c r="AJ259">
        <v>1</v>
      </c>
      <c r="AL259" s="19">
        <f t="shared" si="106"/>
        <v>-10.87413133708546</v>
      </c>
      <c r="AM259" s="19">
        <f t="shared" si="107"/>
        <v>-10.661314084680125</v>
      </c>
      <c r="AN259" s="19">
        <f t="shared" si="108"/>
        <v>-0.21281725240533511</v>
      </c>
      <c r="AQ259" s="20" t="str">
        <f t="shared" si="122"/>
        <v>M</v>
      </c>
      <c r="AR259" s="21">
        <f>VLOOKUP(AQ259,$AY$2:$AZ$22,2,FALSE)</f>
        <v>0</v>
      </c>
      <c r="AS259" s="21">
        <f t="shared" si="116"/>
        <v>1.9</v>
      </c>
      <c r="AT259" s="20" t="str">
        <f t="shared" si="123"/>
        <v>V</v>
      </c>
      <c r="AU259" s="22" t="e">
        <f>VLOOKUP(AT259,$AY$2:$AZ$22,2,FALSE)</f>
        <v>#N/A</v>
      </c>
      <c r="AV259" t="e">
        <f t="shared" si="115"/>
        <v>#N/A</v>
      </c>
    </row>
    <row r="260" spans="1:49" hidden="1" x14ac:dyDescent="0.45">
      <c r="A260" t="s">
        <v>67</v>
      </c>
      <c r="B260" t="s">
        <v>697</v>
      </c>
      <c r="C260" t="e">
        <f t="shared" ca="1" si="105"/>
        <v>#NAME?</v>
      </c>
      <c r="E260" t="s">
        <v>698</v>
      </c>
      <c r="H260"/>
      <c r="I260"/>
      <c r="J260"/>
      <c r="K260" t="s">
        <v>699</v>
      </c>
      <c r="L260" s="16" t="s">
        <v>47</v>
      </c>
      <c r="M260" s="17" t="s">
        <v>47</v>
      </c>
      <c r="N260" s="18">
        <v>1.81E-8</v>
      </c>
      <c r="O260" s="18">
        <v>1.81E-8</v>
      </c>
      <c r="P260" s="18">
        <v>1.42E-8</v>
      </c>
      <c r="Q260" s="27">
        <v>1.42E-8</v>
      </c>
      <c r="R260">
        <v>9367779</v>
      </c>
      <c r="S260" t="s">
        <v>71</v>
      </c>
      <c r="T260" t="s">
        <v>72</v>
      </c>
      <c r="U260">
        <v>298</v>
      </c>
      <c r="AI260" t="s">
        <v>55</v>
      </c>
      <c r="AJ260">
        <v>1</v>
      </c>
      <c r="AL260" s="19">
        <f t="shared" si="106"/>
        <v>-10.518138800218031</v>
      </c>
      <c r="AM260" s="19">
        <f t="shared" si="107"/>
        <v>-10.661314084680125</v>
      </c>
      <c r="AN260" s="19">
        <f t="shared" si="108"/>
        <v>0.14317528446209415</v>
      </c>
      <c r="AQ260" s="20" t="str">
        <f t="shared" si="122"/>
        <v>I</v>
      </c>
      <c r="AR260" s="21">
        <f>VLOOKUP(AQ260,$AY$2:$AZ$22,2,FALSE)</f>
        <v>0</v>
      </c>
      <c r="AS260" s="21">
        <f t="shared" si="116"/>
        <v>4.5</v>
      </c>
      <c r="AT260" s="20" t="str">
        <f t="shared" si="123"/>
        <v>I</v>
      </c>
      <c r="AU260" s="22">
        <f>VLOOKUP(AT260,$AY$2:$AZ$22,2,FALSE)</f>
        <v>0</v>
      </c>
      <c r="AV260">
        <f t="shared" si="115"/>
        <v>4.5</v>
      </c>
    </row>
    <row r="261" spans="1:49" hidden="1" x14ac:dyDescent="0.45">
      <c r="A261" t="s">
        <v>421</v>
      </c>
      <c r="B261" t="s">
        <v>700</v>
      </c>
      <c r="C261" t="e">
        <f t="shared" ca="1" si="105"/>
        <v>#NAME?</v>
      </c>
      <c r="E261" t="s">
        <v>701</v>
      </c>
      <c r="F261" t="str">
        <f>IF(B261=E261,"ok","no")</f>
        <v>no</v>
      </c>
      <c r="G261">
        <v>1</v>
      </c>
      <c r="H261" s="15" t="str">
        <f>IF(ISNUMBER(FIND(MID(B261,2,1),MID(A261,FIND("_",A261)+1,FIND("_",A261,FIND("_",A261)+1)-FIND("_",A261)-1))), "+", "-")</f>
        <v>-</v>
      </c>
      <c r="I261" s="42" t="b">
        <f t="shared" ref="I261" si="124">H261=J261</f>
        <v>1</v>
      </c>
      <c r="J261" s="42" t="str">
        <f t="shared" ref="J261" si="125">IF(ISNUMBER(FIND(MID(B261,2,1),IF(LEN(MID(A261,FIND("_",A261)+1,FIND("_",A261,FIND("_",A261)+1)-FIND("_",A261)-1))=2,MID(A261,FIND("_",A261)+1,2),MID(A261,FIND("~",SUBSTITUTE(A261,"_","~",LEN(A261)-LEN(SUBSTITUTE(A261,"_",""))))+1,2)))), "+", "-")</f>
        <v>-</v>
      </c>
      <c r="K261" t="s">
        <v>324</v>
      </c>
      <c r="L261" s="16" t="s">
        <v>47</v>
      </c>
      <c r="M261" s="17" t="s">
        <v>47</v>
      </c>
      <c r="N261" s="18">
        <v>1.33E-9</v>
      </c>
      <c r="O261" s="18">
        <v>1.33E-9</v>
      </c>
      <c r="P261" s="18">
        <v>1.31E-9</v>
      </c>
      <c r="Q261" s="27">
        <v>1.31E-9</v>
      </c>
      <c r="R261">
        <v>23527120</v>
      </c>
      <c r="S261" t="s">
        <v>423</v>
      </c>
      <c r="T261" t="s">
        <v>424</v>
      </c>
      <c r="U261">
        <v>298</v>
      </c>
      <c r="V261" t="s">
        <v>702</v>
      </c>
      <c r="W261" t="s">
        <v>702</v>
      </c>
      <c r="X261" t="s">
        <v>589</v>
      </c>
      <c r="Y261" t="s">
        <v>589</v>
      </c>
      <c r="Z261" t="s">
        <v>703</v>
      </c>
      <c r="AA261" t="s">
        <v>703</v>
      </c>
      <c r="AB261" t="s">
        <v>591</v>
      </c>
      <c r="AC261" t="s">
        <v>591</v>
      </c>
      <c r="AI261" t="s">
        <v>55</v>
      </c>
      <c r="AJ261">
        <v>2</v>
      </c>
      <c r="AL261" s="19">
        <f t="shared" si="106"/>
        <v>-12.058471267880522</v>
      </c>
      <c r="AM261" s="19">
        <f t="shared" si="107"/>
        <v>-12.067410832842677</v>
      </c>
      <c r="AN261" s="19">
        <f t="shared" si="108"/>
        <v>8.9395649621550888E-3</v>
      </c>
      <c r="AO261" s="19">
        <f>ABS(AN261)</f>
        <v>8.9395649621550888E-3</v>
      </c>
      <c r="AP261" s="20" t="str">
        <f>IF(AR261=AU261,"ok","no")</f>
        <v>ok</v>
      </c>
      <c r="AQ261" s="20" t="str">
        <f t="shared" si="122"/>
        <v>V</v>
      </c>
      <c r="AR261" s="21">
        <f>VLOOKUP(AQ261,$AY$2:$AZ$23,2,FALSE)</f>
        <v>0</v>
      </c>
      <c r="AS261" s="21" t="e">
        <f t="shared" si="116"/>
        <v>#N/A</v>
      </c>
      <c r="AT261" s="20" t="str">
        <f t="shared" si="123"/>
        <v>A</v>
      </c>
      <c r="AU261" s="22">
        <f>VLOOKUP(AT261,$AY$2:$AZ$23,2,FALSE)</f>
        <v>0</v>
      </c>
      <c r="AV261">
        <f t="shared" si="115"/>
        <v>1.8</v>
      </c>
    </row>
    <row r="262" spans="1:49" hidden="1" x14ac:dyDescent="0.45">
      <c r="A262" t="s">
        <v>67</v>
      </c>
      <c r="B262" t="s">
        <v>704</v>
      </c>
      <c r="C262" t="e">
        <f t="shared" ca="1" si="105"/>
        <v>#NAME?</v>
      </c>
      <c r="E262" t="s">
        <v>705</v>
      </c>
      <c r="H262"/>
      <c r="I262"/>
      <c r="J262"/>
      <c r="K262" t="s">
        <v>706</v>
      </c>
      <c r="L262" s="16" t="s">
        <v>47</v>
      </c>
      <c r="M262" s="17" t="s">
        <v>47</v>
      </c>
      <c r="N262" s="18">
        <v>1.6000000000000001E-8</v>
      </c>
      <c r="O262" s="18">
        <v>1.6000000000000001E-8</v>
      </c>
      <c r="P262" s="18">
        <v>1.42E-8</v>
      </c>
      <c r="Q262" s="18">
        <v>1.42E-8</v>
      </c>
      <c r="R262">
        <v>9367779</v>
      </c>
      <c r="S262" t="s">
        <v>71</v>
      </c>
      <c r="T262" t="s">
        <v>72</v>
      </c>
      <c r="U262">
        <v>298</v>
      </c>
      <c r="AI262" t="s">
        <v>55</v>
      </c>
      <c r="AJ262">
        <v>1</v>
      </c>
      <c r="AL262" s="19">
        <f t="shared" si="106"/>
        <v>-10.59089949767691</v>
      </c>
      <c r="AM262" s="19">
        <f t="shared" si="107"/>
        <v>-10.661314084680125</v>
      </c>
      <c r="AN262" s="19">
        <f t="shared" si="108"/>
        <v>7.0414587003215345E-2</v>
      </c>
      <c r="AP262" s="20" t="str">
        <f>IF(AR262=AU262,"good","no")</f>
        <v>no</v>
      </c>
      <c r="AQ262" s="20" t="str">
        <f t="shared" si="122"/>
        <v>A</v>
      </c>
      <c r="AR262" s="21">
        <f>VLOOKUP(AQ262,$AY$2:$AZ$22,2,FALSE)</f>
        <v>0</v>
      </c>
      <c r="AS262" s="21">
        <f t="shared" si="116"/>
        <v>1.8</v>
      </c>
      <c r="AT262" s="20" t="str">
        <f t="shared" si="123"/>
        <v>D</v>
      </c>
      <c r="AU262" s="22">
        <f>VLOOKUP(AT262,$AY$2:$AZ$22,2,FALSE)</f>
        <v>-1</v>
      </c>
      <c r="AV262">
        <f t="shared" si="115"/>
        <v>-3.5</v>
      </c>
    </row>
    <row r="263" spans="1:49" hidden="1" x14ac:dyDescent="0.45">
      <c r="A263" t="s">
        <v>67</v>
      </c>
      <c r="B263" t="s">
        <v>707</v>
      </c>
      <c r="C263" t="e">
        <f t="shared" ca="1" si="105"/>
        <v>#NAME?</v>
      </c>
      <c r="E263" t="s">
        <v>708</v>
      </c>
      <c r="H263"/>
      <c r="I263"/>
      <c r="J263"/>
      <c r="K263" t="s">
        <v>709</v>
      </c>
      <c r="L263" s="16" t="s">
        <v>47</v>
      </c>
      <c r="M263" s="17" t="s">
        <v>47</v>
      </c>
      <c r="N263" s="18">
        <v>2.0999999999999998E-6</v>
      </c>
      <c r="O263" s="18">
        <v>2.0999999999999998E-6</v>
      </c>
      <c r="P263" s="18">
        <v>1.42E-8</v>
      </c>
      <c r="Q263" s="18">
        <v>1.42E-8</v>
      </c>
      <c r="R263">
        <v>9367779</v>
      </c>
      <c r="S263" t="s">
        <v>71</v>
      </c>
      <c r="T263" t="s">
        <v>72</v>
      </c>
      <c r="U263">
        <v>298</v>
      </c>
      <c r="AI263" t="s">
        <v>55</v>
      </c>
      <c r="AJ263">
        <v>1</v>
      </c>
      <c r="AL263" s="19">
        <f t="shared" si="106"/>
        <v>-7.7134081958085883</v>
      </c>
      <c r="AM263" s="19">
        <f t="shared" si="107"/>
        <v>-10.661314084680125</v>
      </c>
      <c r="AN263" s="19">
        <f t="shared" si="108"/>
        <v>2.9479058888715368</v>
      </c>
      <c r="AP263" s="20" t="str">
        <f>IF(AR263=AU263,"good","no")</f>
        <v>no</v>
      </c>
      <c r="AQ263" s="20" t="str">
        <f t="shared" si="122"/>
        <v>S</v>
      </c>
      <c r="AR263" s="21">
        <f>VLOOKUP(AQ263,$AY$2:$AZ$22,2,FALSE)</f>
        <v>500</v>
      </c>
      <c r="AS263" s="21">
        <f t="shared" si="116"/>
        <v>-0.8</v>
      </c>
      <c r="AT263" s="20" t="str">
        <f t="shared" si="123"/>
        <v>A</v>
      </c>
      <c r="AU263" s="22">
        <f>VLOOKUP(AT263,$AY$2:$AZ$22,2,FALSE)</f>
        <v>0</v>
      </c>
      <c r="AV263">
        <f t="shared" si="115"/>
        <v>1.8</v>
      </c>
    </row>
    <row r="264" spans="1:49" hidden="1" x14ac:dyDescent="0.45">
      <c r="A264" t="s">
        <v>67</v>
      </c>
      <c r="B264" t="s">
        <v>710</v>
      </c>
      <c r="C264" t="e">
        <f t="shared" ca="1" si="105"/>
        <v>#NAME?</v>
      </c>
      <c r="E264" t="s">
        <v>711</v>
      </c>
      <c r="H264"/>
      <c r="I264"/>
      <c r="J264"/>
      <c r="K264" t="s">
        <v>712</v>
      </c>
      <c r="L264" s="16" t="s">
        <v>47</v>
      </c>
      <c r="M264" s="17" t="s">
        <v>47</v>
      </c>
      <c r="N264" s="18">
        <v>9.8999999999999993E-9</v>
      </c>
      <c r="O264" s="18">
        <v>9.8999999999999993E-9</v>
      </c>
      <c r="P264" s="18">
        <v>1.42E-8</v>
      </c>
      <c r="Q264" s="18">
        <v>1.42E-8</v>
      </c>
      <c r="R264">
        <v>9367779</v>
      </c>
      <c r="S264" t="s">
        <v>71</v>
      </c>
      <c r="T264" t="s">
        <v>72</v>
      </c>
      <c r="U264">
        <v>298</v>
      </c>
      <c r="AI264" t="s">
        <v>55</v>
      </c>
      <c r="AJ264">
        <v>1</v>
      </c>
      <c r="AL264" s="19">
        <f t="shared" si="106"/>
        <v>-10.87413133708546</v>
      </c>
      <c r="AM264" s="19">
        <f t="shared" si="107"/>
        <v>-10.661314084680125</v>
      </c>
      <c r="AN264" s="19">
        <f t="shared" si="108"/>
        <v>-0.21281725240533511</v>
      </c>
      <c r="AP264" s="20" t="e">
        <f>IF(AR264=AU264,"good","no")</f>
        <v>#N/A</v>
      </c>
      <c r="AQ264" s="20" t="str">
        <f t="shared" si="122"/>
        <v>V</v>
      </c>
      <c r="AR264" s="21" t="e">
        <f>VLOOKUP(AQ264,$AY$2:$AZ$22,2,FALSE)</f>
        <v>#N/A</v>
      </c>
      <c r="AS264" s="21" t="e">
        <f t="shared" si="116"/>
        <v>#N/A</v>
      </c>
      <c r="AT264" s="20" t="str">
        <f t="shared" si="123"/>
        <v>K</v>
      </c>
      <c r="AU264" s="22">
        <f>VLOOKUP(AT264,$AY$2:$AZ$22,2,FALSE)</f>
        <v>1</v>
      </c>
      <c r="AV264">
        <f t="shared" si="115"/>
        <v>-3.9</v>
      </c>
    </row>
    <row r="265" spans="1:49" hidden="1" x14ac:dyDescent="0.45">
      <c r="A265" t="s">
        <v>67</v>
      </c>
      <c r="B265" t="s">
        <v>713</v>
      </c>
      <c r="C265" t="e">
        <f t="shared" ca="1" si="105"/>
        <v>#NAME?</v>
      </c>
      <c r="E265" t="s">
        <v>714</v>
      </c>
      <c r="H265"/>
      <c r="I265"/>
      <c r="J265"/>
      <c r="K265" t="s">
        <v>715</v>
      </c>
      <c r="L265" s="16" t="s">
        <v>47</v>
      </c>
      <c r="M265" s="17" t="s">
        <v>47</v>
      </c>
      <c r="N265" s="18">
        <v>1.31E-8</v>
      </c>
      <c r="O265" s="18">
        <v>1.31E-8</v>
      </c>
      <c r="P265" s="18">
        <v>1.42E-8</v>
      </c>
      <c r="Q265" s="18">
        <v>1.42E-8</v>
      </c>
      <c r="R265">
        <v>9367779</v>
      </c>
      <c r="S265" t="s">
        <v>71</v>
      </c>
      <c r="T265" t="s">
        <v>72</v>
      </c>
      <c r="U265">
        <v>298</v>
      </c>
      <c r="AI265" t="s">
        <v>55</v>
      </c>
      <c r="AJ265">
        <v>1</v>
      </c>
      <c r="AL265" s="19">
        <f t="shared" si="106"/>
        <v>-10.708885627976189</v>
      </c>
      <c r="AM265" s="19">
        <f t="shared" si="107"/>
        <v>-10.661314084680125</v>
      </c>
      <c r="AN265" s="19">
        <f t="shared" si="108"/>
        <v>-4.7571543296063723E-2</v>
      </c>
      <c r="AP265" s="20" t="str">
        <f>IF(AR265=AU265,"good","no")</f>
        <v>no</v>
      </c>
      <c r="AQ265" s="20" t="str">
        <f t="shared" si="122"/>
        <v>A</v>
      </c>
      <c r="AR265" s="21">
        <f>VLOOKUP(AQ265,$AY$2:$AZ$22,2,FALSE)</f>
        <v>0</v>
      </c>
      <c r="AS265" s="21">
        <f t="shared" si="116"/>
        <v>1.8</v>
      </c>
      <c r="AT265" s="20" t="str">
        <f t="shared" si="123"/>
        <v>K</v>
      </c>
      <c r="AU265" s="22">
        <f>VLOOKUP(AT265,$AY$2:$AZ$22,2,FALSE)</f>
        <v>1</v>
      </c>
      <c r="AV265">
        <f t="shared" si="115"/>
        <v>-3.9</v>
      </c>
    </row>
    <row r="266" spans="1:49" hidden="1" x14ac:dyDescent="0.45">
      <c r="A266" t="s">
        <v>67</v>
      </c>
      <c r="B266" t="s">
        <v>716</v>
      </c>
      <c r="C266" t="e">
        <f t="shared" ref="C266:C329" ca="1" si="126">_xlfn.CONCAT(A266,B266)</f>
        <v>#NAME?</v>
      </c>
      <c r="E266" t="s">
        <v>717</v>
      </c>
      <c r="H266"/>
      <c r="I266"/>
      <c r="J266"/>
      <c r="K266" t="s">
        <v>693</v>
      </c>
      <c r="L266" s="16" t="s">
        <v>47</v>
      </c>
      <c r="M266" s="17" t="s">
        <v>47</v>
      </c>
      <c r="N266" s="18">
        <v>4.14E-8</v>
      </c>
      <c r="O266" s="18">
        <v>4.14E-8</v>
      </c>
      <c r="P266" s="18">
        <v>1.42E-8</v>
      </c>
      <c r="Q266" s="27">
        <v>1.42E-8</v>
      </c>
      <c r="R266">
        <v>9367779</v>
      </c>
      <c r="S266" t="s">
        <v>71</v>
      </c>
      <c r="T266" t="s">
        <v>72</v>
      </c>
      <c r="U266">
        <v>298</v>
      </c>
      <c r="AH266" t="s">
        <v>718</v>
      </c>
      <c r="AI266" t="s">
        <v>55</v>
      </c>
      <c r="AJ266">
        <v>1</v>
      </c>
      <c r="AL266" s="19">
        <f t="shared" ref="AL266:AL329" si="127">0.59*LN(O266)</f>
        <v>-10.029991124107934</v>
      </c>
      <c r="AM266" s="19">
        <f t="shared" ref="AM266:AM329" si="128">0.59*LN(Q266)</f>
        <v>-10.661314084680125</v>
      </c>
      <c r="AN266" s="19">
        <f t="shared" ref="AN266:AN329" si="129">AL266-AM266</f>
        <v>0.6313229605721915</v>
      </c>
      <c r="AQ266" s="20" t="str">
        <f t="shared" si="122"/>
        <v>A</v>
      </c>
      <c r="AR266" s="21">
        <f>VLOOKUP(AQ266,$AY$2:$AZ$22,2,FALSE)</f>
        <v>0</v>
      </c>
      <c r="AS266" s="21">
        <f t="shared" si="116"/>
        <v>1.8</v>
      </c>
      <c r="AT266" s="20" t="str">
        <f t="shared" si="123"/>
        <v>M</v>
      </c>
      <c r="AU266" s="22">
        <f>VLOOKUP(AT266,$AY$2:$AZ$22,2,FALSE)</f>
        <v>0</v>
      </c>
      <c r="AV266">
        <f t="shared" si="115"/>
        <v>1.9</v>
      </c>
    </row>
    <row r="267" spans="1:49" hidden="1" x14ac:dyDescent="0.45">
      <c r="A267" t="s">
        <v>433</v>
      </c>
      <c r="B267" t="s">
        <v>578</v>
      </c>
      <c r="C267" t="e">
        <f t="shared" ca="1" si="126"/>
        <v>#NAME?</v>
      </c>
      <c r="E267" t="s">
        <v>579</v>
      </c>
      <c r="F267" t="str">
        <f t="shared" ref="F267:F285" si="130">IF(B267=E267,"ok","no")</f>
        <v>no</v>
      </c>
      <c r="G267">
        <v>1</v>
      </c>
      <c r="H267" s="15" t="str">
        <f>IF(ISNUMBER(FIND(MID(B267,2,1),MID(A267,FIND("_",A267)+1,FIND("_",A267,FIND("_",A267)+1)-FIND("_",A267)-1))), "+", "-")</f>
        <v>-</v>
      </c>
      <c r="I267" s="42" t="b">
        <f t="shared" ref="I267:I285" si="131">H267=J267</f>
        <v>1</v>
      </c>
      <c r="J267" s="42" t="str">
        <f t="shared" ref="J267:J285" si="132">IF(ISNUMBER(FIND(MID(B267,2,1),IF(LEN(MID(A267,FIND("_",A267)+1,FIND("_",A267,FIND("_",A267)+1)-FIND("_",A267)-1))=2,MID(A267,FIND("_",A267)+1,2),MID(A267,FIND("~",SUBSTITUTE(A267,"_","~",LEN(A267)-LEN(SUBSTITUTE(A267,"_",""))))+1,2)))), "+", "-")</f>
        <v>-</v>
      </c>
      <c r="K267" t="s">
        <v>70</v>
      </c>
      <c r="L267" s="16" t="s">
        <v>47</v>
      </c>
      <c r="M267" s="17" t="s">
        <v>47</v>
      </c>
      <c r="N267" s="18">
        <v>1.27E-10</v>
      </c>
      <c r="O267" s="18">
        <v>1.27E-10</v>
      </c>
      <c r="P267" s="18">
        <v>1.2500000000000001E-10</v>
      </c>
      <c r="Q267" s="18">
        <v>1.2500000000000001E-10</v>
      </c>
      <c r="R267">
        <v>17173035</v>
      </c>
      <c r="S267" t="s">
        <v>414</v>
      </c>
      <c r="T267" t="s">
        <v>415</v>
      </c>
      <c r="U267">
        <v>296</v>
      </c>
      <c r="AH267" t="s">
        <v>436</v>
      </c>
      <c r="AI267" t="s">
        <v>416</v>
      </c>
      <c r="AJ267">
        <v>2</v>
      </c>
      <c r="AL267" s="19">
        <f t="shared" si="127"/>
        <v>-13.444232077387275</v>
      </c>
      <c r="AM267" s="19">
        <f t="shared" si="128"/>
        <v>-13.453597353389485</v>
      </c>
      <c r="AN267" s="19">
        <f t="shared" si="129"/>
        <v>9.3652760022102655E-3</v>
      </c>
      <c r="AO267" s="19">
        <f t="shared" ref="AO267:AO285" si="133">ABS(AN267)</f>
        <v>9.3652760022102655E-3</v>
      </c>
      <c r="AP267" s="20" t="str">
        <f>IF(AR267=AU267,"good","no")</f>
        <v>no</v>
      </c>
      <c r="AQ267" s="20" t="str">
        <f t="shared" si="122"/>
        <v>D</v>
      </c>
      <c r="AR267" s="21">
        <f t="shared" ref="AR267:AR285" si="134">VLOOKUP(AQ267,$AY$2:$AZ$23,2,FALSE)</f>
        <v>-1</v>
      </c>
      <c r="AS267" s="21">
        <f t="shared" si="116"/>
        <v>-3.5</v>
      </c>
      <c r="AT267" s="20" t="str">
        <f t="shared" si="123"/>
        <v>A</v>
      </c>
      <c r="AU267" s="22">
        <f t="shared" ref="AU267:AU285" si="135">VLOOKUP(AT267,$AY$2:$AZ$23,2,FALSE)</f>
        <v>0</v>
      </c>
      <c r="AV267">
        <f t="shared" si="115"/>
        <v>1.8</v>
      </c>
    </row>
    <row r="268" spans="1:49" hidden="1" x14ac:dyDescent="0.45">
      <c r="A268" t="s">
        <v>67</v>
      </c>
      <c r="B268" t="s">
        <v>719</v>
      </c>
      <c r="C268" t="e">
        <f t="shared" ca="1" si="126"/>
        <v>#NAME?</v>
      </c>
      <c r="E268" t="s">
        <v>720</v>
      </c>
      <c r="F268" t="str">
        <f t="shared" si="130"/>
        <v>no</v>
      </c>
      <c r="G268">
        <v>1</v>
      </c>
      <c r="H268" s="15" t="str">
        <f>IF(ISNUMBER(FIND(MID(B268,2,1),MID(A268,FIND("_",A268)+1,FIND("_",A268,FIND("_",A268)+1)-FIND("_",A268)-1))), "+", "-")</f>
        <v>-</v>
      </c>
      <c r="I268" s="42" t="b">
        <f t="shared" si="131"/>
        <v>1</v>
      </c>
      <c r="J268" s="42" t="str">
        <f t="shared" si="132"/>
        <v>-</v>
      </c>
      <c r="K268" t="s">
        <v>46</v>
      </c>
      <c r="L268" s="16" t="s">
        <v>47</v>
      </c>
      <c r="M268" s="17" t="s">
        <v>47</v>
      </c>
      <c r="N268" s="18">
        <v>1.48E-8</v>
      </c>
      <c r="O268" s="18">
        <v>1.48E-8</v>
      </c>
      <c r="P268" s="18">
        <v>1.44E-8</v>
      </c>
      <c r="Q268" s="27">
        <v>1.44E-8</v>
      </c>
      <c r="R268">
        <v>9878445</v>
      </c>
      <c r="S268" s="43" t="s">
        <v>71</v>
      </c>
      <c r="T268" s="43" t="s">
        <v>72</v>
      </c>
      <c r="U268">
        <v>298</v>
      </c>
      <c r="V268" t="s">
        <v>721</v>
      </c>
      <c r="W268" t="s">
        <v>721</v>
      </c>
      <c r="X268" t="s">
        <v>237</v>
      </c>
      <c r="Y268" t="s">
        <v>237</v>
      </c>
      <c r="Z268" t="s">
        <v>722</v>
      </c>
      <c r="AA268" t="s">
        <v>722</v>
      </c>
      <c r="AB268" t="s">
        <v>239</v>
      </c>
      <c r="AC268" t="s">
        <v>239</v>
      </c>
      <c r="AI268" t="s">
        <v>55</v>
      </c>
      <c r="AJ268">
        <v>1</v>
      </c>
      <c r="AL268" s="19">
        <f t="shared" si="127"/>
        <v>-10.636896807144041</v>
      </c>
      <c r="AM268" s="19">
        <f t="shared" si="128"/>
        <v>-10.653062201915029</v>
      </c>
      <c r="AN268" s="19">
        <f t="shared" si="129"/>
        <v>1.6165394770988328E-2</v>
      </c>
      <c r="AO268" s="19">
        <f t="shared" si="133"/>
        <v>1.6165394770988328E-2</v>
      </c>
      <c r="AP268" s="20" t="str">
        <f>IF(AR268=AU268,"ok","no")</f>
        <v>ok</v>
      </c>
      <c r="AQ268" s="20" t="str">
        <f t="shared" si="122"/>
        <v>W</v>
      </c>
      <c r="AR268" s="21">
        <f t="shared" si="134"/>
        <v>0</v>
      </c>
      <c r="AS268" s="21">
        <f t="shared" si="116"/>
        <v>-0.9</v>
      </c>
      <c r="AT268" s="20" t="str">
        <f t="shared" si="123"/>
        <v>Y</v>
      </c>
      <c r="AU268" s="22">
        <f t="shared" si="135"/>
        <v>0</v>
      </c>
      <c r="AV268">
        <f t="shared" si="115"/>
        <v>-1.3</v>
      </c>
    </row>
    <row r="269" spans="1:49" hidden="1" x14ac:dyDescent="0.45">
      <c r="A269" t="s">
        <v>372</v>
      </c>
      <c r="B269" t="s">
        <v>723</v>
      </c>
      <c r="C269" t="e">
        <f t="shared" ca="1" si="126"/>
        <v>#NAME?</v>
      </c>
      <c r="E269" t="s">
        <v>724</v>
      </c>
      <c r="F269" t="str">
        <f t="shared" si="130"/>
        <v>no</v>
      </c>
      <c r="G269">
        <v>1</v>
      </c>
      <c r="H269" s="42" t="str">
        <f>IF(ISNUMBER(FIND(MID(B269,2,1),MID(A269,FIND("_",A269)+1,FIND("_",A269,FIND("_",A269)+1)-FIND("_",A269)-1))), "+", "-")</f>
        <v>+</v>
      </c>
      <c r="I269" s="42" t="b">
        <f t="shared" si="131"/>
        <v>1</v>
      </c>
      <c r="J269" s="42" t="str">
        <f t="shared" si="132"/>
        <v>+</v>
      </c>
      <c r="K269" t="s">
        <v>70</v>
      </c>
      <c r="L269" s="16" t="s">
        <v>47</v>
      </c>
      <c r="M269" s="17" t="s">
        <v>47</v>
      </c>
      <c r="N269" s="18">
        <v>1.41E-10</v>
      </c>
      <c r="O269" s="18">
        <v>1.41E-10</v>
      </c>
      <c r="P269" s="18" t="s">
        <v>374</v>
      </c>
      <c r="Q269" s="27">
        <v>9.9999999999999994E-12</v>
      </c>
      <c r="R269">
        <v>23357170</v>
      </c>
      <c r="S269" s="57" t="s">
        <v>375</v>
      </c>
      <c r="T269" s="57" t="s">
        <v>100</v>
      </c>
      <c r="U269">
        <v>310</v>
      </c>
      <c r="AI269" t="s">
        <v>55</v>
      </c>
      <c r="AJ269">
        <v>2</v>
      </c>
      <c r="AL269" s="19">
        <f t="shared" si="127"/>
        <v>-13.382534123074723</v>
      </c>
      <c r="AM269" s="19">
        <f t="shared" si="128"/>
        <v>-14.943777253531357</v>
      </c>
      <c r="AN269" s="19">
        <f t="shared" si="129"/>
        <v>1.5612431304566332</v>
      </c>
      <c r="AO269" s="19">
        <f t="shared" si="133"/>
        <v>1.5612431304566332</v>
      </c>
      <c r="AP269" s="20" t="str">
        <f>IF(AR269=AU269,"ok","no")</f>
        <v>ok</v>
      </c>
      <c r="AQ269" s="20" t="str">
        <f t="shared" si="122"/>
        <v>Y</v>
      </c>
      <c r="AR269" s="21">
        <f t="shared" si="134"/>
        <v>0</v>
      </c>
      <c r="AS269" s="21">
        <f t="shared" si="116"/>
        <v>-1.3</v>
      </c>
      <c r="AT269" s="20" t="str">
        <f t="shared" si="123"/>
        <v>A</v>
      </c>
      <c r="AU269" s="22">
        <f t="shared" si="135"/>
        <v>0</v>
      </c>
      <c r="AV269">
        <f t="shared" si="115"/>
        <v>1.8</v>
      </c>
    </row>
    <row r="270" spans="1:49" hidden="1" x14ac:dyDescent="0.45">
      <c r="A270" t="s">
        <v>346</v>
      </c>
      <c r="B270" t="s">
        <v>725</v>
      </c>
      <c r="C270" t="e">
        <f t="shared" ca="1" si="126"/>
        <v>#NAME?</v>
      </c>
      <c r="E270" t="s">
        <v>726</v>
      </c>
      <c r="F270" t="str">
        <f t="shared" si="130"/>
        <v>no</v>
      </c>
      <c r="G270">
        <v>1</v>
      </c>
      <c r="H270" s="42" t="str">
        <f>IF(ISNUMBER(FIND(MID(B270,2,1),MID(A270,FIND("_",A270)+1,FIND("_",A270,FIND("_",A270)+1)-FIND("_",A270)-1))), "+", "-")</f>
        <v>+</v>
      </c>
      <c r="I270" s="42" t="b">
        <f t="shared" si="131"/>
        <v>1</v>
      </c>
      <c r="J270" s="42" t="str">
        <f t="shared" si="132"/>
        <v>+</v>
      </c>
      <c r="K270" t="s">
        <v>46</v>
      </c>
      <c r="L270" s="16" t="s">
        <v>47</v>
      </c>
      <c r="M270" s="17" t="s">
        <v>47</v>
      </c>
      <c r="N270" s="18">
        <v>1.7100000000000001E-9</v>
      </c>
      <c r="O270" s="18">
        <v>1.7100000000000001E-9</v>
      </c>
      <c r="P270" s="18">
        <v>1.2999999999999999E-10</v>
      </c>
      <c r="Q270" s="27">
        <v>1.2999999999999999E-10</v>
      </c>
      <c r="R270">
        <v>26365435</v>
      </c>
      <c r="S270" s="57" t="s">
        <v>349</v>
      </c>
      <c r="T270" s="57" t="s">
        <v>350</v>
      </c>
      <c r="U270" t="s">
        <v>89</v>
      </c>
      <c r="V270" t="s">
        <v>727</v>
      </c>
      <c r="W270" t="s">
        <v>727</v>
      </c>
      <c r="X270" t="s">
        <v>352</v>
      </c>
      <c r="Y270" t="s">
        <v>352</v>
      </c>
      <c r="Z270" t="s">
        <v>728</v>
      </c>
      <c r="AA270" t="s">
        <v>728</v>
      </c>
      <c r="AB270" t="s">
        <v>354</v>
      </c>
      <c r="AC270" t="s">
        <v>354</v>
      </c>
      <c r="AI270" t="s">
        <v>55</v>
      </c>
      <c r="AJ270">
        <v>2</v>
      </c>
      <c r="AL270" s="19">
        <f t="shared" si="127"/>
        <v>-11.910195755194787</v>
      </c>
      <c r="AM270" s="19">
        <f t="shared" si="128"/>
        <v>-13.430457132629048</v>
      </c>
      <c r="AN270" s="19">
        <f t="shared" si="129"/>
        <v>1.5202613774342613</v>
      </c>
      <c r="AO270" s="19">
        <f t="shared" si="133"/>
        <v>1.5202613774342613</v>
      </c>
      <c r="AP270" s="20" t="str">
        <f>IF(AR270=AU270,"ok","no")</f>
        <v>ok</v>
      </c>
      <c r="AQ270" s="20" t="str">
        <f t="shared" si="122"/>
        <v>N</v>
      </c>
      <c r="AR270" s="21">
        <f t="shared" si="134"/>
        <v>0</v>
      </c>
      <c r="AS270" s="21">
        <f t="shared" si="116"/>
        <v>-3.5</v>
      </c>
      <c r="AT270" s="20" t="str">
        <f t="shared" si="123"/>
        <v>A</v>
      </c>
      <c r="AU270" s="22">
        <f t="shared" si="135"/>
        <v>0</v>
      </c>
      <c r="AV270">
        <f t="shared" si="115"/>
        <v>1.8</v>
      </c>
    </row>
    <row r="271" spans="1:49" hidden="1" x14ac:dyDescent="0.45">
      <c r="A271" t="s">
        <v>671</v>
      </c>
      <c r="B271" t="s">
        <v>729</v>
      </c>
      <c r="C271" t="e">
        <f t="shared" ca="1" si="126"/>
        <v>#NAME?</v>
      </c>
      <c r="E271" t="s">
        <v>730</v>
      </c>
      <c r="F271" t="str">
        <f t="shared" si="130"/>
        <v>no</v>
      </c>
      <c r="G271">
        <v>2</v>
      </c>
      <c r="H271" s="15" t="str">
        <f>IF(ISNUMBER(FIND(MID(B271,2,1),MID(A271,FIND("_",A271,FIND("_",A271)+1)+1,LEN(A271)))), "+", "-")</f>
        <v>+</v>
      </c>
      <c r="I271" s="42" t="b">
        <f t="shared" si="131"/>
        <v>1</v>
      </c>
      <c r="J271" s="42" t="str">
        <f t="shared" si="132"/>
        <v>+</v>
      </c>
      <c r="K271" t="s">
        <v>46</v>
      </c>
      <c r="L271" s="16" t="s">
        <v>47</v>
      </c>
      <c r="M271" s="17" t="s">
        <v>47</v>
      </c>
      <c r="N271" t="s">
        <v>731</v>
      </c>
      <c r="O271" s="18">
        <v>3.4999999999999999E-6</v>
      </c>
      <c r="P271" s="18">
        <v>2.7599999999999998E-7</v>
      </c>
      <c r="Q271" s="18">
        <v>2.7599999999999998E-7</v>
      </c>
      <c r="R271">
        <v>23791944</v>
      </c>
      <c r="S271" s="57" t="s">
        <v>310</v>
      </c>
      <c r="T271" s="57" t="s">
        <v>674</v>
      </c>
      <c r="U271">
        <v>298</v>
      </c>
      <c r="AI271" t="s">
        <v>55</v>
      </c>
      <c r="AJ271">
        <v>2</v>
      </c>
      <c r="AL271" s="19">
        <f t="shared" si="127"/>
        <v>-7.4120210777866538</v>
      </c>
      <c r="AM271" s="19">
        <f t="shared" si="128"/>
        <v>-8.9106903330252631</v>
      </c>
      <c r="AN271" s="19">
        <f t="shared" si="129"/>
        <v>1.4986692552386094</v>
      </c>
      <c r="AO271" s="19">
        <f t="shared" si="133"/>
        <v>1.4986692552386094</v>
      </c>
      <c r="AP271" s="20" t="str">
        <f>IF(AR271=AU271,"good","no")</f>
        <v>no</v>
      </c>
      <c r="AQ271" s="20" t="str">
        <f t="shared" si="122"/>
        <v>D</v>
      </c>
      <c r="AR271" s="21">
        <f t="shared" si="134"/>
        <v>-1</v>
      </c>
      <c r="AS271" s="21">
        <f t="shared" si="116"/>
        <v>-3.5</v>
      </c>
      <c r="AT271" s="20" t="str">
        <f t="shared" si="123"/>
        <v>A</v>
      </c>
      <c r="AU271" s="22">
        <f t="shared" si="135"/>
        <v>0</v>
      </c>
      <c r="AV271">
        <f t="shared" si="115"/>
        <v>1.8</v>
      </c>
      <c r="AW271" s="65" t="s">
        <v>640</v>
      </c>
    </row>
    <row r="272" spans="1:49" hidden="1" x14ac:dyDescent="0.45">
      <c r="A272" t="s">
        <v>483</v>
      </c>
      <c r="B272" t="s">
        <v>732</v>
      </c>
      <c r="C272" t="e">
        <f t="shared" ca="1" si="126"/>
        <v>#NAME?</v>
      </c>
      <c r="E272" t="s">
        <v>733</v>
      </c>
      <c r="F272" t="str">
        <f t="shared" si="130"/>
        <v>no</v>
      </c>
      <c r="G272">
        <v>1</v>
      </c>
      <c r="H272" s="42" t="str">
        <f t="shared" ref="H272:H285" si="136">IF(ISNUMBER(FIND(MID(B272,2,1),MID(A272,FIND("_",A272)+1,FIND("_",A272,FIND("_",A272)+1)-FIND("_",A272)-1))), "+", "-")</f>
        <v>+</v>
      </c>
      <c r="I272" s="42" t="b">
        <f t="shared" si="131"/>
        <v>1</v>
      </c>
      <c r="J272" s="42" t="str">
        <f t="shared" si="132"/>
        <v>+</v>
      </c>
      <c r="K272" t="s">
        <v>46</v>
      </c>
      <c r="L272" s="16" t="s">
        <v>47</v>
      </c>
      <c r="M272" s="17" t="s">
        <v>47</v>
      </c>
      <c r="N272" s="18">
        <v>3.1300000000000001E-7</v>
      </c>
      <c r="O272" s="18">
        <v>3.1300000000000001E-7</v>
      </c>
      <c r="P272" s="18">
        <v>2.4999999999999999E-8</v>
      </c>
      <c r="Q272" s="27">
        <v>2.4999999999999999E-8</v>
      </c>
      <c r="R272">
        <v>27908641</v>
      </c>
      <c r="S272" s="43" t="s">
        <v>486</v>
      </c>
      <c r="T272" s="43" t="s">
        <v>260</v>
      </c>
      <c r="U272">
        <v>303</v>
      </c>
      <c r="AI272" t="s">
        <v>55</v>
      </c>
      <c r="AJ272">
        <v>2</v>
      </c>
      <c r="AL272" s="19">
        <f t="shared" si="127"/>
        <v>-8.836466961379692</v>
      </c>
      <c r="AM272" s="19">
        <f t="shared" si="128"/>
        <v>-10.327590107126143</v>
      </c>
      <c r="AN272" s="19">
        <f t="shared" si="129"/>
        <v>1.4911231457464513</v>
      </c>
      <c r="AO272" s="19">
        <f t="shared" si="133"/>
        <v>1.4911231457464513</v>
      </c>
      <c r="AP272" s="20" t="str">
        <f>IF(AR272=AU272,"ok","no")</f>
        <v>ok</v>
      </c>
      <c r="AQ272" s="20" t="str">
        <f t="shared" si="122"/>
        <v>N</v>
      </c>
      <c r="AR272" s="21">
        <f t="shared" si="134"/>
        <v>0</v>
      </c>
      <c r="AS272" s="21">
        <f t="shared" si="116"/>
        <v>-3.5</v>
      </c>
      <c r="AT272" s="20" t="str">
        <f t="shared" si="123"/>
        <v>A</v>
      </c>
      <c r="AU272" s="22">
        <f t="shared" si="135"/>
        <v>0</v>
      </c>
      <c r="AV272">
        <f t="shared" si="115"/>
        <v>1.8</v>
      </c>
    </row>
    <row r="273" spans="1:48" hidden="1" x14ac:dyDescent="0.45">
      <c r="A273" t="s">
        <v>307</v>
      </c>
      <c r="B273" t="s">
        <v>734</v>
      </c>
      <c r="C273" t="e">
        <f t="shared" ca="1" si="126"/>
        <v>#NAME?</v>
      </c>
      <c r="E273" t="s">
        <v>734</v>
      </c>
      <c r="F273" t="str">
        <f t="shared" si="130"/>
        <v>ok</v>
      </c>
      <c r="G273">
        <v>1</v>
      </c>
      <c r="H273" s="42" t="str">
        <f t="shared" si="136"/>
        <v>+</v>
      </c>
      <c r="I273" s="42" t="b">
        <f t="shared" si="131"/>
        <v>1</v>
      </c>
      <c r="J273" s="42" t="str">
        <f t="shared" si="132"/>
        <v>+</v>
      </c>
      <c r="K273" t="s">
        <v>125</v>
      </c>
      <c r="L273" s="16" t="s">
        <v>47</v>
      </c>
      <c r="M273" s="17" t="s">
        <v>47</v>
      </c>
      <c r="N273" s="18">
        <v>1.59E-8</v>
      </c>
      <c r="O273" s="18">
        <v>1.59E-8</v>
      </c>
      <c r="P273" s="18">
        <v>1.31E-9</v>
      </c>
      <c r="Q273" s="18">
        <v>1.31E-9</v>
      </c>
      <c r="R273">
        <v>24380763</v>
      </c>
      <c r="S273" t="s">
        <v>309</v>
      </c>
      <c r="T273" t="s">
        <v>310</v>
      </c>
      <c r="U273">
        <v>298</v>
      </c>
      <c r="V273" t="s">
        <v>735</v>
      </c>
      <c r="W273" t="s">
        <v>735</v>
      </c>
      <c r="X273" t="s">
        <v>312</v>
      </c>
      <c r="Y273" t="s">
        <v>312</v>
      </c>
      <c r="Z273" t="s">
        <v>736</v>
      </c>
      <c r="AA273" t="s">
        <v>736</v>
      </c>
      <c r="AB273" t="s">
        <v>314</v>
      </c>
      <c r="AC273" t="s">
        <v>314</v>
      </c>
      <c r="AI273" t="s">
        <v>55</v>
      </c>
      <c r="AJ273">
        <v>2</v>
      </c>
      <c r="AL273" s="19">
        <f t="shared" si="127"/>
        <v>-10.594598569354932</v>
      </c>
      <c r="AM273" s="19">
        <f t="shared" si="128"/>
        <v>-12.067410832842677</v>
      </c>
      <c r="AN273" s="19">
        <f t="shared" si="129"/>
        <v>1.4728122634877447</v>
      </c>
      <c r="AO273" s="19">
        <f t="shared" si="133"/>
        <v>1.4728122634877447</v>
      </c>
      <c r="AP273" s="20" t="str">
        <f>IF(AR273=AU273,"good","no")</f>
        <v>no</v>
      </c>
      <c r="AQ273" s="20" t="str">
        <f t="shared" si="122"/>
        <v>W</v>
      </c>
      <c r="AR273" s="21">
        <f t="shared" si="134"/>
        <v>0</v>
      </c>
      <c r="AS273" s="21">
        <f t="shared" si="116"/>
        <v>-0.9</v>
      </c>
      <c r="AT273" s="20" t="str">
        <f t="shared" si="123"/>
        <v>P</v>
      </c>
      <c r="AU273" s="22">
        <f t="shared" si="135"/>
        <v>300</v>
      </c>
      <c r="AV273">
        <f t="shared" si="115"/>
        <v>-1.6</v>
      </c>
    </row>
    <row r="274" spans="1:48" hidden="1" x14ac:dyDescent="0.45">
      <c r="A274" t="s">
        <v>96</v>
      </c>
      <c r="B274" t="s">
        <v>737</v>
      </c>
      <c r="C274" t="e">
        <f t="shared" ca="1" si="126"/>
        <v>#NAME?</v>
      </c>
      <c r="E274" t="s">
        <v>737</v>
      </c>
      <c r="F274" t="str">
        <f t="shared" si="130"/>
        <v>ok</v>
      </c>
      <c r="G274">
        <v>1</v>
      </c>
      <c r="H274" s="42" t="str">
        <f t="shared" si="136"/>
        <v>+</v>
      </c>
      <c r="I274" s="42" t="b">
        <f t="shared" si="131"/>
        <v>1</v>
      </c>
      <c r="J274" s="42" t="str">
        <f t="shared" si="132"/>
        <v>+</v>
      </c>
      <c r="K274" t="s">
        <v>46</v>
      </c>
      <c r="L274" s="16" t="s">
        <v>47</v>
      </c>
      <c r="M274" s="17" t="s">
        <v>98</v>
      </c>
      <c r="N274" s="18">
        <v>1.47E-12</v>
      </c>
      <c r="O274" s="18">
        <v>1.47E-12</v>
      </c>
      <c r="P274" s="18">
        <v>1.8399999999999999E-11</v>
      </c>
      <c r="Q274" s="27">
        <v>1.8399999999999999E-11</v>
      </c>
      <c r="R274">
        <v>22915597</v>
      </c>
      <c r="S274" s="57" t="s">
        <v>99</v>
      </c>
      <c r="T274" s="57" t="s">
        <v>100</v>
      </c>
      <c r="U274">
        <v>298</v>
      </c>
      <c r="AI274" t="s">
        <v>55</v>
      </c>
      <c r="AJ274">
        <v>2</v>
      </c>
      <c r="AL274" s="19">
        <f t="shared" si="127"/>
        <v>-16.074997641931361</v>
      </c>
      <c r="AM274" s="19">
        <f t="shared" si="128"/>
        <v>-14.584015566275029</v>
      </c>
      <c r="AN274" s="19">
        <f t="shared" si="129"/>
        <v>-1.4909820756563317</v>
      </c>
      <c r="AO274" s="19">
        <f t="shared" si="133"/>
        <v>1.4909820756563317</v>
      </c>
      <c r="AP274" s="20" t="str">
        <f>IF(AR274=AU274,"ok","no")</f>
        <v>ok</v>
      </c>
      <c r="AQ274" s="20" t="str">
        <f t="shared" si="122"/>
        <v>W</v>
      </c>
      <c r="AR274" s="21">
        <f t="shared" si="134"/>
        <v>0</v>
      </c>
      <c r="AS274" s="21">
        <f>VLOOKUP(AQ274, $BD$3:$BH$23, 5, FALSE)</f>
        <v>-0.9</v>
      </c>
      <c r="AT274" s="20" t="str">
        <f t="shared" si="123"/>
        <v>A</v>
      </c>
      <c r="AU274" s="22">
        <f t="shared" si="135"/>
        <v>0</v>
      </c>
      <c r="AV274">
        <f t="shared" si="115"/>
        <v>1.8</v>
      </c>
    </row>
    <row r="275" spans="1:48" hidden="1" x14ac:dyDescent="0.45">
      <c r="A275" t="s">
        <v>421</v>
      </c>
      <c r="B275" t="s">
        <v>738</v>
      </c>
      <c r="C275" t="e">
        <f t="shared" ca="1" si="126"/>
        <v>#NAME?</v>
      </c>
      <c r="E275" t="s">
        <v>739</v>
      </c>
      <c r="F275" t="str">
        <f t="shared" si="130"/>
        <v>no</v>
      </c>
      <c r="G275">
        <v>1</v>
      </c>
      <c r="H275" s="15" t="str">
        <f t="shared" si="136"/>
        <v>-</v>
      </c>
      <c r="I275" s="42" t="b">
        <f t="shared" si="131"/>
        <v>1</v>
      </c>
      <c r="J275" s="42" t="str">
        <f t="shared" si="132"/>
        <v>-</v>
      </c>
      <c r="K275" t="s">
        <v>324</v>
      </c>
      <c r="L275" s="16" t="s">
        <v>47</v>
      </c>
      <c r="M275" s="17" t="s">
        <v>47</v>
      </c>
      <c r="N275" s="18">
        <v>1.38E-9</v>
      </c>
      <c r="O275" s="18">
        <v>1.38E-9</v>
      </c>
      <c r="P275" s="18">
        <v>1.31E-9</v>
      </c>
      <c r="Q275" s="18">
        <v>1.31E-9</v>
      </c>
      <c r="R275">
        <v>23527120</v>
      </c>
      <c r="S275" s="57" t="s">
        <v>423</v>
      </c>
      <c r="T275" s="57" t="s">
        <v>424</v>
      </c>
      <c r="U275">
        <v>298</v>
      </c>
      <c r="V275" t="s">
        <v>740</v>
      </c>
      <c r="W275" t="s">
        <v>740</v>
      </c>
      <c r="X275" t="s">
        <v>589</v>
      </c>
      <c r="Y275" t="s">
        <v>589</v>
      </c>
      <c r="Z275" t="s">
        <v>741</v>
      </c>
      <c r="AA275" t="s">
        <v>741</v>
      </c>
      <c r="AB275" t="s">
        <v>591</v>
      </c>
      <c r="AC275" t="s">
        <v>591</v>
      </c>
      <c r="AI275" t="s">
        <v>55</v>
      </c>
      <c r="AJ275">
        <v>2</v>
      </c>
      <c r="AL275" s="19">
        <f t="shared" si="127"/>
        <v>-12.036697579288605</v>
      </c>
      <c r="AM275" s="19">
        <f t="shared" si="128"/>
        <v>-12.067410832842677</v>
      </c>
      <c r="AN275" s="19">
        <f t="shared" si="129"/>
        <v>3.0713253554072395E-2</v>
      </c>
      <c r="AO275" s="19">
        <f t="shared" si="133"/>
        <v>3.0713253554072395E-2</v>
      </c>
      <c r="AP275" s="20" t="str">
        <f>IF(AR275=AU275,"good","no")</f>
        <v>no</v>
      </c>
      <c r="AQ275" s="20" t="str">
        <f t="shared" si="122"/>
        <v>S</v>
      </c>
      <c r="AR275" s="21">
        <f t="shared" si="134"/>
        <v>500</v>
      </c>
      <c r="AS275" s="21">
        <f t="shared" ref="AS275:AS280" si="137">VLOOKUP(AQ275, $BD$3:$BH$22, 5, FALSE)</f>
        <v>-0.8</v>
      </c>
      <c r="AT275" s="20" t="str">
        <f t="shared" si="123"/>
        <v>A</v>
      </c>
      <c r="AU275" s="22">
        <f t="shared" si="135"/>
        <v>0</v>
      </c>
      <c r="AV275">
        <f t="shared" si="115"/>
        <v>1.8</v>
      </c>
    </row>
    <row r="276" spans="1:48" hidden="1" x14ac:dyDescent="0.45">
      <c r="A276" t="s">
        <v>107</v>
      </c>
      <c r="B276" t="s">
        <v>742</v>
      </c>
      <c r="C276" t="e">
        <f t="shared" ca="1" si="126"/>
        <v>#NAME?</v>
      </c>
      <c r="E276" t="s">
        <v>742</v>
      </c>
      <c r="F276" t="str">
        <f t="shared" si="130"/>
        <v>ok</v>
      </c>
      <c r="G276">
        <v>1</v>
      </c>
      <c r="H276" s="42" t="str">
        <f t="shared" si="136"/>
        <v>+</v>
      </c>
      <c r="I276" s="42" t="b">
        <f t="shared" si="131"/>
        <v>1</v>
      </c>
      <c r="J276" s="42" t="str">
        <f t="shared" si="132"/>
        <v>+</v>
      </c>
      <c r="K276" t="s">
        <v>46</v>
      </c>
      <c r="L276" s="16" t="s">
        <v>47</v>
      </c>
      <c r="M276" s="17" t="s">
        <v>47</v>
      </c>
      <c r="N276" s="18">
        <v>2.9399999999999999E-8</v>
      </c>
      <c r="O276" s="18">
        <v>2.9399999999999999E-8</v>
      </c>
      <c r="P276" s="18">
        <v>2.3800000000000001E-9</v>
      </c>
      <c r="Q276" s="27">
        <v>2.3800000000000001E-9</v>
      </c>
      <c r="R276">
        <v>7629185</v>
      </c>
      <c r="S276" s="57" t="s">
        <v>211</v>
      </c>
      <c r="T276" s="57" t="s">
        <v>81</v>
      </c>
      <c r="U276">
        <v>303</v>
      </c>
      <c r="AD276" t="s">
        <v>743</v>
      </c>
      <c r="AE276" t="s">
        <v>343</v>
      </c>
      <c r="AF276" t="s">
        <v>744</v>
      </c>
      <c r="AG276" t="s">
        <v>345</v>
      </c>
      <c r="AH276" t="s">
        <v>212</v>
      </c>
      <c r="AI276" t="s">
        <v>287</v>
      </c>
      <c r="AJ276">
        <v>1</v>
      </c>
      <c r="AL276" s="19">
        <f t="shared" si="127"/>
        <v>-10.231939985935048</v>
      </c>
      <c r="AM276" s="19">
        <f t="shared" si="128"/>
        <v>-11.715137556065185</v>
      </c>
      <c r="AN276" s="19">
        <f t="shared" si="129"/>
        <v>1.4831975701301374</v>
      </c>
      <c r="AO276" s="19">
        <f t="shared" si="133"/>
        <v>1.4831975701301374</v>
      </c>
      <c r="AP276" s="20" t="str">
        <f>IF(AR276=AU276,"ok","no")</f>
        <v>ok</v>
      </c>
      <c r="AQ276" s="20" t="str">
        <f t="shared" si="122"/>
        <v>Y</v>
      </c>
      <c r="AR276" s="21">
        <f t="shared" si="134"/>
        <v>0</v>
      </c>
      <c r="AS276" s="21">
        <f t="shared" si="137"/>
        <v>-1.3</v>
      </c>
      <c r="AT276" s="20" t="str">
        <f t="shared" si="123"/>
        <v>L</v>
      </c>
      <c r="AU276" s="22">
        <f t="shared" si="135"/>
        <v>0</v>
      </c>
      <c r="AV276">
        <f t="shared" si="115"/>
        <v>3.8</v>
      </c>
    </row>
    <row r="277" spans="1:48" hidden="1" x14ac:dyDescent="0.45">
      <c r="A277" t="s">
        <v>421</v>
      </c>
      <c r="B277" t="s">
        <v>745</v>
      </c>
      <c r="C277" t="e">
        <f t="shared" ca="1" si="126"/>
        <v>#NAME?</v>
      </c>
      <c r="E277" t="s">
        <v>746</v>
      </c>
      <c r="F277" t="str">
        <f t="shared" si="130"/>
        <v>no</v>
      </c>
      <c r="G277">
        <v>1</v>
      </c>
      <c r="H277" s="15" t="str">
        <f t="shared" si="136"/>
        <v>-</v>
      </c>
      <c r="I277" s="42" t="b">
        <f t="shared" si="131"/>
        <v>1</v>
      </c>
      <c r="J277" s="42" t="str">
        <f t="shared" si="132"/>
        <v>-</v>
      </c>
      <c r="K277" t="s">
        <v>324</v>
      </c>
      <c r="L277" s="16" t="s">
        <v>47</v>
      </c>
      <c r="M277" s="17" t="s">
        <v>47</v>
      </c>
      <c r="N277" s="18">
        <v>1.39E-9</v>
      </c>
      <c r="O277" s="18">
        <v>1.39E-9</v>
      </c>
      <c r="P277" s="18">
        <v>1.31E-9</v>
      </c>
      <c r="Q277" s="27">
        <v>1.31E-9</v>
      </c>
      <c r="R277">
        <v>23527120</v>
      </c>
      <c r="S277" s="57" t="s">
        <v>423</v>
      </c>
      <c r="T277" s="57" t="s">
        <v>424</v>
      </c>
      <c r="U277">
        <v>298</v>
      </c>
      <c r="V277" t="s">
        <v>747</v>
      </c>
      <c r="W277" t="s">
        <v>747</v>
      </c>
      <c r="X277" t="s">
        <v>589</v>
      </c>
      <c r="Y277" t="s">
        <v>589</v>
      </c>
      <c r="Z277" t="s">
        <v>748</v>
      </c>
      <c r="AA277" t="s">
        <v>748</v>
      </c>
      <c r="AB277" t="s">
        <v>591</v>
      </c>
      <c r="AC277" t="s">
        <v>591</v>
      </c>
      <c r="AI277" t="s">
        <v>55</v>
      </c>
      <c r="AJ277">
        <v>2</v>
      </c>
      <c r="AL277" s="19">
        <f t="shared" si="127"/>
        <v>-12.032437632984248</v>
      </c>
      <c r="AM277" s="19">
        <f t="shared" si="128"/>
        <v>-12.067410832842677</v>
      </c>
      <c r="AN277" s="19">
        <f t="shared" si="129"/>
        <v>3.4973199858429282E-2</v>
      </c>
      <c r="AO277" s="19">
        <f t="shared" si="133"/>
        <v>3.4973199858429282E-2</v>
      </c>
      <c r="AP277" s="20" t="str">
        <f>IF(AR277=AU277,"ok","no")</f>
        <v>ok</v>
      </c>
      <c r="AQ277" s="20" t="str">
        <f t="shared" si="122"/>
        <v>F</v>
      </c>
      <c r="AR277" s="21">
        <f t="shared" si="134"/>
        <v>0</v>
      </c>
      <c r="AS277" s="21">
        <f t="shared" si="137"/>
        <v>2.8</v>
      </c>
      <c r="AT277" s="20" t="str">
        <f t="shared" si="123"/>
        <v>A</v>
      </c>
      <c r="AU277" s="22">
        <f t="shared" si="135"/>
        <v>0</v>
      </c>
      <c r="AV277">
        <f t="shared" si="115"/>
        <v>1.8</v>
      </c>
    </row>
    <row r="278" spans="1:48" hidden="1" x14ac:dyDescent="0.45">
      <c r="A278" t="s">
        <v>487</v>
      </c>
      <c r="B278" t="s">
        <v>749</v>
      </c>
      <c r="C278" t="e">
        <f t="shared" ca="1" si="126"/>
        <v>#NAME?</v>
      </c>
      <c r="E278" t="s">
        <v>750</v>
      </c>
      <c r="F278" t="str">
        <f t="shared" si="130"/>
        <v>no</v>
      </c>
      <c r="G278">
        <v>1</v>
      </c>
      <c r="H278" s="42" t="str">
        <f t="shared" si="136"/>
        <v>+</v>
      </c>
      <c r="I278" s="42" t="b">
        <f t="shared" si="131"/>
        <v>1</v>
      </c>
      <c r="J278" s="42" t="str">
        <f t="shared" si="132"/>
        <v>+</v>
      </c>
      <c r="K278" t="s">
        <v>46</v>
      </c>
      <c r="L278" s="16" t="s">
        <v>47</v>
      </c>
      <c r="M278" s="17" t="s">
        <v>47</v>
      </c>
      <c r="N278" s="18">
        <v>7.7800000000000001E-7</v>
      </c>
      <c r="O278" s="18">
        <v>7.7800000000000001E-7</v>
      </c>
      <c r="P278" s="18">
        <v>6.2999999999999995E-8</v>
      </c>
      <c r="Q278" s="18">
        <v>6.2999999999999995E-8</v>
      </c>
      <c r="R278">
        <v>27908641</v>
      </c>
      <c r="S278" t="s">
        <v>489</v>
      </c>
      <c r="T278" t="s">
        <v>260</v>
      </c>
      <c r="U278">
        <v>303</v>
      </c>
      <c r="AI278" t="s">
        <v>55</v>
      </c>
      <c r="AJ278">
        <v>2</v>
      </c>
      <c r="AL278" s="19">
        <f t="shared" si="127"/>
        <v>-8.299258194533131</v>
      </c>
      <c r="AM278" s="19">
        <f t="shared" si="128"/>
        <v>-9.782277355227377</v>
      </c>
      <c r="AN278" s="19">
        <f t="shared" si="129"/>
        <v>1.483019160694246</v>
      </c>
      <c r="AO278" s="19">
        <f t="shared" si="133"/>
        <v>1.483019160694246</v>
      </c>
      <c r="AP278" s="20" t="str">
        <f>IF(AR278=AU278,"good","no")</f>
        <v>no</v>
      </c>
      <c r="AQ278" s="20" t="str">
        <f t="shared" si="122"/>
        <v>E</v>
      </c>
      <c r="AR278" s="21">
        <f t="shared" si="134"/>
        <v>-1</v>
      </c>
      <c r="AS278" s="21">
        <f t="shared" si="137"/>
        <v>-3.5</v>
      </c>
      <c r="AT278" s="20" t="str">
        <f t="shared" si="123"/>
        <v>A</v>
      </c>
      <c r="AU278" s="22">
        <f t="shared" si="135"/>
        <v>0</v>
      </c>
      <c r="AV278">
        <f t="shared" si="115"/>
        <v>1.8</v>
      </c>
    </row>
    <row r="279" spans="1:48" hidden="1" x14ac:dyDescent="0.45">
      <c r="A279" t="s">
        <v>346</v>
      </c>
      <c r="B279" t="s">
        <v>751</v>
      </c>
      <c r="C279" t="e">
        <f t="shared" ca="1" si="126"/>
        <v>#NAME?</v>
      </c>
      <c r="E279" t="s">
        <v>752</v>
      </c>
      <c r="F279" t="str">
        <f t="shared" si="130"/>
        <v>no</v>
      </c>
      <c r="G279">
        <v>1</v>
      </c>
      <c r="H279" s="42" t="str">
        <f t="shared" si="136"/>
        <v>+</v>
      </c>
      <c r="I279" s="42" t="b">
        <f t="shared" si="131"/>
        <v>1</v>
      </c>
      <c r="J279" s="42" t="str">
        <f t="shared" si="132"/>
        <v>+</v>
      </c>
      <c r="K279" t="s">
        <v>46</v>
      </c>
      <c r="L279" s="16" t="s">
        <v>47</v>
      </c>
      <c r="M279" s="17" t="s">
        <v>47</v>
      </c>
      <c r="N279" s="18">
        <v>1.5300000000000001E-9</v>
      </c>
      <c r="O279" s="18">
        <v>1.5300000000000001E-9</v>
      </c>
      <c r="P279" s="18">
        <v>1.2999999999999999E-10</v>
      </c>
      <c r="Q279" s="27">
        <v>1.2999999999999999E-10</v>
      </c>
      <c r="R279">
        <v>26365435</v>
      </c>
      <c r="S279" s="43" t="s">
        <v>349</v>
      </c>
      <c r="T279" s="43" t="s">
        <v>350</v>
      </c>
      <c r="U279" t="s">
        <v>89</v>
      </c>
      <c r="V279" t="s">
        <v>753</v>
      </c>
      <c r="W279" t="s">
        <v>753</v>
      </c>
      <c r="X279" t="s">
        <v>352</v>
      </c>
      <c r="Y279" t="s">
        <v>352</v>
      </c>
      <c r="Z279" t="s">
        <v>754</v>
      </c>
      <c r="AA279" t="s">
        <v>754</v>
      </c>
      <c r="AB279" t="s">
        <v>354</v>
      </c>
      <c r="AC279" t="s">
        <v>354</v>
      </c>
      <c r="AI279" t="s">
        <v>55</v>
      </c>
      <c r="AJ279">
        <v>2</v>
      </c>
      <c r="AL279" s="19">
        <f t="shared" si="127"/>
        <v>-11.975818879909818</v>
      </c>
      <c r="AM279" s="19">
        <f t="shared" si="128"/>
        <v>-13.430457132629048</v>
      </c>
      <c r="AN279" s="19">
        <f t="shared" si="129"/>
        <v>1.4546382527192296</v>
      </c>
      <c r="AO279" s="19">
        <f t="shared" si="133"/>
        <v>1.4546382527192296</v>
      </c>
      <c r="AP279" s="20" t="str">
        <f>IF(AR279=AU279,"ok","no")</f>
        <v>ok</v>
      </c>
      <c r="AQ279" s="20" t="str">
        <f t="shared" si="122"/>
        <v>F</v>
      </c>
      <c r="AR279" s="21">
        <f t="shared" si="134"/>
        <v>0</v>
      </c>
      <c r="AS279" s="21">
        <f t="shared" si="137"/>
        <v>2.8</v>
      </c>
      <c r="AT279" s="20" t="str">
        <f t="shared" si="123"/>
        <v>A</v>
      </c>
      <c r="AU279" s="22">
        <f t="shared" si="135"/>
        <v>0</v>
      </c>
      <c r="AV279">
        <f t="shared" si="115"/>
        <v>1.8</v>
      </c>
    </row>
    <row r="280" spans="1:48" hidden="1" x14ac:dyDescent="0.45">
      <c r="A280" t="s">
        <v>487</v>
      </c>
      <c r="B280" t="s">
        <v>755</v>
      </c>
      <c r="C280" t="e">
        <f t="shared" ca="1" si="126"/>
        <v>#NAME?</v>
      </c>
      <c r="E280" t="s">
        <v>755</v>
      </c>
      <c r="F280" t="str">
        <f t="shared" si="130"/>
        <v>ok</v>
      </c>
      <c r="G280">
        <v>1</v>
      </c>
      <c r="H280" s="42" t="str">
        <f t="shared" si="136"/>
        <v>+</v>
      </c>
      <c r="I280" s="42" t="b">
        <f t="shared" si="131"/>
        <v>1</v>
      </c>
      <c r="J280" s="42" t="str">
        <f t="shared" si="132"/>
        <v>+</v>
      </c>
      <c r="K280" t="s">
        <v>125</v>
      </c>
      <c r="L280" s="16" t="s">
        <v>47</v>
      </c>
      <c r="M280" s="17" t="s">
        <v>47</v>
      </c>
      <c r="N280" s="18">
        <v>7.3E-7</v>
      </c>
      <c r="O280" s="18">
        <v>7.3E-7</v>
      </c>
      <c r="P280" s="18">
        <v>6.2999999999999995E-8</v>
      </c>
      <c r="Q280" s="27">
        <v>6.2999999999999995E-8</v>
      </c>
      <c r="R280">
        <v>27908641</v>
      </c>
      <c r="S280" s="43" t="s">
        <v>489</v>
      </c>
      <c r="T280" s="43" t="s">
        <v>260</v>
      </c>
      <c r="U280">
        <v>303</v>
      </c>
      <c r="AI280" t="s">
        <v>55</v>
      </c>
      <c r="AJ280">
        <v>2</v>
      </c>
      <c r="AL280" s="19">
        <f t="shared" si="127"/>
        <v>-8.336830568654344</v>
      </c>
      <c r="AM280" s="19">
        <f t="shared" si="128"/>
        <v>-9.782277355227377</v>
      </c>
      <c r="AN280" s="19">
        <f t="shared" si="129"/>
        <v>1.4454467865730329</v>
      </c>
      <c r="AO280" s="19">
        <f t="shared" si="133"/>
        <v>1.4454467865730329</v>
      </c>
      <c r="AP280" s="20" t="str">
        <f>IF(AR280=AU280,"ok","no")</f>
        <v>ok</v>
      </c>
      <c r="AQ280" s="20" t="str">
        <f t="shared" si="122"/>
        <v>W</v>
      </c>
      <c r="AR280" s="21">
        <f t="shared" si="134"/>
        <v>0</v>
      </c>
      <c r="AS280" s="21">
        <f t="shared" si="137"/>
        <v>-0.9</v>
      </c>
      <c r="AT280" s="20" t="str">
        <f t="shared" si="123"/>
        <v>A</v>
      </c>
      <c r="AU280" s="22">
        <f t="shared" si="135"/>
        <v>0</v>
      </c>
      <c r="AV280">
        <f t="shared" si="115"/>
        <v>1.8</v>
      </c>
    </row>
    <row r="281" spans="1:48" x14ac:dyDescent="0.45">
      <c r="A281" t="s">
        <v>509</v>
      </c>
      <c r="B281" t="s">
        <v>756</v>
      </c>
      <c r="C281" t="e">
        <f t="shared" ca="1" si="126"/>
        <v>#NAME?</v>
      </c>
      <c r="E281" t="s">
        <v>756</v>
      </c>
      <c r="F281" t="str">
        <f t="shared" si="130"/>
        <v>ok</v>
      </c>
      <c r="G281">
        <v>1</v>
      </c>
      <c r="H281" s="42" t="str">
        <f t="shared" si="136"/>
        <v>+</v>
      </c>
      <c r="I281" s="42" t="b">
        <f t="shared" si="131"/>
        <v>1</v>
      </c>
      <c r="J281" s="42" t="str">
        <f t="shared" si="132"/>
        <v>+</v>
      </c>
      <c r="K281" t="s">
        <v>125</v>
      </c>
      <c r="L281" s="16" t="s">
        <v>47</v>
      </c>
      <c r="M281" s="17" t="s">
        <v>47</v>
      </c>
      <c r="N281" s="18">
        <v>5.2599999999999996E-9</v>
      </c>
      <c r="O281" s="18">
        <v>5.2599999999999996E-9</v>
      </c>
      <c r="P281" s="18">
        <v>1.1000000000000001E-7</v>
      </c>
      <c r="Q281" s="27">
        <v>1.1000000000000001E-7</v>
      </c>
      <c r="R281">
        <v>15698573</v>
      </c>
      <c r="S281" s="57" t="s">
        <v>216</v>
      </c>
      <c r="T281" s="57" t="s">
        <v>81</v>
      </c>
      <c r="U281">
        <v>298</v>
      </c>
      <c r="AD281" t="s">
        <v>283</v>
      </c>
      <c r="AE281">
        <v>-14</v>
      </c>
      <c r="AF281" t="s">
        <v>285</v>
      </c>
      <c r="AG281" t="s">
        <v>511</v>
      </c>
      <c r="AH281" t="s">
        <v>286</v>
      </c>
      <c r="AI281" t="s">
        <v>287</v>
      </c>
      <c r="AJ281">
        <v>2</v>
      </c>
      <c r="AL281" s="19">
        <f t="shared" si="127"/>
        <v>-11.247249538016108</v>
      </c>
      <c r="AM281" s="19">
        <f t="shared" si="128"/>
        <v>-9.4534434279808561</v>
      </c>
      <c r="AN281" s="19">
        <f t="shared" si="129"/>
        <v>-1.793806110035252</v>
      </c>
      <c r="AO281" s="19">
        <f t="shared" si="133"/>
        <v>1.793806110035252</v>
      </c>
      <c r="AP281" s="20" t="str">
        <f>IF(AR281=AU281,"ok","no")</f>
        <v>ok</v>
      </c>
      <c r="AQ281" s="20" t="str">
        <f t="shared" si="122"/>
        <v>I</v>
      </c>
      <c r="AR281" s="21">
        <f t="shared" si="134"/>
        <v>0</v>
      </c>
      <c r="AS281" s="21">
        <f>VLOOKUP(AQ281, $BD$3:$BH$23, 5, FALSE)</f>
        <v>4.5</v>
      </c>
      <c r="AT281" s="20" t="str">
        <f t="shared" si="123"/>
        <v>F</v>
      </c>
      <c r="AU281" s="22">
        <f t="shared" si="135"/>
        <v>0</v>
      </c>
      <c r="AV281">
        <f t="shared" si="115"/>
        <v>2.8</v>
      </c>
    </row>
    <row r="282" spans="1:48" x14ac:dyDescent="0.45">
      <c r="A282" t="s">
        <v>107</v>
      </c>
      <c r="B282" t="s">
        <v>757</v>
      </c>
      <c r="C282" t="e">
        <f t="shared" ca="1" si="126"/>
        <v>#NAME?</v>
      </c>
      <c r="E282" t="s">
        <v>757</v>
      </c>
      <c r="F282" t="str">
        <f t="shared" si="130"/>
        <v>ok</v>
      </c>
      <c r="G282">
        <v>1</v>
      </c>
      <c r="H282" s="42" t="str">
        <f t="shared" si="136"/>
        <v>+</v>
      </c>
      <c r="I282" s="42" t="b">
        <f t="shared" si="131"/>
        <v>1</v>
      </c>
      <c r="J282" s="42" t="str">
        <f t="shared" si="132"/>
        <v>+</v>
      </c>
      <c r="K282" t="s">
        <v>46</v>
      </c>
      <c r="L282" s="16" t="s">
        <v>47</v>
      </c>
      <c r="M282" s="17" t="s">
        <v>47</v>
      </c>
      <c r="N282" s="18">
        <v>4.3499999999999999E-8</v>
      </c>
      <c r="O282" s="18">
        <v>4.3499999999999999E-8</v>
      </c>
      <c r="P282" s="18">
        <v>2.3800000000000001E-9</v>
      </c>
      <c r="Q282" s="27">
        <v>2.3800000000000001E-9</v>
      </c>
      <c r="R282">
        <v>7629185</v>
      </c>
      <c r="S282" t="s">
        <v>211</v>
      </c>
      <c r="T282" t="s">
        <v>81</v>
      </c>
      <c r="U282">
        <v>303</v>
      </c>
      <c r="AD282" t="s">
        <v>758</v>
      </c>
      <c r="AE282" t="s">
        <v>343</v>
      </c>
      <c r="AF282" t="s">
        <v>759</v>
      </c>
      <c r="AG282" t="s">
        <v>345</v>
      </c>
      <c r="AH282" t="s">
        <v>212</v>
      </c>
      <c r="AI282" t="s">
        <v>287</v>
      </c>
      <c r="AJ282">
        <v>1</v>
      </c>
      <c r="AL282" s="19">
        <f t="shared" si="127"/>
        <v>-10.000797890322545</v>
      </c>
      <c r="AM282" s="19">
        <f t="shared" si="128"/>
        <v>-11.715137556065185</v>
      </c>
      <c r="AN282" s="19">
        <f t="shared" si="129"/>
        <v>1.7143396657426404</v>
      </c>
      <c r="AO282" s="19">
        <f t="shared" si="133"/>
        <v>1.7143396657426404</v>
      </c>
      <c r="AP282" s="20" t="str">
        <f>IF(AR282=AU282,"ok","no")</f>
        <v>ok</v>
      </c>
      <c r="AQ282" s="20" t="str">
        <f t="shared" si="122"/>
        <v>Y</v>
      </c>
      <c r="AR282" s="21">
        <f t="shared" si="134"/>
        <v>0</v>
      </c>
      <c r="AS282" s="21">
        <f t="shared" ref="AS282:AS306" si="138">VLOOKUP(AQ282, $BD$3:$BH$22, 5, FALSE)</f>
        <v>-1.3</v>
      </c>
      <c r="AT282" s="20" t="str">
        <f t="shared" si="123"/>
        <v>W</v>
      </c>
      <c r="AU282" s="22">
        <f t="shared" si="135"/>
        <v>0</v>
      </c>
      <c r="AV282">
        <f t="shared" si="115"/>
        <v>-0.9</v>
      </c>
    </row>
    <row r="283" spans="1:48" hidden="1" x14ac:dyDescent="0.45">
      <c r="A283" t="s">
        <v>483</v>
      </c>
      <c r="B283" t="s">
        <v>760</v>
      </c>
      <c r="C283" t="e">
        <f t="shared" ca="1" si="126"/>
        <v>#NAME?</v>
      </c>
      <c r="E283" t="s">
        <v>761</v>
      </c>
      <c r="F283" t="str">
        <f t="shared" si="130"/>
        <v>no</v>
      </c>
      <c r="G283">
        <v>1</v>
      </c>
      <c r="H283" s="42" t="str">
        <f t="shared" si="136"/>
        <v>+</v>
      </c>
      <c r="I283" s="42" t="b">
        <f t="shared" si="131"/>
        <v>1</v>
      </c>
      <c r="J283" s="42" t="str">
        <f t="shared" si="132"/>
        <v>+</v>
      </c>
      <c r="K283" t="s">
        <v>46</v>
      </c>
      <c r="L283" s="16" t="s">
        <v>47</v>
      </c>
      <c r="M283" s="17" t="s">
        <v>47</v>
      </c>
      <c r="N283" s="18">
        <v>2.8700000000000002E-7</v>
      </c>
      <c r="O283" s="18">
        <v>2.8700000000000002E-7</v>
      </c>
      <c r="P283" s="18">
        <v>2.4999999999999999E-8</v>
      </c>
      <c r="Q283" s="18">
        <v>2.4999999999999999E-8</v>
      </c>
      <c r="R283">
        <v>27908641</v>
      </c>
      <c r="S283" s="57" t="s">
        <v>486</v>
      </c>
      <c r="T283" s="57" t="s">
        <v>260</v>
      </c>
      <c r="U283">
        <v>303</v>
      </c>
      <c r="AI283" t="s">
        <v>55</v>
      </c>
      <c r="AJ283">
        <v>2</v>
      </c>
      <c r="AL283" s="19">
        <f t="shared" si="127"/>
        <v>-8.8876323365002055</v>
      </c>
      <c r="AM283" s="19">
        <f t="shared" si="128"/>
        <v>-10.327590107126143</v>
      </c>
      <c r="AN283" s="19">
        <f t="shared" si="129"/>
        <v>1.4399577706259379</v>
      </c>
      <c r="AO283" s="19">
        <f t="shared" si="133"/>
        <v>1.4399577706259379</v>
      </c>
      <c r="AP283" s="20" t="str">
        <f>IF(AR283=AU283,"good","no")</f>
        <v>no</v>
      </c>
      <c r="AQ283" s="20" t="str">
        <f t="shared" si="122"/>
        <v>R</v>
      </c>
      <c r="AR283" s="21">
        <f t="shared" si="134"/>
        <v>1</v>
      </c>
      <c r="AS283" s="21">
        <f t="shared" si="138"/>
        <v>-4.5</v>
      </c>
      <c r="AT283" s="20" t="str">
        <f t="shared" si="123"/>
        <v>A</v>
      </c>
      <c r="AU283" s="22">
        <f t="shared" si="135"/>
        <v>0</v>
      </c>
      <c r="AV283">
        <f t="shared" si="115"/>
        <v>1.8</v>
      </c>
    </row>
    <row r="284" spans="1:48" hidden="1" x14ac:dyDescent="0.45">
      <c r="A284" s="51" t="s">
        <v>315</v>
      </c>
      <c r="B284" s="51" t="s">
        <v>762</v>
      </c>
      <c r="C284" t="e">
        <f t="shared" ca="1" si="126"/>
        <v>#NAME?</v>
      </c>
      <c r="E284" s="51" t="s">
        <v>762</v>
      </c>
      <c r="F284" t="str">
        <f t="shared" si="130"/>
        <v>ok</v>
      </c>
      <c r="G284" s="51" t="s">
        <v>317</v>
      </c>
      <c r="H284" s="51" t="str">
        <f t="shared" si="136"/>
        <v>+</v>
      </c>
      <c r="I284" s="42" t="b">
        <f t="shared" si="131"/>
        <v>1</v>
      </c>
      <c r="J284" s="42" t="str">
        <f t="shared" si="132"/>
        <v>+</v>
      </c>
      <c r="K284" t="s">
        <v>70</v>
      </c>
      <c r="L284" s="16" t="s">
        <v>47</v>
      </c>
      <c r="M284" s="17" t="s">
        <v>47</v>
      </c>
      <c r="N284" s="18">
        <v>8.5E-9</v>
      </c>
      <c r="O284" s="18">
        <v>8.5E-9</v>
      </c>
      <c r="P284" s="18">
        <v>8.0000000000000003E-10</v>
      </c>
      <c r="Q284" s="27">
        <v>8.0000000000000003E-10</v>
      </c>
      <c r="R284">
        <v>24475232</v>
      </c>
      <c r="S284" s="72" t="s">
        <v>318</v>
      </c>
      <c r="T284" s="72" t="s">
        <v>319</v>
      </c>
      <c r="U284" s="51">
        <v>298</v>
      </c>
      <c r="AI284" t="s">
        <v>55</v>
      </c>
      <c r="AJ284">
        <v>2</v>
      </c>
      <c r="AL284" s="54">
        <f t="shared" si="127"/>
        <v>-10.964087807335581</v>
      </c>
      <c r="AM284" s="54">
        <f t="shared" si="128"/>
        <v>-12.358381539073765</v>
      </c>
      <c r="AN284" s="54">
        <f t="shared" si="129"/>
        <v>1.3942937317381841</v>
      </c>
      <c r="AO284" s="54">
        <f t="shared" si="133"/>
        <v>1.3942937317381841</v>
      </c>
      <c r="AP284" s="55" t="str">
        <f>IF(AR284=AU284,"ok","no")</f>
        <v>ok</v>
      </c>
      <c r="AQ284" s="55" t="str">
        <f t="shared" si="122"/>
        <v>N</v>
      </c>
      <c r="AR284" s="21">
        <f t="shared" si="134"/>
        <v>0</v>
      </c>
      <c r="AS284" s="56">
        <f t="shared" si="138"/>
        <v>-3.5</v>
      </c>
      <c r="AT284" s="55" t="str">
        <f t="shared" si="123"/>
        <v>Q</v>
      </c>
      <c r="AU284" s="22">
        <f t="shared" si="135"/>
        <v>0</v>
      </c>
      <c r="AV284" s="51">
        <f t="shared" si="115"/>
        <v>-3.5</v>
      </c>
    </row>
    <row r="285" spans="1:48" hidden="1" x14ac:dyDescent="0.45">
      <c r="A285" t="s">
        <v>67</v>
      </c>
      <c r="B285" t="s">
        <v>763</v>
      </c>
      <c r="C285" t="e">
        <f t="shared" ca="1" si="126"/>
        <v>#NAME?</v>
      </c>
      <c r="E285" t="s">
        <v>763</v>
      </c>
      <c r="F285" t="str">
        <f t="shared" si="130"/>
        <v>ok</v>
      </c>
      <c r="G285">
        <v>1</v>
      </c>
      <c r="H285" s="42" t="str">
        <f t="shared" si="136"/>
        <v>+</v>
      </c>
      <c r="I285" s="42" t="b">
        <f t="shared" si="131"/>
        <v>1</v>
      </c>
      <c r="J285" s="42" t="str">
        <f t="shared" si="132"/>
        <v>+</v>
      </c>
      <c r="K285" t="s">
        <v>70</v>
      </c>
      <c r="L285" s="16" t="s">
        <v>47</v>
      </c>
      <c r="M285" s="17" t="s">
        <v>47</v>
      </c>
      <c r="N285" s="18">
        <v>1.35E-7</v>
      </c>
      <c r="O285" s="18">
        <v>1.35E-7</v>
      </c>
      <c r="P285" s="18">
        <v>1.2E-8</v>
      </c>
      <c r="Q285" s="27">
        <v>1.2E-8</v>
      </c>
      <c r="R285">
        <v>11123892</v>
      </c>
      <c r="S285" s="43" t="s">
        <v>71</v>
      </c>
      <c r="T285" s="43" t="s">
        <v>72</v>
      </c>
      <c r="U285">
        <v>298</v>
      </c>
      <c r="AI285" t="s">
        <v>55</v>
      </c>
      <c r="AJ285">
        <v>1</v>
      </c>
      <c r="AL285" s="19">
        <f t="shared" si="127"/>
        <v>-9.3326147245197095</v>
      </c>
      <c r="AM285" s="19">
        <f t="shared" si="128"/>
        <v>-10.760631920423462</v>
      </c>
      <c r="AN285" s="19">
        <f t="shared" si="129"/>
        <v>1.4280171959037524</v>
      </c>
      <c r="AO285" s="19">
        <f t="shared" si="133"/>
        <v>1.4280171959037524</v>
      </c>
      <c r="AP285" s="20" t="str">
        <f>IF(AR285=AU285,"ok","no")</f>
        <v>ok</v>
      </c>
      <c r="AQ285" s="20" t="str">
        <f t="shared" si="122"/>
        <v>Y</v>
      </c>
      <c r="AR285" s="21">
        <f t="shared" si="134"/>
        <v>0</v>
      </c>
      <c r="AS285" s="21">
        <f t="shared" si="138"/>
        <v>-1.3</v>
      </c>
      <c r="AT285" s="20" t="str">
        <f t="shared" si="123"/>
        <v>A</v>
      </c>
      <c r="AU285" s="22">
        <f t="shared" si="135"/>
        <v>0</v>
      </c>
      <c r="AV285">
        <f t="shared" si="115"/>
        <v>1.8</v>
      </c>
    </row>
    <row r="286" spans="1:48" hidden="1" x14ac:dyDescent="0.45">
      <c r="A286" t="s">
        <v>67</v>
      </c>
      <c r="B286" t="s">
        <v>764</v>
      </c>
      <c r="C286" t="e">
        <f t="shared" ca="1" si="126"/>
        <v>#NAME?</v>
      </c>
      <c r="E286" t="s">
        <v>765</v>
      </c>
      <c r="H286"/>
      <c r="I286"/>
      <c r="J286"/>
      <c r="K286" t="s">
        <v>766</v>
      </c>
      <c r="L286" s="16" t="s">
        <v>47</v>
      </c>
      <c r="M286" s="17" t="s">
        <v>47</v>
      </c>
      <c r="N286" s="18">
        <v>3.5999999999999998E-11</v>
      </c>
      <c r="O286" s="18">
        <v>3.5999999999999998E-11</v>
      </c>
      <c r="P286" s="18">
        <v>1.2E-8</v>
      </c>
      <c r="Q286" s="18">
        <v>1.2E-8</v>
      </c>
      <c r="R286">
        <v>11123892</v>
      </c>
      <c r="S286" t="s">
        <v>71</v>
      </c>
      <c r="T286" t="s">
        <v>72</v>
      </c>
      <c r="U286">
        <v>298</v>
      </c>
      <c r="AI286" t="s">
        <v>55</v>
      </c>
      <c r="AJ286">
        <v>1</v>
      </c>
      <c r="AL286" s="19">
        <f t="shared" si="127"/>
        <v>-14.188026284708737</v>
      </c>
      <c r="AM286" s="19">
        <f t="shared" si="128"/>
        <v>-10.760631920423462</v>
      </c>
      <c r="AN286" s="19">
        <f t="shared" si="129"/>
        <v>-3.4273943642852753</v>
      </c>
      <c r="AP286" s="20" t="str">
        <f>IF(AR286=AU286,"good","no")</f>
        <v>no</v>
      </c>
      <c r="AQ286" s="20" t="str">
        <f t="shared" si="122"/>
        <v>E</v>
      </c>
      <c r="AR286" s="21">
        <f>VLOOKUP(AQ286,$AY$2:$AZ$22,2,FALSE)</f>
        <v>-1</v>
      </c>
      <c r="AS286" s="21">
        <f t="shared" si="138"/>
        <v>-3.5</v>
      </c>
      <c r="AT286" s="20" t="str">
        <f t="shared" si="123"/>
        <v>R</v>
      </c>
      <c r="AU286" s="22">
        <f>VLOOKUP(AT286,$AY$2:$AZ$22,2,FALSE)</f>
        <v>1</v>
      </c>
      <c r="AV286">
        <f t="shared" si="115"/>
        <v>-4.5</v>
      </c>
    </row>
    <row r="287" spans="1:48" hidden="1" x14ac:dyDescent="0.45">
      <c r="A287" t="s">
        <v>67</v>
      </c>
      <c r="B287" t="s">
        <v>767</v>
      </c>
      <c r="C287" t="e">
        <f t="shared" ca="1" si="126"/>
        <v>#NAME?</v>
      </c>
      <c r="E287" t="s">
        <v>768</v>
      </c>
      <c r="H287"/>
      <c r="I287"/>
      <c r="J287"/>
      <c r="K287" t="s">
        <v>769</v>
      </c>
      <c r="L287" s="16" t="s">
        <v>47</v>
      </c>
      <c r="M287" s="17" t="s">
        <v>47</v>
      </c>
      <c r="N287" s="18">
        <v>3.9999999999999998E-11</v>
      </c>
      <c r="O287" s="18">
        <v>3.9999999999999998E-11</v>
      </c>
      <c r="P287" s="18">
        <v>1.2E-8</v>
      </c>
      <c r="Q287" s="18">
        <v>1.2E-8</v>
      </c>
      <c r="R287">
        <v>11123892</v>
      </c>
      <c r="S287" t="s">
        <v>71</v>
      </c>
      <c r="T287" t="s">
        <v>72</v>
      </c>
      <c r="U287">
        <v>298</v>
      </c>
      <c r="AI287" t="s">
        <v>55</v>
      </c>
      <c r="AJ287">
        <v>1</v>
      </c>
      <c r="AL287" s="19">
        <f t="shared" si="127"/>
        <v>-14.125863580470622</v>
      </c>
      <c r="AM287" s="19">
        <f t="shared" si="128"/>
        <v>-10.760631920423462</v>
      </c>
      <c r="AN287" s="19">
        <f t="shared" si="129"/>
        <v>-3.3652316600471597</v>
      </c>
      <c r="AP287" s="20" t="str">
        <f>IF(AR287=AU287,"good","no")</f>
        <v>no</v>
      </c>
      <c r="AQ287" s="20" t="str">
        <f t="shared" si="122"/>
        <v>S</v>
      </c>
      <c r="AR287" s="21">
        <f>VLOOKUP(AQ287,$AY$2:$AZ$22,2,FALSE)</f>
        <v>500</v>
      </c>
      <c r="AS287" s="21">
        <f t="shared" si="138"/>
        <v>-0.8</v>
      </c>
      <c r="AT287" s="20" t="str">
        <f t="shared" si="123"/>
        <v>R</v>
      </c>
      <c r="AU287" s="22">
        <f>VLOOKUP(AT287,$AY$2:$AZ$22,2,FALSE)</f>
        <v>1</v>
      </c>
      <c r="AV287">
        <f t="shared" si="115"/>
        <v>-4.5</v>
      </c>
    </row>
    <row r="288" spans="1:48" hidden="1" x14ac:dyDescent="0.45">
      <c r="A288" t="s">
        <v>67</v>
      </c>
      <c r="B288" t="s">
        <v>770</v>
      </c>
      <c r="C288" t="e">
        <f t="shared" ca="1" si="126"/>
        <v>#NAME?</v>
      </c>
      <c r="E288" t="s">
        <v>771</v>
      </c>
      <c r="H288"/>
      <c r="I288"/>
      <c r="J288"/>
      <c r="K288" t="s">
        <v>766</v>
      </c>
      <c r="L288" s="16" t="s">
        <v>47</v>
      </c>
      <c r="M288" s="17" t="s">
        <v>47</v>
      </c>
      <c r="N288" s="18">
        <v>3.5000000000000002E-11</v>
      </c>
      <c r="O288" s="18">
        <v>3.5000000000000002E-11</v>
      </c>
      <c r="P288" s="18">
        <v>1.2E-8</v>
      </c>
      <c r="Q288" s="18">
        <v>1.2E-8</v>
      </c>
      <c r="R288">
        <v>11123892</v>
      </c>
      <c r="S288" t="s">
        <v>71</v>
      </c>
      <c r="T288" t="s">
        <v>72</v>
      </c>
      <c r="U288">
        <v>298</v>
      </c>
      <c r="AI288" t="s">
        <v>55</v>
      </c>
      <c r="AJ288">
        <v>1</v>
      </c>
      <c r="AL288" s="19">
        <f t="shared" si="127"/>
        <v>-14.20464710211909</v>
      </c>
      <c r="AM288" s="19">
        <f t="shared" si="128"/>
        <v>-10.760631920423462</v>
      </c>
      <c r="AN288" s="19">
        <f t="shared" si="129"/>
        <v>-3.4440151816956277</v>
      </c>
      <c r="AP288" s="20" t="str">
        <f>IF(AR288=AU288,"good","no")</f>
        <v>no</v>
      </c>
      <c r="AQ288" s="20" t="str">
        <f t="shared" si="122"/>
        <v>E</v>
      </c>
      <c r="AR288" s="21">
        <f>VLOOKUP(AQ288,$AY$2:$AZ$22,2,FALSE)</f>
        <v>-1</v>
      </c>
      <c r="AS288" s="21">
        <f t="shared" si="138"/>
        <v>-3.5</v>
      </c>
      <c r="AT288" s="20" t="str">
        <f t="shared" si="123"/>
        <v>L</v>
      </c>
      <c r="AU288" s="22">
        <f>VLOOKUP(AT288,$AY$2:$AZ$22,2,FALSE)</f>
        <v>0</v>
      </c>
      <c r="AV288">
        <f t="shared" si="115"/>
        <v>3.8</v>
      </c>
    </row>
    <row r="289" spans="1:48" hidden="1" x14ac:dyDescent="0.45">
      <c r="A289" t="s">
        <v>67</v>
      </c>
      <c r="B289" t="s">
        <v>772</v>
      </c>
      <c r="C289" t="e">
        <f t="shared" ca="1" si="126"/>
        <v>#NAME?</v>
      </c>
      <c r="E289" t="s">
        <v>773</v>
      </c>
      <c r="H289"/>
      <c r="I289"/>
      <c r="J289"/>
      <c r="K289" t="s">
        <v>769</v>
      </c>
      <c r="L289" s="16" t="s">
        <v>47</v>
      </c>
      <c r="M289" s="17" t="s">
        <v>47</v>
      </c>
      <c r="N289" s="18">
        <v>1.6999999999999999E-11</v>
      </c>
      <c r="O289" s="18">
        <v>1.6999999999999999E-11</v>
      </c>
      <c r="P289" s="18">
        <v>1.2E-8</v>
      </c>
      <c r="Q289" s="18">
        <v>1.2E-8</v>
      </c>
      <c r="R289">
        <v>11123892</v>
      </c>
      <c r="S289" t="s">
        <v>71</v>
      </c>
      <c r="T289" t="s">
        <v>72</v>
      </c>
      <c r="U289">
        <v>298</v>
      </c>
      <c r="AI289" t="s">
        <v>55</v>
      </c>
      <c r="AJ289">
        <v>1</v>
      </c>
      <c r="AL289" s="19">
        <f t="shared" si="127"/>
        <v>-14.630706585404676</v>
      </c>
      <c r="AM289" s="19">
        <f t="shared" si="128"/>
        <v>-10.760631920423462</v>
      </c>
      <c r="AN289" s="19">
        <f t="shared" si="129"/>
        <v>-3.8700746649812139</v>
      </c>
      <c r="AP289" s="20" t="str">
        <f>IF(AR289=AU289,"good","no")</f>
        <v>no</v>
      </c>
      <c r="AQ289" s="20" t="str">
        <f t="shared" si="122"/>
        <v>S</v>
      </c>
      <c r="AR289" s="21">
        <f>VLOOKUP(AQ289,$AY$2:$AZ$22,2,FALSE)</f>
        <v>500</v>
      </c>
      <c r="AS289" s="21">
        <f t="shared" si="138"/>
        <v>-0.8</v>
      </c>
      <c r="AT289" s="20" t="str">
        <f t="shared" si="123"/>
        <v>K</v>
      </c>
      <c r="AU289" s="22">
        <f>VLOOKUP(AT289,$AY$2:$AZ$22,2,FALSE)</f>
        <v>1</v>
      </c>
      <c r="AV289">
        <f t="shared" si="115"/>
        <v>-3.9</v>
      </c>
    </row>
    <row r="290" spans="1:48" hidden="1" x14ac:dyDescent="0.45">
      <c r="A290" t="s">
        <v>107</v>
      </c>
      <c r="B290" t="s">
        <v>774</v>
      </c>
      <c r="C290" t="e">
        <f t="shared" ca="1" si="126"/>
        <v>#NAME?</v>
      </c>
      <c r="E290" t="s">
        <v>774</v>
      </c>
      <c r="F290" t="str">
        <f t="shared" ref="F290:F321" si="139">IF(B290=E290,"ok","no")</f>
        <v>ok</v>
      </c>
      <c r="G290">
        <v>1</v>
      </c>
      <c r="H290" s="42" t="str">
        <f t="shared" ref="H290:H308" si="140">IF(ISNUMBER(FIND(MID(B290,2,1),MID(A290,FIND("_",A290)+1,FIND("_",A290,FIND("_",A290)+1)-FIND("_",A290)-1))), "+", "-")</f>
        <v>+</v>
      </c>
      <c r="I290" s="42" t="b">
        <f t="shared" ref="I290:I353" si="141">H290=J290</f>
        <v>1</v>
      </c>
      <c r="J290" s="42" t="str">
        <f t="shared" ref="J290:J325" si="142">IF(ISNUMBER(FIND(MID(B290,2,1),IF(LEN(MID(A290,FIND("_",A290)+1,FIND("_",A290,FIND("_",A290)+1)-FIND("_",A290)-1))=2,MID(A290,FIND("_",A290)+1,2),MID(A290,FIND("~",SUBSTITUTE(A290,"_","~",LEN(A290)-LEN(SUBSTITUTE(A290,"_",""))))+1,2)))), "+", "-")</f>
        <v>+</v>
      </c>
      <c r="K290" t="s">
        <v>46</v>
      </c>
      <c r="L290" s="16" t="s">
        <v>47</v>
      </c>
      <c r="M290" s="17" t="s">
        <v>47</v>
      </c>
      <c r="N290" s="18">
        <v>2.8999999999999998E-10</v>
      </c>
      <c r="O290" s="18">
        <v>2.8999999999999998E-10</v>
      </c>
      <c r="P290" s="18">
        <v>3E-11</v>
      </c>
      <c r="Q290" s="18">
        <v>3E-11</v>
      </c>
      <c r="R290">
        <v>10338006</v>
      </c>
      <c r="S290" t="s">
        <v>211</v>
      </c>
      <c r="T290" t="s">
        <v>81</v>
      </c>
      <c r="U290" t="s">
        <v>89</v>
      </c>
      <c r="V290" t="s">
        <v>775</v>
      </c>
      <c r="W290" t="s">
        <v>775</v>
      </c>
      <c r="X290" t="s">
        <v>451</v>
      </c>
      <c r="Y290" t="s">
        <v>451</v>
      </c>
      <c r="Z290" t="s">
        <v>776</v>
      </c>
      <c r="AA290" t="s">
        <v>776</v>
      </c>
      <c r="AB290" t="s">
        <v>453</v>
      </c>
      <c r="AC290" t="s">
        <v>453</v>
      </c>
      <c r="AH290" t="s">
        <v>212</v>
      </c>
      <c r="AI290" t="s">
        <v>213</v>
      </c>
      <c r="AJ290">
        <v>1</v>
      </c>
      <c r="AL290" s="19">
        <f t="shared" si="127"/>
        <v>-12.957072713839336</v>
      </c>
      <c r="AM290" s="19">
        <f t="shared" si="128"/>
        <v>-14.295596003217172</v>
      </c>
      <c r="AN290" s="19">
        <f t="shared" si="129"/>
        <v>1.3385232893778358</v>
      </c>
      <c r="AO290" s="19">
        <f t="shared" ref="AO290:AO321" si="143">ABS(AN290)</f>
        <v>1.3385232893778358</v>
      </c>
      <c r="AP290" s="20" t="str">
        <f>IF(AR290=AU290,"good","no")</f>
        <v>no</v>
      </c>
      <c r="AQ290" s="20" t="str">
        <f t="shared" si="122"/>
        <v>N</v>
      </c>
      <c r="AR290" s="21">
        <f t="shared" ref="AR290:AR321" si="144">VLOOKUP(AQ290,$AY$2:$AZ$23,2,FALSE)</f>
        <v>0</v>
      </c>
      <c r="AS290" s="21">
        <f t="shared" si="138"/>
        <v>-3.5</v>
      </c>
      <c r="AT290" s="20" t="str">
        <f t="shared" si="123"/>
        <v>D</v>
      </c>
      <c r="AU290" s="22">
        <f t="shared" ref="AU290:AU321" si="145">VLOOKUP(AT290,$AY$2:$AZ$23,2,FALSE)</f>
        <v>-1</v>
      </c>
      <c r="AV290">
        <f t="shared" si="115"/>
        <v>-3.5</v>
      </c>
    </row>
    <row r="291" spans="1:48" hidden="1" x14ac:dyDescent="0.45">
      <c r="A291" t="s">
        <v>411</v>
      </c>
      <c r="B291" t="s">
        <v>598</v>
      </c>
      <c r="C291" t="e">
        <f t="shared" ca="1" si="126"/>
        <v>#NAME?</v>
      </c>
      <c r="E291" t="s">
        <v>599</v>
      </c>
      <c r="F291" t="str">
        <f t="shared" si="139"/>
        <v>no</v>
      </c>
      <c r="G291">
        <v>1</v>
      </c>
      <c r="H291" s="15" t="str">
        <f t="shared" si="140"/>
        <v>-</v>
      </c>
      <c r="I291" s="42" t="b">
        <f t="shared" si="141"/>
        <v>1</v>
      </c>
      <c r="J291" s="42" t="str">
        <f t="shared" si="142"/>
        <v>-</v>
      </c>
      <c r="K291" t="s">
        <v>70</v>
      </c>
      <c r="L291" s="16" t="s">
        <v>47</v>
      </c>
      <c r="M291" s="17" t="s">
        <v>47</v>
      </c>
      <c r="N291" s="18">
        <v>1.5299999999999999E-10</v>
      </c>
      <c r="O291" s="18">
        <v>1.5299999999999999E-10</v>
      </c>
      <c r="P291" s="18">
        <v>1.36E-10</v>
      </c>
      <c r="Q291" s="27">
        <v>1.36E-10</v>
      </c>
      <c r="R291">
        <v>17173035</v>
      </c>
      <c r="S291" t="s">
        <v>414</v>
      </c>
      <c r="T291" t="s">
        <v>415</v>
      </c>
      <c r="U291">
        <v>296</v>
      </c>
      <c r="AI291" t="s">
        <v>416</v>
      </c>
      <c r="AJ291">
        <v>2</v>
      </c>
      <c r="AL291" s="19">
        <f t="shared" si="127"/>
        <v>-13.334344084776307</v>
      </c>
      <c r="AM291" s="19">
        <f t="shared" si="128"/>
        <v>-13.403836075813572</v>
      </c>
      <c r="AN291" s="19">
        <f t="shared" si="129"/>
        <v>6.9491991037265777E-2</v>
      </c>
      <c r="AO291" s="19">
        <f t="shared" si="143"/>
        <v>6.9491991037265777E-2</v>
      </c>
      <c r="AP291" s="20" t="str">
        <f>IF(AR291=AU291,"ok","no")</f>
        <v>ok</v>
      </c>
      <c r="AQ291" s="20" t="str">
        <f t="shared" si="122"/>
        <v>I</v>
      </c>
      <c r="AR291" s="21">
        <f t="shared" si="144"/>
        <v>0</v>
      </c>
      <c r="AS291" s="21">
        <f t="shared" si="138"/>
        <v>4.5</v>
      </c>
      <c r="AT291" s="20" t="str">
        <f t="shared" si="123"/>
        <v>A</v>
      </c>
      <c r="AU291" s="22">
        <f t="shared" si="145"/>
        <v>0</v>
      </c>
      <c r="AV291">
        <f t="shared" si="115"/>
        <v>1.8</v>
      </c>
    </row>
    <row r="292" spans="1:48" hidden="1" x14ac:dyDescent="0.45">
      <c r="A292" t="s">
        <v>214</v>
      </c>
      <c r="B292" t="s">
        <v>777</v>
      </c>
      <c r="C292" t="e">
        <f t="shared" ca="1" si="126"/>
        <v>#NAME?</v>
      </c>
      <c r="E292" t="s">
        <v>777</v>
      </c>
      <c r="F292" t="str">
        <f t="shared" si="139"/>
        <v>ok</v>
      </c>
      <c r="G292">
        <v>1</v>
      </c>
      <c r="H292" s="42" t="str">
        <f t="shared" si="140"/>
        <v>+</v>
      </c>
      <c r="I292" s="42" t="b">
        <f t="shared" si="141"/>
        <v>1</v>
      </c>
      <c r="J292" s="42" t="str">
        <f t="shared" si="142"/>
        <v>+</v>
      </c>
      <c r="K292" t="s">
        <v>125</v>
      </c>
      <c r="L292" s="16" t="s">
        <v>47</v>
      </c>
      <c r="M292" s="17" t="s">
        <v>47</v>
      </c>
      <c r="N292" s="18">
        <v>3.1200000000000001E-8</v>
      </c>
      <c r="O292" s="18">
        <v>3.1200000000000001E-8</v>
      </c>
      <c r="P292" s="18">
        <v>2.7799999999999999E-9</v>
      </c>
      <c r="Q292" s="18">
        <v>2.7799999999999999E-9</v>
      </c>
      <c r="R292">
        <v>12515535</v>
      </c>
      <c r="S292" t="s">
        <v>216</v>
      </c>
      <c r="T292" t="s">
        <v>81</v>
      </c>
      <c r="U292" t="s">
        <v>89</v>
      </c>
      <c r="AH292" t="s">
        <v>212</v>
      </c>
      <c r="AI292" t="s">
        <v>55</v>
      </c>
      <c r="AJ292">
        <v>1</v>
      </c>
      <c r="AL292" s="19">
        <f t="shared" si="127"/>
        <v>-10.196880167857275</v>
      </c>
      <c r="AM292" s="19">
        <f t="shared" si="128"/>
        <v>-11.623480796453881</v>
      </c>
      <c r="AN292" s="19">
        <f t="shared" si="129"/>
        <v>1.4266006285966064</v>
      </c>
      <c r="AO292" s="19">
        <f t="shared" si="143"/>
        <v>1.4266006285966064</v>
      </c>
      <c r="AP292" s="20" t="str">
        <f>IF(AR292=AU292,"good","no")</f>
        <v>no</v>
      </c>
      <c r="AQ292" s="20" t="str">
        <f t="shared" si="122"/>
        <v>S</v>
      </c>
      <c r="AR292" s="21">
        <f t="shared" si="144"/>
        <v>500</v>
      </c>
      <c r="AS292" s="21">
        <f t="shared" si="138"/>
        <v>-0.8</v>
      </c>
      <c r="AT292" s="20" t="str">
        <f t="shared" si="123"/>
        <v>A</v>
      </c>
      <c r="AU292" s="22">
        <f t="shared" si="145"/>
        <v>0</v>
      </c>
      <c r="AV292">
        <f t="shared" si="115"/>
        <v>1.8</v>
      </c>
    </row>
    <row r="293" spans="1:48" hidden="1" x14ac:dyDescent="0.45">
      <c r="A293" t="s">
        <v>256</v>
      </c>
      <c r="B293" t="s">
        <v>490</v>
      </c>
      <c r="C293" t="e">
        <f t="shared" ca="1" si="126"/>
        <v>#NAME?</v>
      </c>
      <c r="E293" t="s">
        <v>778</v>
      </c>
      <c r="F293" t="str">
        <f t="shared" si="139"/>
        <v>no</v>
      </c>
      <c r="G293">
        <v>1</v>
      </c>
      <c r="H293" s="42" t="str">
        <f t="shared" si="140"/>
        <v>+</v>
      </c>
      <c r="I293" s="42" t="b">
        <f t="shared" si="141"/>
        <v>1</v>
      </c>
      <c r="J293" s="42" t="str">
        <f t="shared" si="142"/>
        <v>+</v>
      </c>
      <c r="K293" t="s">
        <v>46</v>
      </c>
      <c r="L293" s="16" t="s">
        <v>47</v>
      </c>
      <c r="M293" s="17" t="s">
        <v>47</v>
      </c>
      <c r="N293" s="18">
        <v>2.34E-7</v>
      </c>
      <c r="O293" s="18">
        <v>2.34E-7</v>
      </c>
      <c r="P293" s="18">
        <v>2.1999999999999998E-8</v>
      </c>
      <c r="Q293" s="27">
        <v>2.1999999999999998E-8</v>
      </c>
      <c r="R293">
        <v>27908641</v>
      </c>
      <c r="S293" s="57" t="s">
        <v>259</v>
      </c>
      <c r="T293" s="57" t="s">
        <v>260</v>
      </c>
      <c r="U293">
        <v>303</v>
      </c>
      <c r="AI293" t="s">
        <v>55</v>
      </c>
      <c r="AJ293">
        <v>2</v>
      </c>
      <c r="AL293" s="19">
        <f t="shared" si="127"/>
        <v>-9.0080873857373387</v>
      </c>
      <c r="AM293" s="19">
        <f t="shared" si="128"/>
        <v>-10.403011796316974</v>
      </c>
      <c r="AN293" s="19">
        <f t="shared" si="129"/>
        <v>1.3949244105796357</v>
      </c>
      <c r="AO293" s="19">
        <f t="shared" si="143"/>
        <v>1.3949244105796357</v>
      </c>
      <c r="AP293" s="20" t="str">
        <f>IF(AR293=AU293,"ok","no")</f>
        <v>ok</v>
      </c>
      <c r="AQ293" s="20" t="str">
        <f t="shared" si="122"/>
        <v>Y</v>
      </c>
      <c r="AR293" s="21">
        <f t="shared" si="144"/>
        <v>0</v>
      </c>
      <c r="AS293" s="21">
        <f t="shared" si="138"/>
        <v>-1.3</v>
      </c>
      <c r="AT293" s="20" t="str">
        <f t="shared" si="123"/>
        <v>A</v>
      </c>
      <c r="AU293" s="22">
        <f t="shared" si="145"/>
        <v>0</v>
      </c>
      <c r="AV293">
        <f t="shared" si="115"/>
        <v>1.8</v>
      </c>
    </row>
    <row r="294" spans="1:48" hidden="1" x14ac:dyDescent="0.45">
      <c r="A294" t="s">
        <v>109</v>
      </c>
      <c r="B294" t="s">
        <v>779</v>
      </c>
      <c r="C294" t="e">
        <f t="shared" ca="1" si="126"/>
        <v>#NAME?</v>
      </c>
      <c r="E294" t="s">
        <v>779</v>
      </c>
      <c r="F294" t="str">
        <f t="shared" si="139"/>
        <v>ok</v>
      </c>
      <c r="G294">
        <v>1</v>
      </c>
      <c r="H294" s="42" t="str">
        <f t="shared" si="140"/>
        <v>+</v>
      </c>
      <c r="I294" s="42" t="b">
        <f t="shared" si="141"/>
        <v>1</v>
      </c>
      <c r="J294" s="42" t="str">
        <f t="shared" si="142"/>
        <v>+</v>
      </c>
      <c r="K294" t="s">
        <v>70</v>
      </c>
      <c r="L294" s="16" t="s">
        <v>47</v>
      </c>
      <c r="M294" s="17" t="s">
        <v>47</v>
      </c>
      <c r="N294" s="18">
        <v>8.4999999999999994E-8</v>
      </c>
      <c r="O294" s="18">
        <v>8.4999999999999994E-8</v>
      </c>
      <c r="P294" s="18">
        <v>8.5E-9</v>
      </c>
      <c r="Q294" s="18">
        <v>8.5E-9</v>
      </c>
      <c r="R294">
        <v>16597831</v>
      </c>
      <c r="S294" s="57" t="s">
        <v>113</v>
      </c>
      <c r="T294" s="57" t="s">
        <v>114</v>
      </c>
      <c r="U294" t="s">
        <v>89</v>
      </c>
      <c r="AI294" t="s">
        <v>115</v>
      </c>
      <c r="AJ294">
        <v>2</v>
      </c>
      <c r="AL294" s="19">
        <f t="shared" si="127"/>
        <v>-9.6055626024690959</v>
      </c>
      <c r="AM294" s="19">
        <f t="shared" si="128"/>
        <v>-10.964087807335581</v>
      </c>
      <c r="AN294" s="19">
        <f t="shared" si="129"/>
        <v>1.3585252048664849</v>
      </c>
      <c r="AO294" s="19">
        <f t="shared" si="143"/>
        <v>1.3585252048664849</v>
      </c>
      <c r="AP294" s="20" t="str">
        <f>IF(AR294=AU294,"good","no")</f>
        <v>no</v>
      </c>
      <c r="AQ294" s="20" t="str">
        <f t="shared" si="122"/>
        <v>G</v>
      </c>
      <c r="AR294" s="21">
        <f t="shared" si="144"/>
        <v>600</v>
      </c>
      <c r="AS294" s="21">
        <f t="shared" si="138"/>
        <v>-0.4</v>
      </c>
      <c r="AT294" s="20" t="str">
        <f t="shared" si="123"/>
        <v>I</v>
      </c>
      <c r="AU294" s="22">
        <f t="shared" si="145"/>
        <v>0</v>
      </c>
      <c r="AV294">
        <f t="shared" si="115"/>
        <v>4.5</v>
      </c>
    </row>
    <row r="295" spans="1:48" hidden="1" x14ac:dyDescent="0.45">
      <c r="A295" t="s">
        <v>65</v>
      </c>
      <c r="B295" t="s">
        <v>536</v>
      </c>
      <c r="C295" t="e">
        <f t="shared" ca="1" si="126"/>
        <v>#NAME?</v>
      </c>
      <c r="E295" t="s">
        <v>536</v>
      </c>
      <c r="F295" t="str">
        <f t="shared" si="139"/>
        <v>ok</v>
      </c>
      <c r="G295">
        <v>1</v>
      </c>
      <c r="H295" s="42" t="str">
        <f t="shared" si="140"/>
        <v>+</v>
      </c>
      <c r="I295" s="42" t="b">
        <f t="shared" si="141"/>
        <v>1</v>
      </c>
      <c r="J295" s="42" t="str">
        <f t="shared" si="142"/>
        <v>+</v>
      </c>
      <c r="K295" t="s">
        <v>46</v>
      </c>
      <c r="L295" s="16" t="s">
        <v>47</v>
      </c>
      <c r="M295" s="17" t="s">
        <v>47</v>
      </c>
      <c r="N295" s="18">
        <v>1.92E-7</v>
      </c>
      <c r="O295" s="18">
        <v>1.92E-7</v>
      </c>
      <c r="P295" s="18">
        <v>2E-8</v>
      </c>
      <c r="Q295" s="27">
        <v>2E-8</v>
      </c>
      <c r="R295">
        <v>8703938</v>
      </c>
      <c r="S295" s="57" t="s">
        <v>62</v>
      </c>
      <c r="T295" s="57" t="s">
        <v>81</v>
      </c>
      <c r="U295">
        <v>298</v>
      </c>
      <c r="AI295" t="s">
        <v>55</v>
      </c>
      <c r="AJ295">
        <v>1</v>
      </c>
      <c r="AL295" s="19">
        <f t="shared" si="127"/>
        <v>-9.1248045743019901</v>
      </c>
      <c r="AM295" s="19">
        <f t="shared" si="128"/>
        <v>-10.459244802401527</v>
      </c>
      <c r="AN295" s="19">
        <f t="shared" si="129"/>
        <v>1.3344402280995364</v>
      </c>
      <c r="AO295" s="19">
        <f t="shared" si="143"/>
        <v>1.3344402280995364</v>
      </c>
      <c r="AP295" s="20" t="str">
        <f>IF(AR295=AU295,"ok","no")</f>
        <v>ok</v>
      </c>
      <c r="AQ295" s="20" t="str">
        <f t="shared" si="122"/>
        <v>Y</v>
      </c>
      <c r="AR295" s="21">
        <f t="shared" si="144"/>
        <v>0</v>
      </c>
      <c r="AS295" s="21">
        <f t="shared" si="138"/>
        <v>-1.3</v>
      </c>
      <c r="AT295" s="20" t="str">
        <f t="shared" si="123"/>
        <v>A</v>
      </c>
      <c r="AU295" s="22">
        <f t="shared" si="145"/>
        <v>0</v>
      </c>
      <c r="AV295">
        <f t="shared" si="115"/>
        <v>1.8</v>
      </c>
    </row>
    <row r="296" spans="1:48" hidden="1" x14ac:dyDescent="0.45">
      <c r="A296" t="s">
        <v>109</v>
      </c>
      <c r="B296" t="s">
        <v>780</v>
      </c>
      <c r="C296" t="e">
        <f t="shared" ca="1" si="126"/>
        <v>#NAME?</v>
      </c>
      <c r="E296" t="s">
        <v>780</v>
      </c>
      <c r="F296" t="str">
        <f t="shared" si="139"/>
        <v>ok</v>
      </c>
      <c r="G296">
        <v>1</v>
      </c>
      <c r="H296" s="42" t="str">
        <f t="shared" si="140"/>
        <v>+</v>
      </c>
      <c r="I296" s="42" t="b">
        <f t="shared" si="141"/>
        <v>1</v>
      </c>
      <c r="J296" s="42" t="str">
        <f t="shared" si="142"/>
        <v>+</v>
      </c>
      <c r="K296" t="s">
        <v>70</v>
      </c>
      <c r="L296" s="16" t="s">
        <v>47</v>
      </c>
      <c r="M296" s="17" t="s">
        <v>47</v>
      </c>
      <c r="N296" s="18">
        <v>7.7299999999999997E-8</v>
      </c>
      <c r="O296" s="18">
        <v>7.7299999999999997E-8</v>
      </c>
      <c r="P296" s="18">
        <v>8.5E-9</v>
      </c>
      <c r="Q296" s="18">
        <v>8.5E-9</v>
      </c>
      <c r="R296">
        <v>16597831</v>
      </c>
      <c r="S296" s="57" t="s">
        <v>113</v>
      </c>
      <c r="T296" s="57" t="s">
        <v>114</v>
      </c>
      <c r="U296" t="s">
        <v>89</v>
      </c>
      <c r="AI296" t="s">
        <v>115</v>
      </c>
      <c r="AJ296">
        <v>2</v>
      </c>
      <c r="AL296" s="19">
        <f t="shared" si="127"/>
        <v>-9.6615874099982904</v>
      </c>
      <c r="AM296" s="19">
        <f t="shared" si="128"/>
        <v>-10.964087807335581</v>
      </c>
      <c r="AN296" s="19">
        <f t="shared" si="129"/>
        <v>1.3025003973372904</v>
      </c>
      <c r="AO296" s="19">
        <f t="shared" si="143"/>
        <v>1.3025003973372904</v>
      </c>
      <c r="AP296" s="20" t="str">
        <f>IF(AR296=AU296,"good","no")</f>
        <v>no</v>
      </c>
      <c r="AQ296" s="20" t="str">
        <f t="shared" si="122"/>
        <v>R</v>
      </c>
      <c r="AR296" s="21">
        <f t="shared" si="144"/>
        <v>1</v>
      </c>
      <c r="AS296" s="21">
        <f t="shared" si="138"/>
        <v>-4.5</v>
      </c>
      <c r="AT296" s="20" t="str">
        <f t="shared" si="123"/>
        <v>Q</v>
      </c>
      <c r="AU296" s="22">
        <f t="shared" si="145"/>
        <v>0</v>
      </c>
      <c r="AV296">
        <f t="shared" si="115"/>
        <v>-3.5</v>
      </c>
    </row>
    <row r="297" spans="1:48" hidden="1" x14ac:dyDescent="0.45">
      <c r="A297" t="s">
        <v>256</v>
      </c>
      <c r="B297" t="s">
        <v>781</v>
      </c>
      <c r="C297" t="e">
        <f t="shared" ca="1" si="126"/>
        <v>#NAME?</v>
      </c>
      <c r="E297" t="s">
        <v>782</v>
      </c>
      <c r="F297" t="str">
        <f t="shared" si="139"/>
        <v>no</v>
      </c>
      <c r="G297">
        <v>1</v>
      </c>
      <c r="H297" s="42" t="str">
        <f t="shared" si="140"/>
        <v>+</v>
      </c>
      <c r="I297" s="42" t="b">
        <f t="shared" si="141"/>
        <v>1</v>
      </c>
      <c r="J297" s="42" t="str">
        <f t="shared" si="142"/>
        <v>+</v>
      </c>
      <c r="K297" t="s">
        <v>46</v>
      </c>
      <c r="L297" s="16" t="s">
        <v>47</v>
      </c>
      <c r="M297" s="17" t="s">
        <v>47</v>
      </c>
      <c r="N297" s="18">
        <v>2.1E-7</v>
      </c>
      <c r="O297" s="18">
        <v>2.1E-7</v>
      </c>
      <c r="P297" s="18">
        <v>2.1999999999999998E-8</v>
      </c>
      <c r="Q297" s="27">
        <v>2.1999999999999998E-8</v>
      </c>
      <c r="R297">
        <v>27908641</v>
      </c>
      <c r="S297" s="43" t="s">
        <v>259</v>
      </c>
      <c r="T297" s="43" t="s">
        <v>260</v>
      </c>
      <c r="U297">
        <v>303</v>
      </c>
      <c r="AI297" t="s">
        <v>55</v>
      </c>
      <c r="AJ297">
        <v>2</v>
      </c>
      <c r="AL297" s="19">
        <f t="shared" si="127"/>
        <v>-9.0719334006750767</v>
      </c>
      <c r="AM297" s="19">
        <f t="shared" si="128"/>
        <v>-10.403011796316974</v>
      </c>
      <c r="AN297" s="19">
        <f t="shared" si="129"/>
        <v>1.3310783956418977</v>
      </c>
      <c r="AO297" s="19">
        <f t="shared" si="143"/>
        <v>1.3310783956418977</v>
      </c>
      <c r="AP297" s="20" t="str">
        <f>IF(AR297=AU297,"ok","no")</f>
        <v>ok</v>
      </c>
      <c r="AQ297" s="20" t="str">
        <f t="shared" si="122"/>
        <v>V</v>
      </c>
      <c r="AR297" s="21">
        <f t="shared" si="144"/>
        <v>0</v>
      </c>
      <c r="AS297" s="21" t="e">
        <f t="shared" si="138"/>
        <v>#N/A</v>
      </c>
      <c r="AT297" s="20" t="str">
        <f t="shared" si="123"/>
        <v>A</v>
      </c>
      <c r="AU297" s="22">
        <f t="shared" si="145"/>
        <v>0</v>
      </c>
      <c r="AV297">
        <f t="shared" si="115"/>
        <v>1.8</v>
      </c>
    </row>
    <row r="298" spans="1:48" hidden="1" x14ac:dyDescent="0.45">
      <c r="A298" t="s">
        <v>240</v>
      </c>
      <c r="B298" t="s">
        <v>783</v>
      </c>
      <c r="C298" t="e">
        <f t="shared" ca="1" si="126"/>
        <v>#NAME?</v>
      </c>
      <c r="E298" t="s">
        <v>783</v>
      </c>
      <c r="F298" t="str">
        <f t="shared" si="139"/>
        <v>ok</v>
      </c>
      <c r="G298">
        <v>1</v>
      </c>
      <c r="H298" s="42" t="str">
        <f t="shared" si="140"/>
        <v>+</v>
      </c>
      <c r="I298" s="42" t="b">
        <f t="shared" si="141"/>
        <v>1</v>
      </c>
      <c r="J298" s="42" t="str">
        <f t="shared" si="142"/>
        <v>+</v>
      </c>
      <c r="K298" t="s">
        <v>70</v>
      </c>
      <c r="L298" s="16" t="s">
        <v>47</v>
      </c>
      <c r="M298" s="17" t="s">
        <v>47</v>
      </c>
      <c r="N298" s="18">
        <v>3.2000000000000002E-8</v>
      </c>
      <c r="O298" s="18">
        <v>3.2000000000000002E-8</v>
      </c>
      <c r="P298" s="18">
        <v>3.3999999999999998E-9</v>
      </c>
      <c r="Q298" s="27">
        <v>3.3999999999999998E-9</v>
      </c>
      <c r="R298">
        <v>9753694</v>
      </c>
      <c r="S298" s="57" t="s">
        <v>242</v>
      </c>
      <c r="T298" s="57" t="s">
        <v>243</v>
      </c>
      <c r="U298" t="s">
        <v>89</v>
      </c>
      <c r="AI298" t="s">
        <v>55</v>
      </c>
      <c r="AJ298">
        <v>2</v>
      </c>
      <c r="AL298" s="19">
        <f t="shared" si="127"/>
        <v>-10.181942661146543</v>
      </c>
      <c r="AM298" s="19">
        <f t="shared" si="128"/>
        <v>-11.504699339141334</v>
      </c>
      <c r="AN298" s="19">
        <f t="shared" si="129"/>
        <v>1.322756677994791</v>
      </c>
      <c r="AO298" s="19">
        <f t="shared" si="143"/>
        <v>1.322756677994791</v>
      </c>
      <c r="AP298" s="20" t="str">
        <f>IF(AR298=AU298,"ok","no")</f>
        <v>ok</v>
      </c>
      <c r="AQ298" s="20" t="str">
        <f t="shared" si="122"/>
        <v>Y</v>
      </c>
      <c r="AR298" s="21">
        <f t="shared" si="144"/>
        <v>0</v>
      </c>
      <c r="AS298" s="21">
        <f t="shared" si="138"/>
        <v>-1.3</v>
      </c>
      <c r="AT298" s="20" t="str">
        <f t="shared" si="123"/>
        <v>A</v>
      </c>
      <c r="AU298" s="22">
        <f t="shared" si="145"/>
        <v>0</v>
      </c>
      <c r="AV298">
        <f t="shared" si="115"/>
        <v>1.8</v>
      </c>
    </row>
    <row r="299" spans="1:48" hidden="1" x14ac:dyDescent="0.45">
      <c r="A299" t="s">
        <v>487</v>
      </c>
      <c r="B299" t="s">
        <v>784</v>
      </c>
      <c r="C299" t="e">
        <f t="shared" ca="1" si="126"/>
        <v>#NAME?</v>
      </c>
      <c r="E299" t="s">
        <v>784</v>
      </c>
      <c r="F299" t="str">
        <f t="shared" si="139"/>
        <v>ok</v>
      </c>
      <c r="G299">
        <v>1</v>
      </c>
      <c r="H299" s="42" t="str">
        <f t="shared" si="140"/>
        <v>+</v>
      </c>
      <c r="I299" s="42" t="b">
        <f t="shared" si="141"/>
        <v>1</v>
      </c>
      <c r="J299" s="42" t="str">
        <f t="shared" si="142"/>
        <v>+</v>
      </c>
      <c r="K299" t="s">
        <v>125</v>
      </c>
      <c r="L299" s="16" t="s">
        <v>47</v>
      </c>
      <c r="M299" s="17" t="s">
        <v>47</v>
      </c>
      <c r="N299" s="18">
        <v>5.7700000000000004E-7</v>
      </c>
      <c r="O299" s="18">
        <v>5.7700000000000004E-7</v>
      </c>
      <c r="P299" s="18">
        <v>6.2999999999999995E-8</v>
      </c>
      <c r="Q299" s="27">
        <v>6.2999999999999995E-8</v>
      </c>
      <c r="R299">
        <v>27908641</v>
      </c>
      <c r="S299" s="43" t="s">
        <v>489</v>
      </c>
      <c r="T299" s="43" t="s">
        <v>260</v>
      </c>
      <c r="U299">
        <v>303</v>
      </c>
      <c r="AI299" t="s">
        <v>55</v>
      </c>
      <c r="AJ299">
        <v>2</v>
      </c>
      <c r="AL299" s="19">
        <f t="shared" si="127"/>
        <v>-8.4755999065586032</v>
      </c>
      <c r="AM299" s="19">
        <f t="shared" si="128"/>
        <v>-9.782277355227377</v>
      </c>
      <c r="AN299" s="19">
        <f t="shared" si="129"/>
        <v>1.3066774486687738</v>
      </c>
      <c r="AO299" s="19">
        <f t="shared" si="143"/>
        <v>1.3066774486687738</v>
      </c>
      <c r="AP299" s="20" t="str">
        <f>IF(AR299=AU299,"ok","no")</f>
        <v>ok</v>
      </c>
      <c r="AQ299" s="20" t="str">
        <f t="shared" si="122"/>
        <v>W</v>
      </c>
      <c r="AR299" s="21">
        <f t="shared" si="144"/>
        <v>0</v>
      </c>
      <c r="AS299" s="21">
        <f t="shared" si="138"/>
        <v>-0.9</v>
      </c>
      <c r="AT299" s="20" t="str">
        <f t="shared" si="123"/>
        <v>A</v>
      </c>
      <c r="AU299" s="22">
        <f t="shared" si="145"/>
        <v>0</v>
      </c>
      <c r="AV299">
        <f t="shared" ref="AV299:AV332" si="146">VLOOKUP(AT299, $BD$3:$BH$22, 5, FALSE)</f>
        <v>1.8</v>
      </c>
    </row>
    <row r="300" spans="1:48" x14ac:dyDescent="0.45">
      <c r="A300" t="s">
        <v>65</v>
      </c>
      <c r="B300" t="s">
        <v>604</v>
      </c>
      <c r="C300" t="e">
        <f t="shared" ca="1" si="126"/>
        <v>#NAME?</v>
      </c>
      <c r="E300" t="s">
        <v>604</v>
      </c>
      <c r="F300" t="str">
        <f t="shared" si="139"/>
        <v>ok</v>
      </c>
      <c r="G300">
        <v>1</v>
      </c>
      <c r="H300" s="42" t="str">
        <f t="shared" si="140"/>
        <v>+</v>
      </c>
      <c r="I300" s="42" t="b">
        <f t="shared" si="141"/>
        <v>1</v>
      </c>
      <c r="J300" s="42" t="str">
        <f t="shared" si="142"/>
        <v>+</v>
      </c>
      <c r="K300" t="s">
        <v>46</v>
      </c>
      <c r="L300" s="16" t="s">
        <v>47</v>
      </c>
      <c r="M300" s="17" t="s">
        <v>47</v>
      </c>
      <c r="N300" s="18">
        <v>1.8199999999999999E-7</v>
      </c>
      <c r="O300" s="18">
        <v>1.8199999999999999E-7</v>
      </c>
      <c r="P300" s="18">
        <v>1.2499999999999999E-8</v>
      </c>
      <c r="Q300" s="27">
        <v>1.2499999999999999E-8</v>
      </c>
      <c r="R300">
        <v>9609690</v>
      </c>
      <c r="S300" s="43" t="s">
        <v>62</v>
      </c>
      <c r="T300" s="43" t="s">
        <v>81</v>
      </c>
      <c r="U300" t="s">
        <v>89</v>
      </c>
      <c r="AI300" t="s">
        <v>55</v>
      </c>
      <c r="AJ300">
        <v>1</v>
      </c>
      <c r="AL300" s="19">
        <f t="shared" si="127"/>
        <v>-9.1563628984230725</v>
      </c>
      <c r="AM300" s="19">
        <f t="shared" si="128"/>
        <v>-10.73654694365651</v>
      </c>
      <c r="AN300" s="19">
        <f t="shared" si="129"/>
        <v>1.5801840452334375</v>
      </c>
      <c r="AO300" s="19">
        <f t="shared" si="143"/>
        <v>1.5801840452334375</v>
      </c>
      <c r="AP300" s="20" t="str">
        <f>IF(AR300=AU300,"ok","no")</f>
        <v>ok</v>
      </c>
      <c r="AQ300" s="20" t="str">
        <f t="shared" si="122"/>
        <v>Y</v>
      </c>
      <c r="AR300" s="21">
        <f t="shared" si="144"/>
        <v>0</v>
      </c>
      <c r="AS300" s="21">
        <f t="shared" si="138"/>
        <v>-1.3</v>
      </c>
      <c r="AT300" s="20" t="str">
        <f t="shared" si="123"/>
        <v>F</v>
      </c>
      <c r="AU300" s="22">
        <f t="shared" si="145"/>
        <v>0</v>
      </c>
      <c r="AV300">
        <f t="shared" si="146"/>
        <v>2.8</v>
      </c>
    </row>
    <row r="301" spans="1:48" hidden="1" x14ac:dyDescent="0.45">
      <c r="A301" t="s">
        <v>109</v>
      </c>
      <c r="B301" t="s">
        <v>785</v>
      </c>
      <c r="C301" t="e">
        <f t="shared" ca="1" si="126"/>
        <v>#NAME?</v>
      </c>
      <c r="E301" t="s">
        <v>785</v>
      </c>
      <c r="F301" t="str">
        <f t="shared" si="139"/>
        <v>ok</v>
      </c>
      <c r="G301">
        <v>1</v>
      </c>
      <c r="H301" s="42" t="str">
        <f t="shared" si="140"/>
        <v>+</v>
      </c>
      <c r="I301" s="42" t="b">
        <f t="shared" si="141"/>
        <v>1</v>
      </c>
      <c r="J301" s="42" t="str">
        <f t="shared" si="142"/>
        <v>+</v>
      </c>
      <c r="K301" t="s">
        <v>46</v>
      </c>
      <c r="L301" s="16" t="s">
        <v>47</v>
      </c>
      <c r="M301" s="17" t="s">
        <v>47</v>
      </c>
      <c r="N301" s="18">
        <v>7.0799999999999999E-8</v>
      </c>
      <c r="O301" s="18">
        <v>7.0799999999999999E-8</v>
      </c>
      <c r="P301" s="18">
        <v>8.5E-9</v>
      </c>
      <c r="Q301" s="18">
        <v>8.5E-9</v>
      </c>
      <c r="R301">
        <v>16597831</v>
      </c>
      <c r="S301" s="57" t="s">
        <v>113</v>
      </c>
      <c r="T301" s="57" t="s">
        <v>114</v>
      </c>
      <c r="U301" t="s">
        <v>89</v>
      </c>
      <c r="AI301" t="s">
        <v>115</v>
      </c>
      <c r="AJ301">
        <v>2</v>
      </c>
      <c r="AL301" s="19">
        <f t="shared" si="127"/>
        <v>-9.7134100333855748</v>
      </c>
      <c r="AM301" s="19">
        <f t="shared" si="128"/>
        <v>-10.964087807335581</v>
      </c>
      <c r="AN301" s="19">
        <f t="shared" si="129"/>
        <v>1.2506777739500059</v>
      </c>
      <c r="AO301" s="19">
        <f t="shared" si="143"/>
        <v>1.2506777739500059</v>
      </c>
      <c r="AP301" s="20" t="str">
        <f>IF(AR301=AU301,"good","no")</f>
        <v>no</v>
      </c>
      <c r="AQ301" s="20" t="str">
        <f t="shared" si="122"/>
        <v>G</v>
      </c>
      <c r="AR301" s="21">
        <f t="shared" si="144"/>
        <v>600</v>
      </c>
      <c r="AS301" s="21">
        <f t="shared" si="138"/>
        <v>-0.4</v>
      </c>
      <c r="AT301" s="20" t="str">
        <f t="shared" si="123"/>
        <v>N</v>
      </c>
      <c r="AU301" s="22">
        <f t="shared" si="145"/>
        <v>0</v>
      </c>
      <c r="AV301">
        <f t="shared" si="146"/>
        <v>-3.5</v>
      </c>
    </row>
    <row r="302" spans="1:48" hidden="1" x14ac:dyDescent="0.45">
      <c r="A302" t="s">
        <v>256</v>
      </c>
      <c r="B302" t="s">
        <v>749</v>
      </c>
      <c r="C302" t="e">
        <f t="shared" ca="1" si="126"/>
        <v>#NAME?</v>
      </c>
      <c r="E302" t="s">
        <v>786</v>
      </c>
      <c r="F302" t="str">
        <f t="shared" si="139"/>
        <v>no</v>
      </c>
      <c r="G302">
        <v>1</v>
      </c>
      <c r="H302" s="42" t="str">
        <f t="shared" si="140"/>
        <v>+</v>
      </c>
      <c r="I302" s="42" t="b">
        <f t="shared" si="141"/>
        <v>1</v>
      </c>
      <c r="J302" s="42" t="str">
        <f t="shared" si="142"/>
        <v>+</v>
      </c>
      <c r="K302" t="s">
        <v>46</v>
      </c>
      <c r="L302" s="16" t="s">
        <v>47</v>
      </c>
      <c r="M302" s="17" t="s">
        <v>47</v>
      </c>
      <c r="N302" s="18">
        <v>1.97E-7</v>
      </c>
      <c r="O302" s="18">
        <v>1.97E-7</v>
      </c>
      <c r="P302" s="18">
        <v>2.1999999999999998E-8</v>
      </c>
      <c r="Q302" s="18">
        <v>2.1999999999999998E-8</v>
      </c>
      <c r="R302">
        <v>27908641</v>
      </c>
      <c r="S302" t="s">
        <v>259</v>
      </c>
      <c r="T302" t="s">
        <v>260</v>
      </c>
      <c r="U302">
        <v>303</v>
      </c>
      <c r="AI302" t="s">
        <v>55</v>
      </c>
      <c r="AJ302">
        <v>2</v>
      </c>
      <c r="AL302" s="19">
        <f t="shared" si="127"/>
        <v>-9.1096366438429683</v>
      </c>
      <c r="AM302" s="19">
        <f t="shared" si="128"/>
        <v>-10.403011796316974</v>
      </c>
      <c r="AN302" s="19">
        <f t="shared" si="129"/>
        <v>1.293375152474006</v>
      </c>
      <c r="AO302" s="19">
        <f t="shared" si="143"/>
        <v>1.293375152474006</v>
      </c>
      <c r="AP302" s="20" t="str">
        <f>IF(AR302=AU302,"good","no")</f>
        <v>no</v>
      </c>
      <c r="AQ302" s="20" t="str">
        <f t="shared" si="122"/>
        <v>E</v>
      </c>
      <c r="AR302" s="21">
        <f t="shared" si="144"/>
        <v>-1</v>
      </c>
      <c r="AS302" s="21">
        <f t="shared" si="138"/>
        <v>-3.5</v>
      </c>
      <c r="AT302" s="20" t="str">
        <f t="shared" si="123"/>
        <v>A</v>
      </c>
      <c r="AU302" s="22">
        <f t="shared" si="145"/>
        <v>0</v>
      </c>
      <c r="AV302">
        <f t="shared" si="146"/>
        <v>1.8</v>
      </c>
    </row>
    <row r="303" spans="1:48" hidden="1" x14ac:dyDescent="0.45">
      <c r="A303" t="s">
        <v>67</v>
      </c>
      <c r="B303" t="s">
        <v>787</v>
      </c>
      <c r="C303" t="e">
        <f t="shared" ca="1" si="126"/>
        <v>#NAME?</v>
      </c>
      <c r="E303" t="s">
        <v>788</v>
      </c>
      <c r="F303" t="str">
        <f t="shared" si="139"/>
        <v>no</v>
      </c>
      <c r="G303">
        <v>1</v>
      </c>
      <c r="H303" s="15" t="str">
        <f t="shared" si="140"/>
        <v>-</v>
      </c>
      <c r="I303" s="42" t="b">
        <f t="shared" si="141"/>
        <v>1</v>
      </c>
      <c r="J303" s="42" t="str">
        <f t="shared" si="142"/>
        <v>-</v>
      </c>
      <c r="K303" t="s">
        <v>181</v>
      </c>
      <c r="L303" s="16" t="s">
        <v>47</v>
      </c>
      <c r="M303" s="17" t="s">
        <v>47</v>
      </c>
      <c r="N303" s="18">
        <v>1.6800000000000002E-8</v>
      </c>
      <c r="O303" s="18">
        <v>1.6800000000000002E-8</v>
      </c>
      <c r="P303" s="18">
        <v>1.42E-8</v>
      </c>
      <c r="Q303" s="18">
        <v>1.42E-8</v>
      </c>
      <c r="R303">
        <v>9367779</v>
      </c>
      <c r="S303" t="s">
        <v>71</v>
      </c>
      <c r="T303" t="s">
        <v>72</v>
      </c>
      <c r="U303">
        <v>298</v>
      </c>
      <c r="AI303" t="s">
        <v>55</v>
      </c>
      <c r="AJ303">
        <v>1</v>
      </c>
      <c r="AL303" s="19">
        <f t="shared" si="127"/>
        <v>-10.562113300816945</v>
      </c>
      <c r="AM303" s="19">
        <f t="shared" si="128"/>
        <v>-10.661314084680125</v>
      </c>
      <c r="AN303" s="19">
        <f t="shared" si="129"/>
        <v>9.920078386318032E-2</v>
      </c>
      <c r="AO303" s="19">
        <f t="shared" si="143"/>
        <v>9.920078386318032E-2</v>
      </c>
      <c r="AP303" s="20" t="str">
        <f>IF(AR303=AU303,"good","no")</f>
        <v>no</v>
      </c>
      <c r="AQ303" s="20" t="str">
        <f t="shared" si="122"/>
        <v>E</v>
      </c>
      <c r="AR303" s="21">
        <f t="shared" si="144"/>
        <v>-1</v>
      </c>
      <c r="AS303" s="21">
        <f t="shared" si="138"/>
        <v>-3.5</v>
      </c>
      <c r="AT303" s="20" t="str">
        <f t="shared" si="123"/>
        <v>Q</v>
      </c>
      <c r="AU303" s="22">
        <f t="shared" si="145"/>
        <v>0</v>
      </c>
      <c r="AV303">
        <f t="shared" si="146"/>
        <v>-3.5</v>
      </c>
    </row>
    <row r="304" spans="1:48" hidden="1" x14ac:dyDescent="0.45">
      <c r="A304" t="s">
        <v>411</v>
      </c>
      <c r="B304" t="s">
        <v>789</v>
      </c>
      <c r="C304" t="e">
        <f t="shared" ca="1" si="126"/>
        <v>#NAME?</v>
      </c>
      <c r="E304" t="s">
        <v>790</v>
      </c>
      <c r="F304" t="str">
        <f t="shared" si="139"/>
        <v>no</v>
      </c>
      <c r="G304">
        <v>1</v>
      </c>
      <c r="H304" s="15" t="str">
        <f t="shared" si="140"/>
        <v>-</v>
      </c>
      <c r="I304" s="42" t="b">
        <f t="shared" si="141"/>
        <v>1</v>
      </c>
      <c r="J304" s="42" t="str">
        <f t="shared" si="142"/>
        <v>-</v>
      </c>
      <c r="K304" t="s">
        <v>181</v>
      </c>
      <c r="L304" s="16" t="s">
        <v>47</v>
      </c>
      <c r="M304" s="17" t="s">
        <v>47</v>
      </c>
      <c r="N304" s="18">
        <v>1.6100000000000001E-10</v>
      </c>
      <c r="O304" s="18">
        <v>1.6100000000000001E-10</v>
      </c>
      <c r="P304" s="18">
        <v>1.36E-10</v>
      </c>
      <c r="Q304" s="27">
        <v>1.36E-10</v>
      </c>
      <c r="R304">
        <v>17173035</v>
      </c>
      <c r="S304" s="57" t="s">
        <v>414</v>
      </c>
      <c r="T304" s="57" t="s">
        <v>415</v>
      </c>
      <c r="U304">
        <v>296</v>
      </c>
      <c r="AI304" t="s">
        <v>416</v>
      </c>
      <c r="AJ304">
        <v>2</v>
      </c>
      <c r="AL304" s="19">
        <f t="shared" si="127"/>
        <v>-13.304273883057011</v>
      </c>
      <c r="AM304" s="19">
        <f t="shared" si="128"/>
        <v>-13.403836075813572</v>
      </c>
      <c r="AN304" s="19">
        <f t="shared" si="129"/>
        <v>9.9562192756561529E-2</v>
      </c>
      <c r="AO304" s="19">
        <f t="shared" si="143"/>
        <v>9.9562192756561529E-2</v>
      </c>
      <c r="AP304" s="20" t="str">
        <f>IF(AR304=AU304,"ok","no")</f>
        <v>ok</v>
      </c>
      <c r="AQ304" s="20" t="str">
        <f t="shared" si="122"/>
        <v>Q</v>
      </c>
      <c r="AR304" s="21">
        <f t="shared" si="144"/>
        <v>0</v>
      </c>
      <c r="AS304" s="21">
        <f t="shared" si="138"/>
        <v>-3.5</v>
      </c>
      <c r="AT304" s="20" t="str">
        <f t="shared" si="123"/>
        <v>A</v>
      </c>
      <c r="AU304" s="22">
        <f t="shared" si="145"/>
        <v>0</v>
      </c>
      <c r="AV304">
        <f t="shared" si="146"/>
        <v>1.8</v>
      </c>
    </row>
    <row r="305" spans="1:50" hidden="1" x14ac:dyDescent="0.45">
      <c r="A305" t="s">
        <v>433</v>
      </c>
      <c r="B305" t="s">
        <v>499</v>
      </c>
      <c r="C305" t="e">
        <f t="shared" ca="1" si="126"/>
        <v>#NAME?</v>
      </c>
      <c r="E305" t="s">
        <v>500</v>
      </c>
      <c r="F305" t="str">
        <f t="shared" si="139"/>
        <v>no</v>
      </c>
      <c r="G305">
        <v>1</v>
      </c>
      <c r="H305" s="15" t="str">
        <f t="shared" si="140"/>
        <v>-</v>
      </c>
      <c r="I305" s="42" t="b">
        <f t="shared" si="141"/>
        <v>1</v>
      </c>
      <c r="J305" s="42" t="str">
        <f t="shared" si="142"/>
        <v>-</v>
      </c>
      <c r="K305" t="s">
        <v>46</v>
      </c>
      <c r="L305" s="16" t="s">
        <v>47</v>
      </c>
      <c r="M305" s="17" t="s">
        <v>47</v>
      </c>
      <c r="N305" s="18">
        <v>1.4800000000000001E-10</v>
      </c>
      <c r="O305" s="18">
        <v>1.4800000000000001E-10</v>
      </c>
      <c r="P305" s="18">
        <v>1.2500000000000001E-10</v>
      </c>
      <c r="Q305" s="27">
        <v>1.2500000000000001E-10</v>
      </c>
      <c r="R305">
        <v>17173035</v>
      </c>
      <c r="S305" s="57" t="s">
        <v>414</v>
      </c>
      <c r="T305" s="57" t="s">
        <v>415</v>
      </c>
      <c r="U305">
        <v>296</v>
      </c>
      <c r="AH305" t="s">
        <v>436</v>
      </c>
      <c r="AI305" t="s">
        <v>416</v>
      </c>
      <c r="AJ305">
        <v>2</v>
      </c>
      <c r="AL305" s="19">
        <f t="shared" si="127"/>
        <v>-13.353947216877016</v>
      </c>
      <c r="AM305" s="19">
        <f t="shared" si="128"/>
        <v>-13.453597353389485</v>
      </c>
      <c r="AN305" s="19">
        <f t="shared" si="129"/>
        <v>9.9650136512469345E-2</v>
      </c>
      <c r="AO305" s="19">
        <f t="shared" si="143"/>
        <v>9.9650136512469345E-2</v>
      </c>
      <c r="AP305" s="20" t="str">
        <f>IF(AR305=AU305,"ok","no")</f>
        <v>ok</v>
      </c>
      <c r="AQ305" s="20" t="str">
        <f t="shared" si="122"/>
        <v>N</v>
      </c>
      <c r="AR305" s="21">
        <f t="shared" si="144"/>
        <v>0</v>
      </c>
      <c r="AS305" s="21">
        <f t="shared" si="138"/>
        <v>-3.5</v>
      </c>
      <c r="AT305" s="20" t="str">
        <f t="shared" si="123"/>
        <v>A</v>
      </c>
      <c r="AU305" s="22">
        <f t="shared" si="145"/>
        <v>0</v>
      </c>
      <c r="AV305">
        <f t="shared" si="146"/>
        <v>1.8</v>
      </c>
    </row>
    <row r="306" spans="1:50" hidden="1" x14ac:dyDescent="0.45">
      <c r="A306" t="s">
        <v>256</v>
      </c>
      <c r="B306" t="s">
        <v>784</v>
      </c>
      <c r="C306" t="e">
        <f t="shared" ca="1" si="126"/>
        <v>#NAME?</v>
      </c>
      <c r="E306" t="s">
        <v>784</v>
      </c>
      <c r="F306" t="str">
        <f t="shared" si="139"/>
        <v>ok</v>
      </c>
      <c r="G306">
        <v>1</v>
      </c>
      <c r="H306" s="42" t="str">
        <f t="shared" si="140"/>
        <v>+</v>
      </c>
      <c r="I306" s="42" t="b">
        <f t="shared" si="141"/>
        <v>1</v>
      </c>
      <c r="J306" s="42" t="str">
        <f t="shared" si="142"/>
        <v>+</v>
      </c>
      <c r="K306" t="s">
        <v>125</v>
      </c>
      <c r="L306" s="16" t="s">
        <v>47</v>
      </c>
      <c r="M306" s="17" t="s">
        <v>47</v>
      </c>
      <c r="N306" s="18">
        <v>1.8799999999999999E-7</v>
      </c>
      <c r="O306" s="18">
        <v>1.8799999999999999E-7</v>
      </c>
      <c r="P306" s="18">
        <v>2.1999999999999998E-8</v>
      </c>
      <c r="Q306" s="27">
        <v>2.1999999999999998E-8</v>
      </c>
      <c r="R306">
        <v>27908641</v>
      </c>
      <c r="S306" s="57" t="s">
        <v>259</v>
      </c>
      <c r="T306" s="57" t="s">
        <v>260</v>
      </c>
      <c r="U306">
        <v>303</v>
      </c>
      <c r="AI306" t="s">
        <v>55</v>
      </c>
      <c r="AJ306">
        <v>2</v>
      </c>
      <c r="AL306" s="19">
        <f t="shared" si="127"/>
        <v>-9.1372260857287113</v>
      </c>
      <c r="AM306" s="19">
        <f t="shared" si="128"/>
        <v>-10.403011796316974</v>
      </c>
      <c r="AN306" s="19">
        <f t="shared" si="129"/>
        <v>1.2657857105882631</v>
      </c>
      <c r="AO306" s="19">
        <f t="shared" si="143"/>
        <v>1.2657857105882631</v>
      </c>
      <c r="AP306" s="20" t="str">
        <f>IF(AR306=AU306,"ok","no")</f>
        <v>ok</v>
      </c>
      <c r="AQ306" s="20" t="str">
        <f t="shared" si="122"/>
        <v>W</v>
      </c>
      <c r="AR306" s="21">
        <f t="shared" si="144"/>
        <v>0</v>
      </c>
      <c r="AS306" s="21">
        <f t="shared" si="138"/>
        <v>-0.9</v>
      </c>
      <c r="AT306" s="20" t="str">
        <f t="shared" si="123"/>
        <v>A</v>
      </c>
      <c r="AU306" s="22">
        <f t="shared" si="145"/>
        <v>0</v>
      </c>
      <c r="AV306">
        <f t="shared" si="146"/>
        <v>1.8</v>
      </c>
    </row>
    <row r="307" spans="1:50" x14ac:dyDescent="0.45">
      <c r="A307" t="s">
        <v>240</v>
      </c>
      <c r="B307" t="s">
        <v>791</v>
      </c>
      <c r="C307" t="e">
        <f t="shared" ca="1" si="126"/>
        <v>#NAME?</v>
      </c>
      <c r="E307" t="s">
        <v>791</v>
      </c>
      <c r="F307" t="str">
        <f t="shared" si="139"/>
        <v>ok</v>
      </c>
      <c r="G307">
        <v>1</v>
      </c>
      <c r="H307" s="42" t="str">
        <f t="shared" si="140"/>
        <v>+</v>
      </c>
      <c r="I307" s="42" t="b">
        <f t="shared" si="141"/>
        <v>1</v>
      </c>
      <c r="J307" s="42" t="str">
        <f t="shared" si="142"/>
        <v>+</v>
      </c>
      <c r="K307" t="s">
        <v>46</v>
      </c>
      <c r="L307" s="16" t="s">
        <v>47</v>
      </c>
      <c r="M307" s="17" t="s">
        <v>47</v>
      </c>
      <c r="N307" s="18">
        <v>2.0000000000000001E-10</v>
      </c>
      <c r="O307" s="18">
        <v>2.0000000000000001E-10</v>
      </c>
      <c r="P307" s="18">
        <v>2.8999999999999999E-9</v>
      </c>
      <c r="Q307" s="18">
        <v>2.8999999999999999E-9</v>
      </c>
      <c r="R307">
        <v>10543973</v>
      </c>
      <c r="S307" s="57" t="s">
        <v>242</v>
      </c>
      <c r="T307" s="57" t="s">
        <v>243</v>
      </c>
      <c r="U307">
        <v>298</v>
      </c>
      <c r="V307" t="s">
        <v>792</v>
      </c>
      <c r="W307" t="s">
        <v>792</v>
      </c>
      <c r="X307" t="s">
        <v>793</v>
      </c>
      <c r="Y307" t="s">
        <v>793</v>
      </c>
      <c r="Z307" t="s">
        <v>794</v>
      </c>
      <c r="AA307" t="s">
        <v>794</v>
      </c>
      <c r="AB307" t="s">
        <v>795</v>
      </c>
      <c r="AC307" t="s">
        <v>795</v>
      </c>
      <c r="AH307" t="s">
        <v>796</v>
      </c>
      <c r="AI307" t="s">
        <v>55</v>
      </c>
      <c r="AJ307">
        <v>2</v>
      </c>
      <c r="AL307" s="19">
        <f t="shared" si="127"/>
        <v>-13.1762952121345</v>
      </c>
      <c r="AM307" s="19">
        <f t="shared" si="128"/>
        <v>-11.59854750897285</v>
      </c>
      <c r="AN307" s="19">
        <f t="shared" si="129"/>
        <v>-1.5777477031616503</v>
      </c>
      <c r="AO307" s="19">
        <f t="shared" si="143"/>
        <v>1.5777477031616503</v>
      </c>
      <c r="AP307" s="20" t="str">
        <f>IF(AR307=AU307,"good","no")</f>
        <v>no</v>
      </c>
      <c r="AQ307" s="20" t="str">
        <f t="shared" si="122"/>
        <v>H</v>
      </c>
      <c r="AR307" s="21">
        <f t="shared" si="144"/>
        <v>1</v>
      </c>
      <c r="AS307" s="21">
        <f>VLOOKUP(AQ307, $BD$3:$BH$23, 5, FALSE)</f>
        <v>-3.2</v>
      </c>
      <c r="AT307" s="20" t="str">
        <f t="shared" si="123"/>
        <v>Y</v>
      </c>
      <c r="AU307" s="22">
        <f t="shared" si="145"/>
        <v>0</v>
      </c>
      <c r="AV307">
        <f t="shared" si="146"/>
        <v>-1.3</v>
      </c>
    </row>
    <row r="308" spans="1:50" hidden="1" x14ac:dyDescent="0.45">
      <c r="A308" t="s">
        <v>256</v>
      </c>
      <c r="B308" t="s">
        <v>797</v>
      </c>
      <c r="C308" t="e">
        <f t="shared" ca="1" si="126"/>
        <v>#NAME?</v>
      </c>
      <c r="E308" t="s">
        <v>798</v>
      </c>
      <c r="F308" t="str">
        <f t="shared" si="139"/>
        <v>no</v>
      </c>
      <c r="G308">
        <v>1</v>
      </c>
      <c r="H308" s="42" t="str">
        <f t="shared" si="140"/>
        <v>+</v>
      </c>
      <c r="I308" s="42" t="b">
        <f t="shared" si="141"/>
        <v>1</v>
      </c>
      <c r="J308" s="42" t="str">
        <f t="shared" si="142"/>
        <v>+</v>
      </c>
      <c r="K308" t="s">
        <v>46</v>
      </c>
      <c r="L308" s="16" t="s">
        <v>47</v>
      </c>
      <c r="M308" s="17" t="s">
        <v>47</v>
      </c>
      <c r="N308" s="18">
        <v>2.64E-9</v>
      </c>
      <c r="O308" s="18">
        <v>2.64E-9</v>
      </c>
      <c r="P308" s="18">
        <v>2.1999999999999998E-8</v>
      </c>
      <c r="Q308" s="18">
        <v>2.1999999999999998E-8</v>
      </c>
      <c r="R308">
        <v>27908641</v>
      </c>
      <c r="S308" s="57" t="s">
        <v>259</v>
      </c>
      <c r="T308" s="57" t="s">
        <v>260</v>
      </c>
      <c r="U308">
        <v>303</v>
      </c>
      <c r="AI308" t="s">
        <v>55</v>
      </c>
      <c r="AJ308">
        <v>2</v>
      </c>
      <c r="AL308" s="19">
        <f t="shared" si="127"/>
        <v>-11.65396728267503</v>
      </c>
      <c r="AM308" s="19">
        <f t="shared" si="128"/>
        <v>-10.403011796316974</v>
      </c>
      <c r="AN308" s="19">
        <f t="shared" si="129"/>
        <v>-1.2509554863580554</v>
      </c>
      <c r="AO308" s="19">
        <f t="shared" si="143"/>
        <v>1.2509554863580554</v>
      </c>
      <c r="AP308" s="20" t="str">
        <f>IF(AR308=AU308,"good","no")</f>
        <v>no</v>
      </c>
      <c r="AQ308" s="20" t="str">
        <f t="shared" si="122"/>
        <v>G</v>
      </c>
      <c r="AR308" s="21">
        <f t="shared" si="144"/>
        <v>600</v>
      </c>
      <c r="AS308" s="21">
        <f>VLOOKUP(AQ308, $BD$3:$BH$23, 5, FALSE)</f>
        <v>-0.4</v>
      </c>
      <c r="AT308" s="20" t="str">
        <f t="shared" si="123"/>
        <v>A</v>
      </c>
      <c r="AU308" s="22">
        <f t="shared" si="145"/>
        <v>0</v>
      </c>
      <c r="AV308">
        <f t="shared" si="146"/>
        <v>1.8</v>
      </c>
    </row>
    <row r="309" spans="1:50" hidden="1" x14ac:dyDescent="0.45">
      <c r="A309" t="s">
        <v>250</v>
      </c>
      <c r="B309" t="s">
        <v>799</v>
      </c>
      <c r="C309" t="e">
        <f t="shared" ca="1" si="126"/>
        <v>#NAME?</v>
      </c>
      <c r="E309" t="s">
        <v>799</v>
      </c>
      <c r="F309" t="str">
        <f t="shared" si="139"/>
        <v>ok</v>
      </c>
      <c r="G309">
        <v>2</v>
      </c>
      <c r="H309" s="42" t="str">
        <f>IF(ISNUMBER(FIND(MID(B309,2,1),MID(A309,FIND("_",A309,FIND("_",A309)+1)+1,LEN(A309)))), "+", "-")</f>
        <v>-</v>
      </c>
      <c r="I309" s="42" t="b">
        <f t="shared" si="141"/>
        <v>1</v>
      </c>
      <c r="J309" s="42" t="str">
        <f t="shared" si="142"/>
        <v>-</v>
      </c>
      <c r="K309" t="s">
        <v>46</v>
      </c>
      <c r="L309" s="16" t="s">
        <v>47</v>
      </c>
      <c r="M309" s="17" t="s">
        <v>47</v>
      </c>
      <c r="N309" s="18">
        <v>3E-9</v>
      </c>
      <c r="O309" s="18">
        <v>3E-9</v>
      </c>
      <c r="P309" s="18">
        <v>2.5000000000000001E-9</v>
      </c>
      <c r="Q309" s="27">
        <v>2.5000000000000001E-9</v>
      </c>
      <c r="R309">
        <v>24335589</v>
      </c>
      <c r="S309" s="57" t="s">
        <v>252</v>
      </c>
      <c r="T309" s="57" t="s">
        <v>253</v>
      </c>
      <c r="U309">
        <v>303</v>
      </c>
      <c r="AI309" t="s">
        <v>254</v>
      </c>
      <c r="AJ309">
        <v>2</v>
      </c>
      <c r="AL309" s="19">
        <f t="shared" si="127"/>
        <v>-11.578545593484199</v>
      </c>
      <c r="AM309" s="19">
        <f t="shared" si="128"/>
        <v>-11.68611531199263</v>
      </c>
      <c r="AN309" s="19">
        <f t="shared" si="129"/>
        <v>0.10756971850843122</v>
      </c>
      <c r="AO309" s="19">
        <f t="shared" si="143"/>
        <v>0.10756971850843122</v>
      </c>
      <c r="AP309" s="20" t="str">
        <f>IF(AR309=AU309,"ok","no")</f>
        <v>ok</v>
      </c>
      <c r="AQ309" s="20" t="str">
        <f t="shared" si="122"/>
        <v>I</v>
      </c>
      <c r="AR309" s="21">
        <f t="shared" si="144"/>
        <v>0</v>
      </c>
      <c r="AS309" s="21">
        <f>VLOOKUP(AQ309, $BD$3:$BH$22, 5, FALSE)</f>
        <v>4.5</v>
      </c>
      <c r="AT309" s="20" t="str">
        <f t="shared" si="123"/>
        <v>M</v>
      </c>
      <c r="AU309" s="22">
        <f t="shared" si="145"/>
        <v>0</v>
      </c>
      <c r="AV309">
        <f t="shared" si="146"/>
        <v>1.9</v>
      </c>
    </row>
    <row r="310" spans="1:50" hidden="1" x14ac:dyDescent="0.45">
      <c r="A310" t="s">
        <v>376</v>
      </c>
      <c r="B310" t="s">
        <v>800</v>
      </c>
      <c r="C310" t="e">
        <f t="shared" ca="1" si="126"/>
        <v>#NAME?</v>
      </c>
      <c r="E310" t="s">
        <v>801</v>
      </c>
      <c r="F310" t="str">
        <f t="shared" si="139"/>
        <v>no</v>
      </c>
      <c r="G310">
        <v>1</v>
      </c>
      <c r="H310" s="15" t="str">
        <f>IF(ISNUMBER(FIND(MID(B310,2,1),MID(A310,FIND("_",A310)+1,FIND("_",A310,FIND("_",A310)+1)-FIND("_",A310)-1))), "+", "-")</f>
        <v>-</v>
      </c>
      <c r="I310" s="42" t="b">
        <f t="shared" si="141"/>
        <v>1</v>
      </c>
      <c r="J310" s="42" t="str">
        <f t="shared" si="142"/>
        <v>-</v>
      </c>
      <c r="K310" t="s">
        <v>70</v>
      </c>
      <c r="L310" s="16" t="s">
        <v>47</v>
      </c>
      <c r="M310" s="17" t="s">
        <v>47</v>
      </c>
      <c r="N310" s="18">
        <v>1.0999999999999999E-10</v>
      </c>
      <c r="O310" s="18">
        <v>1.0999999999999999E-10</v>
      </c>
      <c r="P310" s="18">
        <v>8.9999999999999999E-11</v>
      </c>
      <c r="Q310" s="27">
        <v>8.9999999999999999E-11</v>
      </c>
      <c r="R310">
        <v>25031354</v>
      </c>
      <c r="S310" t="s">
        <v>379</v>
      </c>
      <c r="T310" t="s">
        <v>380</v>
      </c>
      <c r="U310" t="s">
        <v>89</v>
      </c>
      <c r="V310" t="s">
        <v>802</v>
      </c>
      <c r="W310" t="s">
        <v>802</v>
      </c>
      <c r="X310" t="s">
        <v>382</v>
      </c>
      <c r="Y310" t="s">
        <v>382</v>
      </c>
      <c r="Z310" t="s">
        <v>52</v>
      </c>
      <c r="AA310" t="s">
        <v>52</v>
      </c>
      <c r="AB310" t="s">
        <v>384</v>
      </c>
      <c r="AC310" t="s">
        <v>384</v>
      </c>
      <c r="AI310" t="s">
        <v>254</v>
      </c>
      <c r="AJ310">
        <v>2</v>
      </c>
      <c r="AL310" s="19">
        <f t="shared" si="127"/>
        <v>-13.529019042580316</v>
      </c>
      <c r="AM310" s="19">
        <f t="shared" si="128"/>
        <v>-13.647414752902986</v>
      </c>
      <c r="AN310" s="19">
        <f t="shared" si="129"/>
        <v>0.1183957103226696</v>
      </c>
      <c r="AO310" s="19">
        <f t="shared" si="143"/>
        <v>0.1183957103226696</v>
      </c>
      <c r="AP310" s="20" t="str">
        <f>IF(AR310=AU310,"ok","no")</f>
        <v>ok</v>
      </c>
      <c r="AQ310" s="20" t="str">
        <f t="shared" si="122"/>
        <v>Q</v>
      </c>
      <c r="AR310" s="21">
        <f t="shared" si="144"/>
        <v>0</v>
      </c>
      <c r="AS310" s="21">
        <f>VLOOKUP(AQ310, $BD$3:$BH$22, 5, FALSE)</f>
        <v>-3.5</v>
      </c>
      <c r="AT310" s="20" t="str">
        <f t="shared" si="123"/>
        <v>A</v>
      </c>
      <c r="AU310" s="22">
        <f t="shared" si="145"/>
        <v>0</v>
      </c>
      <c r="AV310">
        <f t="shared" si="146"/>
        <v>1.8</v>
      </c>
    </row>
    <row r="311" spans="1:50" hidden="1" x14ac:dyDescent="0.45">
      <c r="A311" t="s">
        <v>67</v>
      </c>
      <c r="B311" t="s">
        <v>655</v>
      </c>
      <c r="C311" t="e">
        <f t="shared" ca="1" si="126"/>
        <v>#NAME?</v>
      </c>
      <c r="E311" t="s">
        <v>803</v>
      </c>
      <c r="F311" t="str">
        <f t="shared" si="139"/>
        <v>no</v>
      </c>
      <c r="G311">
        <v>1</v>
      </c>
      <c r="H311" s="42" t="str">
        <f>IF(ISNUMBER(FIND(MID(B311,2,1),MID(A311,FIND("_",A311)+1,FIND("_",A311,FIND("_",A311)+1)-FIND("_",A311)-1))), "+", "-")</f>
        <v>+</v>
      </c>
      <c r="I311" s="42" t="b">
        <f t="shared" si="141"/>
        <v>1</v>
      </c>
      <c r="J311" s="42" t="str">
        <f t="shared" si="142"/>
        <v>+</v>
      </c>
      <c r="K311" t="s">
        <v>46</v>
      </c>
      <c r="L311" s="16" t="s">
        <v>47</v>
      </c>
      <c r="M311" s="17" t="s">
        <v>47</v>
      </c>
      <c r="N311" s="18">
        <v>9.9999999999999995E-8</v>
      </c>
      <c r="O311" s="18">
        <v>9.9999999999999995E-8</v>
      </c>
      <c r="P311" s="18">
        <v>1.2E-8</v>
      </c>
      <c r="Q311" s="27">
        <v>1.2E-8</v>
      </c>
      <c r="R311">
        <v>11123892</v>
      </c>
      <c r="S311" s="43" t="s">
        <v>71</v>
      </c>
      <c r="T311" s="43" t="s">
        <v>72</v>
      </c>
      <c r="U311">
        <v>298</v>
      </c>
      <c r="AI311" t="s">
        <v>55</v>
      </c>
      <c r="AJ311">
        <v>1</v>
      </c>
      <c r="AL311" s="19">
        <f t="shared" si="127"/>
        <v>-9.5096764340654083</v>
      </c>
      <c r="AM311" s="19">
        <f t="shared" si="128"/>
        <v>-10.760631920423462</v>
      </c>
      <c r="AN311" s="19">
        <f t="shared" si="129"/>
        <v>1.2509554863580536</v>
      </c>
      <c r="AO311" s="19">
        <f t="shared" si="143"/>
        <v>1.2509554863580536</v>
      </c>
      <c r="AP311" s="20" t="str">
        <f>IF(AR311=AU311,"ok","no")</f>
        <v>ok</v>
      </c>
      <c r="AQ311" s="20" t="str">
        <f t="shared" si="122"/>
        <v>Y</v>
      </c>
      <c r="AR311" s="21">
        <f t="shared" si="144"/>
        <v>0</v>
      </c>
      <c r="AS311" s="21">
        <f>VLOOKUP(AQ311, $BD$3:$BH$22, 5, FALSE)</f>
        <v>-1.3</v>
      </c>
      <c r="AT311" s="20" t="str">
        <f t="shared" si="123"/>
        <v>A</v>
      </c>
      <c r="AU311" s="22">
        <f t="shared" si="145"/>
        <v>0</v>
      </c>
      <c r="AV311">
        <f t="shared" si="146"/>
        <v>1.8</v>
      </c>
    </row>
    <row r="312" spans="1:50" hidden="1" x14ac:dyDescent="0.45">
      <c r="A312" t="s">
        <v>483</v>
      </c>
      <c r="B312" t="s">
        <v>784</v>
      </c>
      <c r="C312" t="e">
        <f t="shared" ca="1" si="126"/>
        <v>#NAME?</v>
      </c>
      <c r="E312" t="s">
        <v>804</v>
      </c>
      <c r="F312" t="str">
        <f t="shared" si="139"/>
        <v>no</v>
      </c>
      <c r="G312">
        <v>1</v>
      </c>
      <c r="H312" s="42" t="str">
        <f>IF(ISNUMBER(FIND(MID(B312,2,1),MID(A312,FIND("_",A312)+1,FIND("_",A312,FIND("_",A312)+1)-FIND("_",A312)-1))), "+", "-")</f>
        <v>+</v>
      </c>
      <c r="I312" s="42" t="b">
        <f t="shared" si="141"/>
        <v>1</v>
      </c>
      <c r="J312" s="42" t="str">
        <f t="shared" si="142"/>
        <v>+</v>
      </c>
      <c r="K312" t="s">
        <v>125</v>
      </c>
      <c r="L312" s="16" t="s">
        <v>47</v>
      </c>
      <c r="M312" s="17" t="s">
        <v>47</v>
      </c>
      <c r="N312" s="18">
        <v>2.0800000000000001E-7</v>
      </c>
      <c r="O312" s="18">
        <v>2.0800000000000001E-7</v>
      </c>
      <c r="P312" s="18">
        <v>2.4999999999999999E-8</v>
      </c>
      <c r="Q312" s="27">
        <v>2.4999999999999999E-8</v>
      </c>
      <c r="R312">
        <v>27908641</v>
      </c>
      <c r="S312" s="43" t="s">
        <v>486</v>
      </c>
      <c r="T312" s="43" t="s">
        <v>260</v>
      </c>
      <c r="U312">
        <v>303</v>
      </c>
      <c r="AI312" t="s">
        <v>55</v>
      </c>
      <c r="AJ312">
        <v>2</v>
      </c>
      <c r="AL312" s="19">
        <f t="shared" si="127"/>
        <v>-9.0775793767746045</v>
      </c>
      <c r="AM312" s="19">
        <f t="shared" si="128"/>
        <v>-10.327590107126143</v>
      </c>
      <c r="AN312" s="19">
        <f t="shared" si="129"/>
        <v>1.2500107303515389</v>
      </c>
      <c r="AO312" s="19">
        <f t="shared" si="143"/>
        <v>1.2500107303515389</v>
      </c>
      <c r="AP312" s="20" t="str">
        <f>IF(AR312=AU312,"ok","no")</f>
        <v>ok</v>
      </c>
      <c r="AQ312" s="20" t="str">
        <f t="shared" si="122"/>
        <v>W</v>
      </c>
      <c r="AR312" s="21">
        <f t="shared" si="144"/>
        <v>0</v>
      </c>
      <c r="AS312" s="21">
        <f>VLOOKUP(AQ312, $BD$3:$BH$22, 5, FALSE)</f>
        <v>-0.9</v>
      </c>
      <c r="AT312" s="20" t="str">
        <f t="shared" si="123"/>
        <v>A</v>
      </c>
      <c r="AU312" s="22">
        <f t="shared" si="145"/>
        <v>0</v>
      </c>
      <c r="AV312">
        <f t="shared" si="146"/>
        <v>1.8</v>
      </c>
    </row>
    <row r="313" spans="1:50" hidden="1" x14ac:dyDescent="0.45">
      <c r="A313" t="s">
        <v>492</v>
      </c>
      <c r="B313" t="s">
        <v>805</v>
      </c>
      <c r="C313" t="e">
        <f t="shared" ca="1" si="126"/>
        <v>#NAME?</v>
      </c>
      <c r="E313" t="s">
        <v>805</v>
      </c>
      <c r="F313" t="str">
        <f t="shared" si="139"/>
        <v>ok</v>
      </c>
      <c r="G313">
        <v>2</v>
      </c>
      <c r="H313" s="42" t="str">
        <f>IF(ISNUMBER(FIND(MID(B313,2,1),MID(A313,FIND("_",A313,FIND("_",A313)+1)+1,LEN(A313)))), "+", "-")</f>
        <v>+</v>
      </c>
      <c r="I313" s="42" t="b">
        <f t="shared" si="141"/>
        <v>1</v>
      </c>
      <c r="J313" s="42" t="str">
        <f t="shared" si="142"/>
        <v>+</v>
      </c>
      <c r="K313" t="s">
        <v>46</v>
      </c>
      <c r="L313" s="16" t="s">
        <v>495</v>
      </c>
      <c r="M313" s="17" t="s">
        <v>495</v>
      </c>
      <c r="N313" s="18">
        <v>1.66E-10</v>
      </c>
      <c r="O313" s="18">
        <v>1.66E-10</v>
      </c>
      <c r="P313" s="18">
        <v>2.2400000000000001E-11</v>
      </c>
      <c r="Q313" s="18">
        <v>2.2400000000000001E-11</v>
      </c>
      <c r="R313">
        <v>19477127</v>
      </c>
      <c r="S313" t="s">
        <v>496</v>
      </c>
      <c r="T313" t="s">
        <v>497</v>
      </c>
      <c r="U313" t="s">
        <v>89</v>
      </c>
      <c r="AI313" t="s">
        <v>498</v>
      </c>
      <c r="AJ313">
        <v>2</v>
      </c>
      <c r="AL313" s="19">
        <f t="shared" si="127"/>
        <v>-13.286229663267481</v>
      </c>
      <c r="AM313" s="19">
        <f t="shared" si="128"/>
        <v>-14.467956492669856</v>
      </c>
      <c r="AN313" s="19">
        <f t="shared" si="129"/>
        <v>1.1817268294023755</v>
      </c>
      <c r="AO313" s="19">
        <f t="shared" si="143"/>
        <v>1.1817268294023755</v>
      </c>
      <c r="AP313" s="20" t="str">
        <f>IF(AR313=AU313,"good","no")</f>
        <v>no</v>
      </c>
      <c r="AQ313" s="20" t="str">
        <f t="shared" si="122"/>
        <v>S</v>
      </c>
      <c r="AR313" s="21">
        <f t="shared" si="144"/>
        <v>500</v>
      </c>
      <c r="AS313" s="21">
        <f>VLOOKUP(AQ313, $BD$3:$BH$22, 5, FALSE)</f>
        <v>-0.8</v>
      </c>
      <c r="AT313" s="20" t="str">
        <f t="shared" si="123"/>
        <v>G</v>
      </c>
      <c r="AU313" s="22">
        <f t="shared" si="145"/>
        <v>600</v>
      </c>
      <c r="AV313">
        <f t="shared" si="146"/>
        <v>-0.4</v>
      </c>
    </row>
    <row r="314" spans="1:50" hidden="1" x14ac:dyDescent="0.45">
      <c r="A314" t="s">
        <v>139</v>
      </c>
      <c r="B314" s="37" t="s">
        <v>140</v>
      </c>
      <c r="C314" t="e">
        <f t="shared" ca="1" si="126"/>
        <v>#NAME?</v>
      </c>
      <c r="E314" t="s">
        <v>140</v>
      </c>
      <c r="F314" t="str">
        <f t="shared" si="139"/>
        <v>ok</v>
      </c>
      <c r="G314">
        <v>1</v>
      </c>
      <c r="H314" s="42" t="str">
        <f>IF(ISNUMBER(FIND(MID(B314,2,1),MID(A314,FIND("_",A314)+1,FIND("_",A314,FIND("_",A314)+1)-FIND("_",A314)-1))), "+", "-")</f>
        <v>+</v>
      </c>
      <c r="I314" s="42" t="b">
        <f t="shared" si="141"/>
        <v>1</v>
      </c>
      <c r="J314" s="42" t="str">
        <f t="shared" si="142"/>
        <v>+</v>
      </c>
      <c r="K314" t="s">
        <v>46</v>
      </c>
      <c r="L314" s="16" t="s">
        <v>47</v>
      </c>
      <c r="M314" s="17" t="s">
        <v>47</v>
      </c>
      <c r="N314" s="18">
        <v>5.3000000000000003E-10</v>
      </c>
      <c r="O314" s="18">
        <v>5.3000000000000003E-10</v>
      </c>
      <c r="P314" s="18">
        <v>4.3999999999999997E-9</v>
      </c>
      <c r="Q314" s="27">
        <v>4.3999999999999997E-9</v>
      </c>
      <c r="R314">
        <v>17891135</v>
      </c>
      <c r="S314" t="s">
        <v>806</v>
      </c>
      <c r="T314" t="s">
        <v>81</v>
      </c>
      <c r="U314">
        <v>298</v>
      </c>
      <c r="AI314" t="s">
        <v>221</v>
      </c>
      <c r="AJ314">
        <v>2</v>
      </c>
      <c r="AL314" s="19">
        <f t="shared" si="127"/>
        <v>-12.601305024535604</v>
      </c>
      <c r="AM314" s="19">
        <f t="shared" si="128"/>
        <v>-11.352580164653094</v>
      </c>
      <c r="AN314" s="19">
        <f t="shared" si="129"/>
        <v>-1.2487248598825094</v>
      </c>
      <c r="AO314" s="19">
        <f t="shared" si="143"/>
        <v>1.2487248598825094</v>
      </c>
      <c r="AP314" s="20" t="str">
        <f>IF(AR314=AU314,"ok","no")</f>
        <v>ok</v>
      </c>
      <c r="AQ314" s="20" t="str">
        <f t="shared" si="122"/>
        <v>N</v>
      </c>
      <c r="AR314" s="21">
        <f t="shared" si="144"/>
        <v>0</v>
      </c>
      <c r="AS314" s="21">
        <f>VLOOKUP(AQ314, $BD$3:$BH$23, 5, FALSE)</f>
        <v>-3.5</v>
      </c>
      <c r="AT314" s="20" t="str">
        <f t="shared" si="123"/>
        <v>A</v>
      </c>
      <c r="AU314" s="22">
        <f t="shared" si="145"/>
        <v>0</v>
      </c>
      <c r="AV314">
        <f t="shared" si="146"/>
        <v>1.8</v>
      </c>
      <c r="AW314" s="51" t="s">
        <v>200</v>
      </c>
      <c r="AX314" s="51"/>
    </row>
    <row r="315" spans="1:50" hidden="1" x14ac:dyDescent="0.45">
      <c r="A315" t="s">
        <v>256</v>
      </c>
      <c r="B315" t="s">
        <v>798</v>
      </c>
      <c r="C315" t="e">
        <f t="shared" ca="1" si="126"/>
        <v>#NAME?</v>
      </c>
      <c r="E315" t="s">
        <v>807</v>
      </c>
      <c r="F315" t="str">
        <f t="shared" si="139"/>
        <v>no</v>
      </c>
      <c r="G315">
        <v>1</v>
      </c>
      <c r="H315" s="42" t="str">
        <f>IF(ISNUMBER(FIND(MID(B315,2,1),MID(A315,FIND("_",A315)+1,FIND("_",A315,FIND("_",A315)+1)-FIND("_",A315)-1))), "+", "-")</f>
        <v>+</v>
      </c>
      <c r="I315" s="42" t="b">
        <f t="shared" si="141"/>
        <v>1</v>
      </c>
      <c r="J315" s="42" t="str">
        <f t="shared" si="142"/>
        <v>+</v>
      </c>
      <c r="K315" t="s">
        <v>125</v>
      </c>
      <c r="L315" s="16" t="s">
        <v>47</v>
      </c>
      <c r="M315" s="17" t="s">
        <v>47</v>
      </c>
      <c r="N315" s="18">
        <v>1.8E-7</v>
      </c>
      <c r="O315" s="18">
        <v>1.8E-7</v>
      </c>
      <c r="P315" s="18">
        <v>2.1999999999999998E-8</v>
      </c>
      <c r="Q315" s="18">
        <v>2.1999999999999998E-8</v>
      </c>
      <c r="R315">
        <v>27908641</v>
      </c>
      <c r="S315" s="43" t="s">
        <v>259</v>
      </c>
      <c r="T315" s="43" t="s">
        <v>260</v>
      </c>
      <c r="U315">
        <v>303</v>
      </c>
      <c r="AI315" t="s">
        <v>55</v>
      </c>
      <c r="AJ315">
        <v>2</v>
      </c>
      <c r="AL315" s="19">
        <f t="shared" si="127"/>
        <v>-9.1628823017731573</v>
      </c>
      <c r="AM315" s="19">
        <f t="shared" si="128"/>
        <v>-10.403011796316974</v>
      </c>
      <c r="AN315" s="19">
        <f t="shared" si="129"/>
        <v>1.240129494543817</v>
      </c>
      <c r="AO315" s="19">
        <f t="shared" si="143"/>
        <v>1.240129494543817</v>
      </c>
      <c r="AP315" s="20" t="str">
        <f>IF(AR315=AU315,"good","no")</f>
        <v>no</v>
      </c>
      <c r="AQ315" s="20" t="str">
        <f t="shared" si="122"/>
        <v>G</v>
      </c>
      <c r="AR315" s="21">
        <f t="shared" si="144"/>
        <v>600</v>
      </c>
      <c r="AS315" s="21">
        <f t="shared" ref="AS315:AS332" si="147">VLOOKUP(AQ315, $BD$3:$BH$22, 5, FALSE)</f>
        <v>-0.4</v>
      </c>
      <c r="AT315" s="20" t="str">
        <f t="shared" si="123"/>
        <v>A</v>
      </c>
      <c r="AU315" s="22">
        <f t="shared" si="145"/>
        <v>0</v>
      </c>
      <c r="AV315">
        <f t="shared" si="146"/>
        <v>1.8</v>
      </c>
    </row>
    <row r="316" spans="1:50" hidden="1" x14ac:dyDescent="0.45">
      <c r="A316" t="s">
        <v>109</v>
      </c>
      <c r="B316" t="s">
        <v>808</v>
      </c>
      <c r="C316" t="e">
        <f t="shared" ca="1" si="126"/>
        <v>#NAME?</v>
      </c>
      <c r="E316" t="s">
        <v>809</v>
      </c>
      <c r="F316" t="str">
        <f t="shared" si="139"/>
        <v>no</v>
      </c>
      <c r="G316">
        <v>1</v>
      </c>
      <c r="H316" s="42" t="str">
        <f>IF(ISNUMBER(FIND(MID(B316,2,1),MID(A316,FIND("_",A316)+1,FIND("_",A316,FIND("_",A316)+1)-FIND("_",A316)-1))), "+", "-")</f>
        <v>+</v>
      </c>
      <c r="I316" s="42" t="b">
        <f t="shared" si="141"/>
        <v>1</v>
      </c>
      <c r="J316" s="42" t="str">
        <f t="shared" si="142"/>
        <v>+</v>
      </c>
      <c r="K316" t="s">
        <v>46</v>
      </c>
      <c r="L316" s="16" t="s">
        <v>47</v>
      </c>
      <c r="M316" s="17" t="s">
        <v>47</v>
      </c>
      <c r="N316" s="18">
        <v>6.0699999999999994E-8</v>
      </c>
      <c r="O316" s="18">
        <v>6.0699999999999994E-8</v>
      </c>
      <c r="P316" s="18">
        <v>8.5E-9</v>
      </c>
      <c r="Q316" s="27">
        <v>8.5E-9</v>
      </c>
      <c r="R316">
        <v>16597831</v>
      </c>
      <c r="S316" t="s">
        <v>113</v>
      </c>
      <c r="T316" t="s">
        <v>114</v>
      </c>
      <c r="U316" t="s">
        <v>89</v>
      </c>
      <c r="AI316" t="s">
        <v>115</v>
      </c>
      <c r="AJ316">
        <v>2</v>
      </c>
      <c r="AL316" s="19">
        <f t="shared" si="127"/>
        <v>-9.8042200619397644</v>
      </c>
      <c r="AM316" s="19">
        <f t="shared" si="128"/>
        <v>-10.964087807335581</v>
      </c>
      <c r="AN316" s="19">
        <f t="shared" si="129"/>
        <v>1.1598677453958164</v>
      </c>
      <c r="AO316" s="19">
        <f t="shared" si="143"/>
        <v>1.1598677453958164</v>
      </c>
      <c r="AP316" s="20" t="str">
        <f>IF(AR316=AU316,"ok","no")</f>
        <v>ok</v>
      </c>
      <c r="AQ316" s="20" t="str">
        <f t="shared" si="122"/>
        <v>H</v>
      </c>
      <c r="AR316" s="21">
        <f t="shared" si="144"/>
        <v>1</v>
      </c>
      <c r="AS316" s="21">
        <f t="shared" si="147"/>
        <v>-3.2</v>
      </c>
      <c r="AT316" s="20" t="str">
        <f t="shared" si="123"/>
        <v>K</v>
      </c>
      <c r="AU316" s="22">
        <f t="shared" si="145"/>
        <v>1</v>
      </c>
      <c r="AV316">
        <f t="shared" si="146"/>
        <v>-3.9</v>
      </c>
    </row>
    <row r="317" spans="1:50" hidden="1" x14ac:dyDescent="0.45">
      <c r="A317" t="s">
        <v>109</v>
      </c>
      <c r="B317" t="s">
        <v>810</v>
      </c>
      <c r="C317" t="e">
        <f t="shared" ca="1" si="126"/>
        <v>#NAME?</v>
      </c>
      <c r="E317" t="s">
        <v>810</v>
      </c>
      <c r="F317" t="str">
        <f t="shared" si="139"/>
        <v>ok</v>
      </c>
      <c r="G317">
        <v>1</v>
      </c>
      <c r="H317" s="42" t="str">
        <f>IF(ISNUMBER(FIND(MID(B317,2,1),MID(A317,FIND("_",A317)+1,FIND("_",A317,FIND("_",A317)+1)-FIND("_",A317)-1))), "+", "-")</f>
        <v>+</v>
      </c>
      <c r="I317" s="42" t="b">
        <f t="shared" si="141"/>
        <v>1</v>
      </c>
      <c r="J317" s="42" t="str">
        <f t="shared" si="142"/>
        <v>+</v>
      </c>
      <c r="K317" t="s">
        <v>70</v>
      </c>
      <c r="L317" s="16" t="s">
        <v>47</v>
      </c>
      <c r="M317" s="17" t="s">
        <v>47</v>
      </c>
      <c r="N317" s="18">
        <v>6.0699999999999994E-8</v>
      </c>
      <c r="O317" s="18">
        <v>6.0699999999999994E-8</v>
      </c>
      <c r="P317" s="18">
        <v>8.5E-9</v>
      </c>
      <c r="Q317" s="18">
        <v>8.5E-9</v>
      </c>
      <c r="R317">
        <v>16597831</v>
      </c>
      <c r="S317" t="s">
        <v>113</v>
      </c>
      <c r="T317" t="s">
        <v>114</v>
      </c>
      <c r="U317" t="s">
        <v>89</v>
      </c>
      <c r="AI317" t="s">
        <v>115</v>
      </c>
      <c r="AJ317">
        <v>2</v>
      </c>
      <c r="AL317" s="19">
        <f t="shared" si="127"/>
        <v>-9.8042200619397644</v>
      </c>
      <c r="AM317" s="19">
        <f t="shared" si="128"/>
        <v>-10.964087807335581</v>
      </c>
      <c r="AN317" s="19">
        <f t="shared" si="129"/>
        <v>1.1598677453958164</v>
      </c>
      <c r="AO317" s="19">
        <f t="shared" si="143"/>
        <v>1.1598677453958164</v>
      </c>
      <c r="AP317" s="20" t="str">
        <f>IF(AR317=AU317,"good","no")</f>
        <v>no</v>
      </c>
      <c r="AQ317" s="20" t="str">
        <f t="shared" si="122"/>
        <v>G</v>
      </c>
      <c r="AR317" s="21">
        <f t="shared" si="144"/>
        <v>600</v>
      </c>
      <c r="AS317" s="21">
        <f t="shared" si="147"/>
        <v>-0.4</v>
      </c>
      <c r="AT317" s="20" t="str">
        <f t="shared" si="123"/>
        <v>T</v>
      </c>
      <c r="AU317" s="22">
        <f t="shared" si="145"/>
        <v>400</v>
      </c>
      <c r="AV317">
        <f t="shared" si="146"/>
        <v>-0.7</v>
      </c>
    </row>
    <row r="318" spans="1:50" hidden="1" x14ac:dyDescent="0.45">
      <c r="A318" t="s">
        <v>487</v>
      </c>
      <c r="B318" t="s">
        <v>781</v>
      </c>
      <c r="C318" t="e">
        <f t="shared" ca="1" si="126"/>
        <v>#NAME?</v>
      </c>
      <c r="E318" t="s">
        <v>782</v>
      </c>
      <c r="F318" t="str">
        <f t="shared" si="139"/>
        <v>no</v>
      </c>
      <c r="G318">
        <v>1</v>
      </c>
      <c r="H318" s="42" t="str">
        <f>IF(ISNUMBER(FIND(MID(B318,2,1),MID(A318,FIND("_",A318)+1,FIND("_",A318,FIND("_",A318)+1)-FIND("_",A318)-1))), "+", "-")</f>
        <v>+</v>
      </c>
      <c r="I318" s="42" t="b">
        <f t="shared" si="141"/>
        <v>1</v>
      </c>
      <c r="J318" s="42" t="str">
        <f t="shared" si="142"/>
        <v>+</v>
      </c>
      <c r="K318" t="s">
        <v>46</v>
      </c>
      <c r="L318" s="16" t="s">
        <v>47</v>
      </c>
      <c r="M318" s="17" t="s">
        <v>47</v>
      </c>
      <c r="N318" s="18">
        <v>5.0200000000000002E-7</v>
      </c>
      <c r="O318" s="18">
        <v>5.0200000000000002E-7</v>
      </c>
      <c r="P318" s="18">
        <v>6.2999999999999995E-8</v>
      </c>
      <c r="Q318" s="27">
        <v>6.2999999999999995E-8</v>
      </c>
      <c r="R318">
        <v>27908641</v>
      </c>
      <c r="S318" s="43" t="s">
        <v>489</v>
      </c>
      <c r="T318" s="43" t="s">
        <v>260</v>
      </c>
      <c r="U318">
        <v>303</v>
      </c>
      <c r="AI318" t="s">
        <v>55</v>
      </c>
      <c r="AJ318">
        <v>2</v>
      </c>
      <c r="AL318" s="19">
        <f t="shared" si="127"/>
        <v>-8.5577527731802618</v>
      </c>
      <c r="AM318" s="19">
        <f t="shared" si="128"/>
        <v>-9.782277355227377</v>
      </c>
      <c r="AN318" s="19">
        <f t="shared" si="129"/>
        <v>1.2245245820471151</v>
      </c>
      <c r="AO318" s="19">
        <f t="shared" si="143"/>
        <v>1.2245245820471151</v>
      </c>
      <c r="AP318" s="20" t="str">
        <f>IF(AR318=AU318,"ok","no")</f>
        <v>ok</v>
      </c>
      <c r="AQ318" s="20" t="str">
        <f t="shared" si="122"/>
        <v>V</v>
      </c>
      <c r="AR318" s="21">
        <f t="shared" si="144"/>
        <v>0</v>
      </c>
      <c r="AS318" s="21" t="e">
        <f t="shared" si="147"/>
        <v>#N/A</v>
      </c>
      <c r="AT318" s="20" t="str">
        <f t="shared" si="123"/>
        <v>A</v>
      </c>
      <c r="AU318" s="22">
        <f t="shared" si="145"/>
        <v>0</v>
      </c>
      <c r="AV318">
        <f t="shared" si="146"/>
        <v>1.8</v>
      </c>
    </row>
    <row r="319" spans="1:50" hidden="1" x14ac:dyDescent="0.45">
      <c r="A319" t="s">
        <v>492</v>
      </c>
      <c r="B319" t="s">
        <v>811</v>
      </c>
      <c r="C319" t="e">
        <f t="shared" ca="1" si="126"/>
        <v>#NAME?</v>
      </c>
      <c r="E319" t="s">
        <v>812</v>
      </c>
      <c r="F319" t="str">
        <f t="shared" si="139"/>
        <v>no</v>
      </c>
      <c r="G319">
        <v>2</v>
      </c>
      <c r="H319" s="42" t="str">
        <f>IF(ISNUMBER(FIND(MID(B319,2,1),MID(A319,FIND("_",A319,FIND("_",A319)+1)+1,LEN(A319)))), "+", "-")</f>
        <v>+</v>
      </c>
      <c r="I319" s="42" t="b">
        <f t="shared" si="141"/>
        <v>1</v>
      </c>
      <c r="J319" s="42" t="str">
        <f t="shared" si="142"/>
        <v>+</v>
      </c>
      <c r="K319" t="s">
        <v>70</v>
      </c>
      <c r="L319" s="16" t="s">
        <v>495</v>
      </c>
      <c r="M319" s="17" t="s">
        <v>495</v>
      </c>
      <c r="N319" s="18">
        <v>1.7700000000000001E-10</v>
      </c>
      <c r="O319" s="18">
        <v>1.7700000000000001E-10</v>
      </c>
      <c r="P319" s="18">
        <v>2.2400000000000001E-11</v>
      </c>
      <c r="Q319" s="27">
        <v>2.2400000000000001E-11</v>
      </c>
      <c r="R319">
        <v>19477127</v>
      </c>
      <c r="S319" t="s">
        <v>496</v>
      </c>
      <c r="T319" t="s">
        <v>497</v>
      </c>
      <c r="U319" t="s">
        <v>89</v>
      </c>
      <c r="AI319" t="s">
        <v>498</v>
      </c>
      <c r="AJ319">
        <v>2</v>
      </c>
      <c r="AL319" s="19">
        <f t="shared" si="127"/>
        <v>-13.248374116179283</v>
      </c>
      <c r="AM319" s="19">
        <f t="shared" si="128"/>
        <v>-14.467956492669856</v>
      </c>
      <c r="AN319" s="19">
        <f t="shared" si="129"/>
        <v>1.2195823764905729</v>
      </c>
      <c r="AO319" s="19">
        <f t="shared" si="143"/>
        <v>1.2195823764905729</v>
      </c>
      <c r="AP319" s="20" t="str">
        <f>IF(AR319=AU319,"ok","no")</f>
        <v>ok</v>
      </c>
      <c r="AQ319" s="20" t="str">
        <f t="shared" si="122"/>
        <v>Q</v>
      </c>
      <c r="AR319" s="21">
        <f t="shared" si="144"/>
        <v>0</v>
      </c>
      <c r="AS319" s="21">
        <f t="shared" si="147"/>
        <v>-3.5</v>
      </c>
      <c r="AT319" s="20" t="str">
        <f t="shared" si="123"/>
        <v>V</v>
      </c>
      <c r="AU319" s="22">
        <f t="shared" si="145"/>
        <v>0</v>
      </c>
      <c r="AV319" t="e">
        <f t="shared" si="146"/>
        <v>#N/A</v>
      </c>
    </row>
    <row r="320" spans="1:50" hidden="1" x14ac:dyDescent="0.45">
      <c r="A320" t="s">
        <v>67</v>
      </c>
      <c r="B320" t="s">
        <v>234</v>
      </c>
      <c r="C320" t="e">
        <f t="shared" ca="1" si="126"/>
        <v>#NAME?</v>
      </c>
      <c r="E320" t="s">
        <v>235</v>
      </c>
      <c r="F320" t="str">
        <f t="shared" si="139"/>
        <v>no</v>
      </c>
      <c r="G320">
        <v>1</v>
      </c>
      <c r="H320" s="15" t="str">
        <f>IF(ISNUMBER(FIND(MID(B320,2,1),MID(A320,FIND("_",A320)+1,FIND("_",A320,FIND("_",A320)+1)-FIND("_",A320)-1))), "+", "-")</f>
        <v>-</v>
      </c>
      <c r="I320" s="42" t="b">
        <f t="shared" si="141"/>
        <v>1</v>
      </c>
      <c r="J320" s="42" t="str">
        <f t="shared" si="142"/>
        <v>-</v>
      </c>
      <c r="K320" t="s">
        <v>46</v>
      </c>
      <c r="L320" s="16" t="s">
        <v>47</v>
      </c>
      <c r="M320" s="17" t="s">
        <v>47</v>
      </c>
      <c r="N320" s="18">
        <v>3.1E-9</v>
      </c>
      <c r="O320" s="18">
        <v>3.1E-9</v>
      </c>
      <c r="P320" s="18">
        <v>2.4E-9</v>
      </c>
      <c r="Q320" s="27">
        <v>2.4E-9</v>
      </c>
      <c r="R320">
        <v>9878445</v>
      </c>
      <c r="S320" t="s">
        <v>71</v>
      </c>
      <c r="T320" t="s">
        <v>72</v>
      </c>
      <c r="U320" t="s">
        <v>89</v>
      </c>
      <c r="AI320" t="s">
        <v>115</v>
      </c>
      <c r="AJ320">
        <v>1</v>
      </c>
      <c r="AL320" s="19">
        <f t="shared" si="127"/>
        <v>-11.559199598018633</v>
      </c>
      <c r="AM320" s="19">
        <f t="shared" si="128"/>
        <v>-11.710200288759582</v>
      </c>
      <c r="AN320" s="19">
        <f t="shared" si="129"/>
        <v>0.15100069074094868</v>
      </c>
      <c r="AO320" s="19">
        <f t="shared" si="143"/>
        <v>0.15100069074094868</v>
      </c>
      <c r="AP320" s="20" t="str">
        <f>IF(AR320=AU320,"ok","no")</f>
        <v>ok</v>
      </c>
      <c r="AQ320" s="20" t="str">
        <f t="shared" si="122"/>
        <v>W</v>
      </c>
      <c r="AR320" s="21">
        <f t="shared" si="144"/>
        <v>0</v>
      </c>
      <c r="AS320" s="21">
        <f t="shared" si="147"/>
        <v>-0.9</v>
      </c>
      <c r="AT320" s="20" t="str">
        <f t="shared" si="123"/>
        <v>F</v>
      </c>
      <c r="AU320" s="22">
        <f t="shared" si="145"/>
        <v>0</v>
      </c>
      <c r="AV320">
        <f t="shared" si="146"/>
        <v>2.8</v>
      </c>
    </row>
    <row r="321" spans="1:48" hidden="1" x14ac:dyDescent="0.45">
      <c r="A321" t="s">
        <v>487</v>
      </c>
      <c r="B321" t="s">
        <v>813</v>
      </c>
      <c r="C321" t="e">
        <f t="shared" ca="1" si="126"/>
        <v>#NAME?</v>
      </c>
      <c r="E321" t="s">
        <v>814</v>
      </c>
      <c r="F321" t="str">
        <f t="shared" si="139"/>
        <v>no</v>
      </c>
      <c r="G321">
        <v>1</v>
      </c>
      <c r="H321" s="42" t="str">
        <f>IF(ISNUMBER(FIND(MID(B321,2,1),MID(A321,FIND("_",A321)+1,FIND("_",A321,FIND("_",A321)+1)-FIND("_",A321)-1))), "+", "-")</f>
        <v>+</v>
      </c>
      <c r="I321" s="42" t="b">
        <f t="shared" si="141"/>
        <v>1</v>
      </c>
      <c r="J321" s="42" t="str">
        <f t="shared" si="142"/>
        <v>+</v>
      </c>
      <c r="K321" t="s">
        <v>46</v>
      </c>
      <c r="L321" s="16" t="s">
        <v>47</v>
      </c>
      <c r="M321" s="17" t="s">
        <v>47</v>
      </c>
      <c r="N321" s="18">
        <v>4.6699999999999999E-7</v>
      </c>
      <c r="O321" s="18">
        <v>4.6699999999999999E-7</v>
      </c>
      <c r="P321" s="18">
        <v>6.2999999999999995E-8</v>
      </c>
      <c r="Q321" s="18">
        <v>6.2999999999999995E-8</v>
      </c>
      <c r="R321">
        <v>27908641</v>
      </c>
      <c r="S321" t="s">
        <v>489</v>
      </c>
      <c r="T321" t="s">
        <v>260</v>
      </c>
      <c r="U321">
        <v>303</v>
      </c>
      <c r="AI321" t="s">
        <v>55</v>
      </c>
      <c r="AJ321">
        <v>2</v>
      </c>
      <c r="AL321" s="19">
        <f t="shared" si="127"/>
        <v>-8.6003925817737326</v>
      </c>
      <c r="AM321" s="19">
        <f t="shared" si="128"/>
        <v>-9.782277355227377</v>
      </c>
      <c r="AN321" s="19">
        <f t="shared" si="129"/>
        <v>1.1818847734536444</v>
      </c>
      <c r="AO321" s="19">
        <f t="shared" si="143"/>
        <v>1.1818847734536444</v>
      </c>
      <c r="AP321" s="20" t="str">
        <f>IF(AR321=AU321,"good","no")</f>
        <v>no</v>
      </c>
      <c r="AQ321" s="20" t="str">
        <f t="shared" si="122"/>
        <v>R</v>
      </c>
      <c r="AR321" s="21">
        <f t="shared" si="144"/>
        <v>1</v>
      </c>
      <c r="AS321" s="21">
        <f t="shared" si="147"/>
        <v>-4.5</v>
      </c>
      <c r="AT321" s="20" t="str">
        <f t="shared" si="123"/>
        <v>A</v>
      </c>
      <c r="AU321" s="22">
        <f t="shared" si="145"/>
        <v>0</v>
      </c>
      <c r="AV321">
        <f t="shared" si="146"/>
        <v>1.8</v>
      </c>
    </row>
    <row r="322" spans="1:48" hidden="1" x14ac:dyDescent="0.45">
      <c r="A322" t="s">
        <v>256</v>
      </c>
      <c r="B322" t="s">
        <v>755</v>
      </c>
      <c r="C322" t="e">
        <f t="shared" ca="1" si="126"/>
        <v>#NAME?</v>
      </c>
      <c r="E322" t="s">
        <v>755</v>
      </c>
      <c r="F322" t="str">
        <f t="shared" ref="F322:F340" si="148">IF(B322=E322,"ok","no")</f>
        <v>ok</v>
      </c>
      <c r="G322">
        <v>1</v>
      </c>
      <c r="H322" s="42" t="str">
        <f>IF(ISNUMBER(FIND(MID(B322,2,1),MID(A322,FIND("_",A322)+1,FIND("_",A322,FIND("_",A322)+1)-FIND("_",A322)-1))), "+", "-")</f>
        <v>+</v>
      </c>
      <c r="I322" s="42" t="b">
        <f t="shared" si="141"/>
        <v>1</v>
      </c>
      <c r="J322" s="42" t="str">
        <f t="shared" si="142"/>
        <v>+</v>
      </c>
      <c r="K322" t="s">
        <v>125</v>
      </c>
      <c r="L322" s="16" t="s">
        <v>47</v>
      </c>
      <c r="M322" s="17" t="s">
        <v>47</v>
      </c>
      <c r="N322" s="18">
        <v>1.6199999999999999E-7</v>
      </c>
      <c r="O322" s="18">
        <v>1.6199999999999999E-7</v>
      </c>
      <c r="P322" s="18">
        <v>2.1999999999999998E-8</v>
      </c>
      <c r="Q322" s="27">
        <v>2.1999999999999998E-8</v>
      </c>
      <c r="R322">
        <v>27908641</v>
      </c>
      <c r="S322" s="43" t="s">
        <v>259</v>
      </c>
      <c r="T322" s="43" t="s">
        <v>260</v>
      </c>
      <c r="U322">
        <v>303</v>
      </c>
      <c r="AI322" t="s">
        <v>55</v>
      </c>
      <c r="AJ322">
        <v>2</v>
      </c>
      <c r="AL322" s="19">
        <f t="shared" si="127"/>
        <v>-9.2250450060112748</v>
      </c>
      <c r="AM322" s="19">
        <f t="shared" si="128"/>
        <v>-10.403011796316974</v>
      </c>
      <c r="AN322" s="19">
        <f t="shared" si="129"/>
        <v>1.1779667903056996</v>
      </c>
      <c r="AO322" s="19">
        <f t="shared" ref="AO322:AO340" si="149">ABS(AN322)</f>
        <v>1.1779667903056996</v>
      </c>
      <c r="AP322" s="20" t="str">
        <f>IF(AR322=AU322,"ok","no")</f>
        <v>ok</v>
      </c>
      <c r="AQ322" s="20" t="str">
        <f t="shared" ref="AQ322:AQ385" si="150">LEFT(B322)</f>
        <v>W</v>
      </c>
      <c r="AR322" s="21">
        <f t="shared" ref="AR322:AR340" si="151">VLOOKUP(AQ322,$AY$2:$AZ$23,2,FALSE)</f>
        <v>0</v>
      </c>
      <c r="AS322" s="21">
        <f t="shared" si="147"/>
        <v>-0.9</v>
      </c>
      <c r="AT322" s="20" t="str">
        <f t="shared" ref="AT322:AT385" si="152">RIGHT(E322)</f>
        <v>A</v>
      </c>
      <c r="AU322" s="22">
        <f t="shared" ref="AU322:AU340" si="153">VLOOKUP(AT322,$AY$2:$AZ$23,2,FALSE)</f>
        <v>0</v>
      </c>
      <c r="AV322">
        <f t="shared" si="146"/>
        <v>1.8</v>
      </c>
    </row>
    <row r="323" spans="1:48" hidden="1" x14ac:dyDescent="0.45">
      <c r="A323" t="s">
        <v>214</v>
      </c>
      <c r="B323" t="s">
        <v>815</v>
      </c>
      <c r="C323" t="e">
        <f t="shared" ca="1" si="126"/>
        <v>#NAME?</v>
      </c>
      <c r="E323" t="s">
        <v>815</v>
      </c>
      <c r="F323" t="str">
        <f t="shared" si="148"/>
        <v>ok</v>
      </c>
      <c r="G323">
        <v>1</v>
      </c>
      <c r="H323" s="42" t="str">
        <f>IF(ISNUMBER(FIND(MID(B323,2,1),MID(A323,FIND("_",A323)+1,FIND("_",A323,FIND("_",A323)+1)-FIND("_",A323)-1))), "+", "-")</f>
        <v>+</v>
      </c>
      <c r="I323" s="42" t="b">
        <f t="shared" si="141"/>
        <v>1</v>
      </c>
      <c r="J323" s="42" t="str">
        <f t="shared" si="142"/>
        <v>+</v>
      </c>
      <c r="K323" t="s">
        <v>46</v>
      </c>
      <c r="L323" s="16" t="s">
        <v>47</v>
      </c>
      <c r="M323" s="17" t="s">
        <v>47</v>
      </c>
      <c r="N323" s="18">
        <v>2.0400000000000001E-8</v>
      </c>
      <c r="O323" s="18">
        <v>2.0400000000000001E-8</v>
      </c>
      <c r="P323" s="18">
        <v>2.7799999999999999E-9</v>
      </c>
      <c r="Q323" s="27">
        <v>2.7799999999999999E-9</v>
      </c>
      <c r="R323">
        <v>12515535</v>
      </c>
      <c r="S323" t="s">
        <v>216</v>
      </c>
      <c r="T323" t="s">
        <v>81</v>
      </c>
      <c r="U323" t="s">
        <v>89</v>
      </c>
      <c r="AH323" t="s">
        <v>212</v>
      </c>
      <c r="AI323" t="s">
        <v>55</v>
      </c>
      <c r="AJ323">
        <v>1</v>
      </c>
      <c r="AL323" s="19">
        <f t="shared" si="127"/>
        <v>-10.447561252296781</v>
      </c>
      <c r="AM323" s="19">
        <f t="shared" si="128"/>
        <v>-11.623480796453881</v>
      </c>
      <c r="AN323" s="19">
        <f t="shared" si="129"/>
        <v>1.1759195441571002</v>
      </c>
      <c r="AO323" s="19">
        <f t="shared" si="149"/>
        <v>1.1759195441571002</v>
      </c>
      <c r="AP323" s="20" t="str">
        <f>IF(AR323=AU323,"ok","no")</f>
        <v>ok</v>
      </c>
      <c r="AQ323" s="20" t="str">
        <f t="shared" si="150"/>
        <v>Y</v>
      </c>
      <c r="AR323" s="21">
        <f t="shared" si="151"/>
        <v>0</v>
      </c>
      <c r="AS323" s="21">
        <f t="shared" si="147"/>
        <v>-1.3</v>
      </c>
      <c r="AT323" s="20" t="str">
        <f t="shared" si="152"/>
        <v>A</v>
      </c>
      <c r="AU323" s="22">
        <f t="shared" si="153"/>
        <v>0</v>
      </c>
      <c r="AV323">
        <f t="shared" si="146"/>
        <v>1.8</v>
      </c>
    </row>
    <row r="324" spans="1:48" hidden="1" x14ac:dyDescent="0.45">
      <c r="A324" t="s">
        <v>65</v>
      </c>
      <c r="B324" t="s">
        <v>816</v>
      </c>
      <c r="C324" t="e">
        <f t="shared" ca="1" si="126"/>
        <v>#NAME?</v>
      </c>
      <c r="E324" t="s">
        <v>816</v>
      </c>
      <c r="F324" t="str">
        <f t="shared" si="148"/>
        <v>ok</v>
      </c>
      <c r="G324">
        <v>1</v>
      </c>
      <c r="H324" s="15" t="str">
        <f>IF(ISNUMBER(FIND(MID(B324,2,1),MID(A324,FIND("_",A324)+1,FIND("_",A324,FIND("_",A324)+1)-FIND("_",A324)-1))), "+", "-")</f>
        <v>-</v>
      </c>
      <c r="I324" s="42" t="b">
        <f t="shared" si="141"/>
        <v>1</v>
      </c>
      <c r="J324" s="42" t="str">
        <f t="shared" si="142"/>
        <v>-</v>
      </c>
      <c r="K324" t="s">
        <v>70</v>
      </c>
      <c r="L324" s="16" t="s">
        <v>47</v>
      </c>
      <c r="M324" s="17" t="s">
        <v>47</v>
      </c>
      <c r="N324" s="18">
        <v>1.6700000000000001E-8</v>
      </c>
      <c r="O324" s="18">
        <v>1.6700000000000001E-8</v>
      </c>
      <c r="P324" s="18">
        <v>1.2499999999999999E-8</v>
      </c>
      <c r="Q324" s="27">
        <v>1.2499999999999999E-8</v>
      </c>
      <c r="R324">
        <v>9609690</v>
      </c>
      <c r="S324" s="43" t="s">
        <v>62</v>
      </c>
      <c r="T324" s="43" t="s">
        <v>81</v>
      </c>
      <c r="U324" t="s">
        <v>89</v>
      </c>
      <c r="AI324" t="s">
        <v>55</v>
      </c>
      <c r="AJ324">
        <v>1</v>
      </c>
      <c r="AL324" s="19">
        <f t="shared" si="127"/>
        <v>-10.565635699338983</v>
      </c>
      <c r="AM324" s="19">
        <f t="shared" si="128"/>
        <v>-10.73654694365651</v>
      </c>
      <c r="AN324" s="19">
        <f t="shared" si="129"/>
        <v>0.17091124431752647</v>
      </c>
      <c r="AO324" s="19">
        <f t="shared" si="149"/>
        <v>0.17091124431752647</v>
      </c>
      <c r="AP324" s="20" t="str">
        <f>IF(AR324=AU324,"ok","no")</f>
        <v>ok</v>
      </c>
      <c r="AQ324" s="20" t="str">
        <f t="shared" si="150"/>
        <v>L</v>
      </c>
      <c r="AR324" s="21">
        <f t="shared" si="151"/>
        <v>0</v>
      </c>
      <c r="AS324" s="21">
        <f t="shared" si="147"/>
        <v>3.8</v>
      </c>
      <c r="AT324" s="20" t="str">
        <f t="shared" si="152"/>
        <v>A</v>
      </c>
      <c r="AU324" s="22">
        <f t="shared" si="153"/>
        <v>0</v>
      </c>
      <c r="AV324">
        <f t="shared" si="146"/>
        <v>1.8</v>
      </c>
    </row>
    <row r="325" spans="1:48" hidden="1" x14ac:dyDescent="0.45">
      <c r="A325" t="s">
        <v>492</v>
      </c>
      <c r="B325" t="s">
        <v>817</v>
      </c>
      <c r="C325" t="e">
        <f t="shared" ca="1" si="126"/>
        <v>#NAME?</v>
      </c>
      <c r="E325" t="s">
        <v>817</v>
      </c>
      <c r="F325" t="str">
        <f t="shared" si="148"/>
        <v>ok</v>
      </c>
      <c r="G325">
        <v>2</v>
      </c>
      <c r="H325" s="42" t="str">
        <f>IF(ISNUMBER(FIND(MID(B325,2,1),MID(A325,FIND("_",A325,FIND("_",A325)+1)+1,LEN(A325)))), "+", "-")</f>
        <v>+</v>
      </c>
      <c r="I325" s="42" t="b">
        <f t="shared" si="141"/>
        <v>1</v>
      </c>
      <c r="J325" s="42" t="str">
        <f t="shared" si="142"/>
        <v>+</v>
      </c>
      <c r="K325" t="s">
        <v>46</v>
      </c>
      <c r="L325" s="16" t="s">
        <v>495</v>
      </c>
      <c r="M325" s="17" t="s">
        <v>495</v>
      </c>
      <c r="N325" s="18">
        <v>1.5500000000000001E-10</v>
      </c>
      <c r="O325" s="18">
        <v>1.5500000000000001E-10</v>
      </c>
      <c r="P325" s="18">
        <v>2.2400000000000001E-11</v>
      </c>
      <c r="Q325" s="18">
        <v>2.2400000000000001E-11</v>
      </c>
      <c r="R325">
        <v>19477127</v>
      </c>
      <c r="S325" t="s">
        <v>496</v>
      </c>
      <c r="T325" t="s">
        <v>497</v>
      </c>
      <c r="U325" t="s">
        <v>89</v>
      </c>
      <c r="AI325" t="s">
        <v>498</v>
      </c>
      <c r="AJ325">
        <v>2</v>
      </c>
      <c r="AL325" s="19">
        <f t="shared" si="127"/>
        <v>-13.326681639415488</v>
      </c>
      <c r="AM325" s="19">
        <f t="shared" si="128"/>
        <v>-14.467956492669856</v>
      </c>
      <c r="AN325" s="19">
        <f t="shared" si="129"/>
        <v>1.1412748532543677</v>
      </c>
      <c r="AO325" s="19">
        <f t="shared" si="149"/>
        <v>1.1412748532543677</v>
      </c>
      <c r="AP325" s="20" t="str">
        <f>IF(AR325=AU325,"good","no")</f>
        <v>no</v>
      </c>
      <c r="AQ325" s="20" t="str">
        <f t="shared" si="150"/>
        <v>S</v>
      </c>
      <c r="AR325" s="21">
        <f t="shared" si="151"/>
        <v>500</v>
      </c>
      <c r="AS325" s="21">
        <f t="shared" si="147"/>
        <v>-0.8</v>
      </c>
      <c r="AT325" s="20" t="str">
        <f t="shared" si="152"/>
        <v>N</v>
      </c>
      <c r="AU325" s="22">
        <f t="shared" si="153"/>
        <v>0</v>
      </c>
      <c r="AV325">
        <f t="shared" si="146"/>
        <v>-3.5</v>
      </c>
    </row>
    <row r="326" spans="1:48" hidden="1" x14ac:dyDescent="0.45">
      <c r="A326" s="26" t="s">
        <v>58</v>
      </c>
      <c r="B326" s="26" t="s">
        <v>66</v>
      </c>
      <c r="C326" t="e">
        <f t="shared" ca="1" si="126"/>
        <v>#NAME?</v>
      </c>
      <c r="E326" s="26" t="s">
        <v>66</v>
      </c>
      <c r="F326" t="str">
        <f t="shared" si="148"/>
        <v>ok</v>
      </c>
      <c r="G326">
        <v>1</v>
      </c>
      <c r="H326" s="26" t="s">
        <v>60</v>
      </c>
      <c r="I326" s="42" t="b">
        <f t="shared" si="141"/>
        <v>1</v>
      </c>
      <c r="J326" s="42" t="s">
        <v>60</v>
      </c>
      <c r="K326" t="s">
        <v>46</v>
      </c>
      <c r="L326" s="16" t="s">
        <v>47</v>
      </c>
      <c r="M326" s="17" t="s">
        <v>47</v>
      </c>
      <c r="N326" s="18">
        <v>7.6899999999999994E-8</v>
      </c>
      <c r="O326" s="18">
        <v>7.6899999999999994E-8</v>
      </c>
      <c r="P326" s="18">
        <v>1.0800000000000001E-8</v>
      </c>
      <c r="Q326" s="18">
        <v>1.0800000000000001E-8</v>
      </c>
      <c r="R326">
        <v>8703938</v>
      </c>
      <c r="S326" s="26" t="s">
        <v>62</v>
      </c>
      <c r="T326" s="26" t="s">
        <v>63</v>
      </c>
      <c r="U326" s="26">
        <v>298</v>
      </c>
      <c r="AI326" t="s">
        <v>55</v>
      </c>
      <c r="AJ326">
        <v>1</v>
      </c>
      <c r="AL326" s="29">
        <f t="shared" si="127"/>
        <v>-9.6646483766565385</v>
      </c>
      <c r="AM326" s="29">
        <f t="shared" si="128"/>
        <v>-10.822794624661579</v>
      </c>
      <c r="AN326" s="29">
        <f t="shared" si="129"/>
        <v>1.1581462480050408</v>
      </c>
      <c r="AO326" s="29">
        <f t="shared" si="149"/>
        <v>1.1581462480050408</v>
      </c>
      <c r="AP326" s="30" t="str">
        <f>IF(AR326=AU326,"good","no")</f>
        <v>no</v>
      </c>
      <c r="AQ326" s="30" t="str">
        <f t="shared" si="150"/>
        <v>S</v>
      </c>
      <c r="AR326" s="21">
        <f t="shared" si="151"/>
        <v>500</v>
      </c>
      <c r="AS326" s="31">
        <f t="shared" si="147"/>
        <v>-0.8</v>
      </c>
      <c r="AT326" s="30" t="str">
        <f t="shared" si="152"/>
        <v>A</v>
      </c>
      <c r="AU326" s="22">
        <f t="shared" si="153"/>
        <v>0</v>
      </c>
      <c r="AV326" s="26">
        <f t="shared" si="146"/>
        <v>1.8</v>
      </c>
    </row>
    <row r="327" spans="1:48" hidden="1" x14ac:dyDescent="0.45">
      <c r="A327" s="26" t="s">
        <v>58</v>
      </c>
      <c r="B327" s="26" t="s">
        <v>818</v>
      </c>
      <c r="C327" t="e">
        <f t="shared" ca="1" si="126"/>
        <v>#NAME?</v>
      </c>
      <c r="E327" s="26" t="s">
        <v>818</v>
      </c>
      <c r="F327" t="str">
        <f t="shared" si="148"/>
        <v>ok</v>
      </c>
      <c r="G327">
        <v>1</v>
      </c>
      <c r="H327" s="26" t="s">
        <v>60</v>
      </c>
      <c r="I327" s="42" t="b">
        <f t="shared" si="141"/>
        <v>1</v>
      </c>
      <c r="J327" s="42" t="s">
        <v>60</v>
      </c>
      <c r="K327" t="s">
        <v>46</v>
      </c>
      <c r="L327" s="16" t="s">
        <v>47</v>
      </c>
      <c r="M327" s="17" t="s">
        <v>47</v>
      </c>
      <c r="N327" s="18">
        <v>7.6899999999999994E-8</v>
      </c>
      <c r="O327" s="18">
        <v>7.6899999999999994E-8</v>
      </c>
      <c r="P327" s="18">
        <v>1.0800000000000001E-8</v>
      </c>
      <c r="Q327" s="27">
        <v>1.0800000000000001E-8</v>
      </c>
      <c r="R327">
        <v>8703938</v>
      </c>
      <c r="S327" s="28" t="s">
        <v>62</v>
      </c>
      <c r="T327" s="28" t="s">
        <v>63</v>
      </c>
      <c r="U327" s="26">
        <v>298</v>
      </c>
      <c r="AI327" t="s">
        <v>55</v>
      </c>
      <c r="AJ327">
        <v>1</v>
      </c>
      <c r="AL327" s="29">
        <f t="shared" si="127"/>
        <v>-9.6646483766565385</v>
      </c>
      <c r="AM327" s="29">
        <f t="shared" si="128"/>
        <v>-10.822794624661579</v>
      </c>
      <c r="AN327" s="29">
        <f t="shared" si="129"/>
        <v>1.1581462480050408</v>
      </c>
      <c r="AO327" s="29">
        <f t="shared" si="149"/>
        <v>1.1581462480050408</v>
      </c>
      <c r="AP327" s="30" t="str">
        <f>IF(AR327=AU327,"ok","no")</f>
        <v>ok</v>
      </c>
      <c r="AQ327" s="30" t="str">
        <f t="shared" si="150"/>
        <v>N</v>
      </c>
      <c r="AR327" s="21">
        <f t="shared" si="151"/>
        <v>0</v>
      </c>
      <c r="AS327" s="31">
        <f t="shared" si="147"/>
        <v>-3.5</v>
      </c>
      <c r="AT327" s="30" t="str">
        <f t="shared" si="152"/>
        <v>A</v>
      </c>
      <c r="AU327" s="22">
        <f t="shared" si="153"/>
        <v>0</v>
      </c>
      <c r="AV327" s="26">
        <f t="shared" si="146"/>
        <v>1.8</v>
      </c>
    </row>
    <row r="328" spans="1:48" hidden="1" x14ac:dyDescent="0.45">
      <c r="A328" t="s">
        <v>109</v>
      </c>
      <c r="B328" t="s">
        <v>819</v>
      </c>
      <c r="C328" t="e">
        <f t="shared" ca="1" si="126"/>
        <v>#NAME?</v>
      </c>
      <c r="E328" t="s">
        <v>820</v>
      </c>
      <c r="F328" t="str">
        <f t="shared" si="148"/>
        <v>no</v>
      </c>
      <c r="G328">
        <v>1</v>
      </c>
      <c r="H328" s="42" t="str">
        <f>IF(ISNUMBER(FIND(MID(B328,2,1),MID(A328,FIND("_",A328)+1,FIND("_",A328,FIND("_",A328)+1)-FIND("_",A328)-1))), "+", "-")</f>
        <v>+</v>
      </c>
      <c r="I328" s="42" t="b">
        <f t="shared" si="141"/>
        <v>1</v>
      </c>
      <c r="J328" s="42" t="str">
        <f>IF(ISNUMBER(FIND(MID(B328,2,1),IF(LEN(MID(A328,FIND("_",A328)+1,FIND("_",A328,FIND("_",A328)+1)-FIND("_",A328)-1))=2,MID(A328,FIND("_",A328)+1,2),MID(A328,FIND("~",SUBSTITUTE(A328,"_","~",LEN(A328)-LEN(SUBSTITUTE(A328,"_",""))))+1,2)))), "+", "-")</f>
        <v>+</v>
      </c>
      <c r="K328" t="s">
        <v>46</v>
      </c>
      <c r="L328" s="16" t="s">
        <v>47</v>
      </c>
      <c r="M328" s="17" t="s">
        <v>47</v>
      </c>
      <c r="N328" s="18">
        <v>5.6699999999999998E-8</v>
      </c>
      <c r="O328" s="18">
        <v>5.6699999999999998E-8</v>
      </c>
      <c r="P328" s="18">
        <v>8.5E-9</v>
      </c>
      <c r="Q328" s="27">
        <v>8.5E-9</v>
      </c>
      <c r="R328">
        <v>16597831</v>
      </c>
      <c r="S328" t="s">
        <v>113</v>
      </c>
      <c r="T328" t="s">
        <v>114</v>
      </c>
      <c r="U328" t="s">
        <v>89</v>
      </c>
      <c r="AI328" t="s">
        <v>115</v>
      </c>
      <c r="AJ328">
        <v>2</v>
      </c>
      <c r="AL328" s="19">
        <f t="shared" si="127"/>
        <v>-9.8444400594654962</v>
      </c>
      <c r="AM328" s="19">
        <f t="shared" si="128"/>
        <v>-10.964087807335581</v>
      </c>
      <c r="AN328" s="19">
        <f t="shared" si="129"/>
        <v>1.1196477478700846</v>
      </c>
      <c r="AO328" s="19">
        <f t="shared" si="149"/>
        <v>1.1196477478700846</v>
      </c>
      <c r="AP328" s="20" t="str">
        <f>IF(AR328=AU328,"ok","no")</f>
        <v>ok</v>
      </c>
      <c r="AQ328" s="20" t="str">
        <f t="shared" si="150"/>
        <v>H</v>
      </c>
      <c r="AR328" s="21">
        <f t="shared" si="151"/>
        <v>1</v>
      </c>
      <c r="AS328" s="21">
        <f t="shared" si="147"/>
        <v>-3.2</v>
      </c>
      <c r="AT328" s="20" t="str">
        <f t="shared" si="152"/>
        <v>R</v>
      </c>
      <c r="AU328" s="22">
        <f t="shared" si="153"/>
        <v>1</v>
      </c>
      <c r="AV328">
        <f t="shared" si="146"/>
        <v>-4.5</v>
      </c>
    </row>
    <row r="329" spans="1:48" hidden="1" x14ac:dyDescent="0.45">
      <c r="A329" s="26" t="s">
        <v>58</v>
      </c>
      <c r="B329" s="26" t="s">
        <v>818</v>
      </c>
      <c r="C329" t="e">
        <f t="shared" ca="1" si="126"/>
        <v>#NAME?</v>
      </c>
      <c r="E329" s="26" t="s">
        <v>818</v>
      </c>
      <c r="F329" t="str">
        <f t="shared" si="148"/>
        <v>ok</v>
      </c>
      <c r="G329">
        <v>1</v>
      </c>
      <c r="H329" s="26" t="s">
        <v>60</v>
      </c>
      <c r="I329" s="42" t="b">
        <f t="shared" si="141"/>
        <v>1</v>
      </c>
      <c r="J329" s="42" t="s">
        <v>60</v>
      </c>
      <c r="K329" t="s">
        <v>46</v>
      </c>
      <c r="L329" s="16" t="s">
        <v>47</v>
      </c>
      <c r="M329" s="17" t="s">
        <v>47</v>
      </c>
      <c r="N329" s="18">
        <v>7.6899999999999994E-8</v>
      </c>
      <c r="O329" s="18">
        <v>7.6899999999999994E-8</v>
      </c>
      <c r="P329" s="18">
        <v>1.0800000000000001E-8</v>
      </c>
      <c r="Q329" s="27">
        <v>1.0800000000000001E-8</v>
      </c>
      <c r="R329">
        <v>8993317</v>
      </c>
      <c r="S329" s="28" t="s">
        <v>62</v>
      </c>
      <c r="T329" s="28" t="s">
        <v>63</v>
      </c>
      <c r="U329" s="26" t="s">
        <v>89</v>
      </c>
      <c r="AI329" t="s">
        <v>55</v>
      </c>
      <c r="AJ329">
        <v>1</v>
      </c>
      <c r="AL329" s="29">
        <f t="shared" si="127"/>
        <v>-9.6646483766565385</v>
      </c>
      <c r="AM329" s="29">
        <f t="shared" si="128"/>
        <v>-10.822794624661579</v>
      </c>
      <c r="AN329" s="29">
        <f t="shared" si="129"/>
        <v>1.1581462480050408</v>
      </c>
      <c r="AO329" s="29">
        <f t="shared" si="149"/>
        <v>1.1581462480050408</v>
      </c>
      <c r="AP329" s="30" t="str">
        <f>IF(AR329=AU329,"ok","no")</f>
        <v>ok</v>
      </c>
      <c r="AQ329" s="30" t="str">
        <f t="shared" si="150"/>
        <v>N</v>
      </c>
      <c r="AR329" s="21">
        <f t="shared" si="151"/>
        <v>0</v>
      </c>
      <c r="AS329" s="31">
        <f t="shared" si="147"/>
        <v>-3.5</v>
      </c>
      <c r="AT329" s="30" t="str">
        <f t="shared" si="152"/>
        <v>A</v>
      </c>
      <c r="AU329" s="22">
        <f t="shared" si="153"/>
        <v>0</v>
      </c>
      <c r="AV329" s="26">
        <f t="shared" si="146"/>
        <v>1.8</v>
      </c>
    </row>
    <row r="330" spans="1:48" hidden="1" x14ac:dyDescent="0.45">
      <c r="A330" t="s">
        <v>65</v>
      </c>
      <c r="B330" t="s">
        <v>263</v>
      </c>
      <c r="C330" t="e">
        <f t="shared" ref="C330:C393" ca="1" si="154">_xlfn.CONCAT(A330,B330)</f>
        <v>#NAME?</v>
      </c>
      <c r="E330" t="s">
        <v>263</v>
      </c>
      <c r="F330" t="str">
        <f t="shared" si="148"/>
        <v>ok</v>
      </c>
      <c r="G330">
        <v>1</v>
      </c>
      <c r="H330" s="42" t="str">
        <f t="shared" ref="H330:H340" si="155">IF(ISNUMBER(FIND(MID(B330,2,1),MID(A330,FIND("_",A330)+1,FIND("_",A330,FIND("_",A330)+1)-FIND("_",A330)-1))), "+", "-")</f>
        <v>+</v>
      </c>
      <c r="I330" s="42" t="b">
        <f t="shared" si="141"/>
        <v>1</v>
      </c>
      <c r="J330" s="42" t="str">
        <f t="shared" ref="J330:J340" si="156">IF(ISNUMBER(FIND(MID(B330,2,1),IF(LEN(MID(A330,FIND("_",A330)+1,FIND("_",A330,FIND("_",A330)+1)-FIND("_",A330)-1))=2,MID(A330,FIND("_",A330)+1,2),MID(A330,FIND("~",SUBSTITUTE(A330,"_","~",LEN(A330)-LEN(SUBSTITUTE(A330,"_",""))))+1,2)))), "+", "-")</f>
        <v>+</v>
      </c>
      <c r="K330" t="s">
        <v>181</v>
      </c>
      <c r="L330" s="16" t="s">
        <v>47</v>
      </c>
      <c r="M330" s="17" t="s">
        <v>47</v>
      </c>
      <c r="N330" s="18">
        <v>1.4100000000000001E-7</v>
      </c>
      <c r="O330" s="18">
        <v>1.4100000000000001E-7</v>
      </c>
      <c r="P330" s="18">
        <v>2E-8</v>
      </c>
      <c r="Q330" s="18">
        <v>2E-8</v>
      </c>
      <c r="R330">
        <v>8703938</v>
      </c>
      <c r="S330" t="s">
        <v>62</v>
      </c>
      <c r="T330" t="s">
        <v>81</v>
      </c>
      <c r="U330">
        <v>298</v>
      </c>
      <c r="AI330" t="s">
        <v>55</v>
      </c>
      <c r="AJ330">
        <v>1</v>
      </c>
      <c r="AL330" s="19">
        <f t="shared" ref="AL330:AL393" si="157">0.59*LN(O330)</f>
        <v>-9.3069585084752617</v>
      </c>
      <c r="AM330" s="19">
        <f t="shared" ref="AM330:AM393" si="158">0.59*LN(Q330)</f>
        <v>-10.459244802401527</v>
      </c>
      <c r="AN330" s="19">
        <f t="shared" ref="AN330:AN393" si="159">AL330-AM330</f>
        <v>1.1522862939262648</v>
      </c>
      <c r="AO330" s="19">
        <f t="shared" si="149"/>
        <v>1.1522862939262648</v>
      </c>
      <c r="AP330" s="20" t="str">
        <f>IF(AR330=AU330,"good","no")</f>
        <v>no</v>
      </c>
      <c r="AQ330" s="20" t="str">
        <f t="shared" si="150"/>
        <v>E</v>
      </c>
      <c r="AR330" s="21">
        <f t="shared" si="151"/>
        <v>-1</v>
      </c>
      <c r="AS330" s="21">
        <f t="shared" si="147"/>
        <v>-3.5</v>
      </c>
      <c r="AT330" s="20" t="str">
        <f t="shared" si="152"/>
        <v>A</v>
      </c>
      <c r="AU330" s="22">
        <f t="shared" si="153"/>
        <v>0</v>
      </c>
      <c r="AV330">
        <f t="shared" si="146"/>
        <v>1.8</v>
      </c>
    </row>
    <row r="331" spans="1:48" hidden="1" x14ac:dyDescent="0.45">
      <c r="A331" t="s">
        <v>503</v>
      </c>
      <c r="B331" t="s">
        <v>821</v>
      </c>
      <c r="C331" t="e">
        <f t="shared" ca="1" si="154"/>
        <v>#NAME?</v>
      </c>
      <c r="E331" t="s">
        <v>821</v>
      </c>
      <c r="F331" t="str">
        <f t="shared" si="148"/>
        <v>ok</v>
      </c>
      <c r="G331">
        <v>1</v>
      </c>
      <c r="H331" s="42" t="str">
        <f t="shared" si="155"/>
        <v>+</v>
      </c>
      <c r="I331" s="42" t="b">
        <f t="shared" si="141"/>
        <v>1</v>
      </c>
      <c r="J331" s="42" t="str">
        <f t="shared" si="156"/>
        <v>+</v>
      </c>
      <c r="K331" t="s">
        <v>125</v>
      </c>
      <c r="L331" s="16" t="s">
        <v>47</v>
      </c>
      <c r="M331" s="17" t="s">
        <v>47</v>
      </c>
      <c r="N331" s="18">
        <v>5.0000000000000004E-6</v>
      </c>
      <c r="O331" s="18">
        <v>5.0000000000000004E-6</v>
      </c>
      <c r="P331" s="18">
        <v>7.1399999999999996E-7</v>
      </c>
      <c r="Q331" s="27">
        <v>7.1399999999999996E-7</v>
      </c>
      <c r="R331">
        <v>15698573</v>
      </c>
      <c r="S331" s="43" t="s">
        <v>216</v>
      </c>
      <c r="T331" s="43" t="s">
        <v>81</v>
      </c>
      <c r="U331">
        <v>298</v>
      </c>
      <c r="AD331">
        <v>-9</v>
      </c>
      <c r="AE331" t="s">
        <v>427</v>
      </c>
      <c r="AF331" t="s">
        <v>284</v>
      </c>
      <c r="AG331" t="s">
        <v>428</v>
      </c>
      <c r="AH331" t="s">
        <v>286</v>
      </c>
      <c r="AI331" t="s">
        <v>287</v>
      </c>
      <c r="AJ331">
        <v>2</v>
      </c>
      <c r="AL331" s="19">
        <f t="shared" si="157"/>
        <v>-7.2015828608628025</v>
      </c>
      <c r="AM331" s="19">
        <f t="shared" si="158"/>
        <v>-8.3499058960180275</v>
      </c>
      <c r="AN331" s="19">
        <f t="shared" si="159"/>
        <v>1.1483230351552249</v>
      </c>
      <c r="AO331" s="19">
        <f t="shared" si="149"/>
        <v>1.1483230351552249</v>
      </c>
      <c r="AP331" s="20" t="str">
        <f>IF(AR331=AU331,"ok","no")</f>
        <v>ok</v>
      </c>
      <c r="AQ331" s="20" t="str">
        <f t="shared" si="150"/>
        <v>V</v>
      </c>
      <c r="AR331" s="21">
        <f t="shared" si="151"/>
        <v>0</v>
      </c>
      <c r="AS331" s="21" t="e">
        <f t="shared" si="147"/>
        <v>#N/A</v>
      </c>
      <c r="AT331" s="20" t="str">
        <f t="shared" si="152"/>
        <v>A</v>
      </c>
      <c r="AU331" s="22">
        <f t="shared" si="153"/>
        <v>0</v>
      </c>
      <c r="AV331">
        <f t="shared" si="146"/>
        <v>1.8</v>
      </c>
    </row>
    <row r="332" spans="1:48" hidden="1" x14ac:dyDescent="0.45">
      <c r="A332" t="s">
        <v>107</v>
      </c>
      <c r="B332" t="s">
        <v>822</v>
      </c>
      <c r="C332" t="e">
        <f t="shared" ca="1" si="154"/>
        <v>#NAME?</v>
      </c>
      <c r="E332" t="s">
        <v>822</v>
      </c>
      <c r="F332" t="str">
        <f t="shared" si="148"/>
        <v>ok</v>
      </c>
      <c r="G332">
        <v>1</v>
      </c>
      <c r="H332" s="15" t="str">
        <f t="shared" si="155"/>
        <v>-</v>
      </c>
      <c r="I332" s="42" t="b">
        <f t="shared" si="141"/>
        <v>1</v>
      </c>
      <c r="J332" s="42" t="str">
        <f t="shared" si="156"/>
        <v>-</v>
      </c>
      <c r="K332" t="s">
        <v>46</v>
      </c>
      <c r="L332" s="16" t="s">
        <v>47</v>
      </c>
      <c r="M332" s="17" t="s">
        <v>47</v>
      </c>
      <c r="N332" s="18">
        <v>1.8199999999999999E-10</v>
      </c>
      <c r="O332" s="18">
        <v>1.8199999999999999E-10</v>
      </c>
      <c r="P332" s="18">
        <v>1.2999999999999999E-10</v>
      </c>
      <c r="Q332" s="18">
        <v>1.2999999999999999E-10</v>
      </c>
      <c r="R332">
        <v>7683415</v>
      </c>
      <c r="S332" s="57" t="s">
        <v>211</v>
      </c>
      <c r="T332" s="57" t="s">
        <v>81</v>
      </c>
      <c r="U332">
        <v>298</v>
      </c>
      <c r="AH332" t="s">
        <v>212</v>
      </c>
      <c r="AI332" t="s">
        <v>128</v>
      </c>
      <c r="AJ332">
        <v>1</v>
      </c>
      <c r="AL332" s="19">
        <f t="shared" si="157"/>
        <v>-13.231938513022532</v>
      </c>
      <c r="AM332" s="19">
        <f t="shared" si="158"/>
        <v>-13.430457132629048</v>
      </c>
      <c r="AN332" s="19">
        <f t="shared" si="159"/>
        <v>0.1985186196065154</v>
      </c>
      <c r="AO332" s="19">
        <f t="shared" si="149"/>
        <v>0.1985186196065154</v>
      </c>
      <c r="AP332" s="20" t="str">
        <f>IF(AR332=AU332,"good","no")</f>
        <v>no</v>
      </c>
      <c r="AQ332" s="20" t="str">
        <f t="shared" si="150"/>
        <v>D</v>
      </c>
      <c r="AR332" s="21">
        <f t="shared" si="151"/>
        <v>-1</v>
      </c>
      <c r="AS332" s="21">
        <f t="shared" si="147"/>
        <v>-3.5</v>
      </c>
      <c r="AT332" s="20" t="str">
        <f t="shared" si="152"/>
        <v>G</v>
      </c>
      <c r="AU332" s="22">
        <f t="shared" si="153"/>
        <v>600</v>
      </c>
      <c r="AV332">
        <f t="shared" si="146"/>
        <v>-0.4</v>
      </c>
    </row>
    <row r="333" spans="1:48" hidden="1" x14ac:dyDescent="0.45">
      <c r="A333" t="s">
        <v>339</v>
      </c>
      <c r="B333" t="s">
        <v>823</v>
      </c>
      <c r="C333" t="e">
        <f t="shared" ca="1" si="154"/>
        <v>#NAME?</v>
      </c>
      <c r="E333" t="s">
        <v>823</v>
      </c>
      <c r="F333" t="str">
        <f t="shared" si="148"/>
        <v>ok</v>
      </c>
      <c r="G333">
        <v>1</v>
      </c>
      <c r="H333" s="42" t="str">
        <f t="shared" si="155"/>
        <v>+</v>
      </c>
      <c r="I333" s="42" t="b">
        <f t="shared" si="141"/>
        <v>1</v>
      </c>
      <c r="J333" s="42" t="str">
        <f t="shared" si="156"/>
        <v>+</v>
      </c>
      <c r="K333" t="s">
        <v>125</v>
      </c>
      <c r="L333" s="16" t="s">
        <v>47</v>
      </c>
      <c r="M333" s="17" t="s">
        <v>47</v>
      </c>
      <c r="N333" s="18">
        <v>7.1399999999999996E-7</v>
      </c>
      <c r="O333" s="18">
        <v>7.1399999999999996E-7</v>
      </c>
      <c r="P333" s="18">
        <v>5.0000000000000004E-6</v>
      </c>
      <c r="Q333" s="27">
        <v>5.0000000000000004E-6</v>
      </c>
      <c r="R333">
        <v>15698573</v>
      </c>
      <c r="S333" s="57" t="s">
        <v>216</v>
      </c>
      <c r="T333" s="57" t="s">
        <v>81</v>
      </c>
      <c r="U333">
        <v>298</v>
      </c>
      <c r="AD333" t="s">
        <v>427</v>
      </c>
      <c r="AE333">
        <v>-9</v>
      </c>
      <c r="AF333" t="s">
        <v>428</v>
      </c>
      <c r="AG333" t="s">
        <v>284</v>
      </c>
      <c r="AH333" t="s">
        <v>286</v>
      </c>
      <c r="AI333" t="s">
        <v>287</v>
      </c>
      <c r="AJ333">
        <v>2</v>
      </c>
      <c r="AL333" s="19">
        <f t="shared" si="157"/>
        <v>-8.3499058960180275</v>
      </c>
      <c r="AM333" s="19">
        <f t="shared" si="158"/>
        <v>-7.2015828608628025</v>
      </c>
      <c r="AN333" s="19">
        <f t="shared" si="159"/>
        <v>-1.1483230351552249</v>
      </c>
      <c r="AO333" s="19">
        <f t="shared" si="149"/>
        <v>1.1483230351552249</v>
      </c>
      <c r="AP333" s="20" t="str">
        <f>IF(AR333=AU333,"ok","no")</f>
        <v>ok</v>
      </c>
      <c r="AQ333" s="20" t="str">
        <f t="shared" si="150"/>
        <v>A</v>
      </c>
      <c r="AR333" s="21">
        <f t="shared" si="151"/>
        <v>0</v>
      </c>
      <c r="AS333" s="21">
        <f>VLOOKUP(AQ333, $BD$3:$BH$23, 5, FALSE)</f>
        <v>1.8</v>
      </c>
      <c r="AT333" s="20" t="str">
        <f t="shared" si="152"/>
        <v>V</v>
      </c>
      <c r="AU333" s="22">
        <f t="shared" si="153"/>
        <v>0</v>
      </c>
      <c r="AV333">
        <f>VLOOKUP(AT333, $BD$3:$BH$23, 5, FALSE)</f>
        <v>4.2</v>
      </c>
    </row>
    <row r="334" spans="1:48" hidden="1" x14ac:dyDescent="0.45">
      <c r="A334" t="s">
        <v>107</v>
      </c>
      <c r="B334" t="s">
        <v>824</v>
      </c>
      <c r="C334" t="e">
        <f t="shared" ca="1" si="154"/>
        <v>#NAME?</v>
      </c>
      <c r="E334" t="s">
        <v>824</v>
      </c>
      <c r="F334" t="str">
        <f t="shared" si="148"/>
        <v>ok</v>
      </c>
      <c r="G334">
        <v>1</v>
      </c>
      <c r="H334" s="15" t="str">
        <f t="shared" si="155"/>
        <v>-</v>
      </c>
      <c r="I334" s="42" t="b">
        <f t="shared" si="141"/>
        <v>1</v>
      </c>
      <c r="J334" s="42" t="str">
        <f t="shared" si="156"/>
        <v>-</v>
      </c>
      <c r="K334" t="s">
        <v>46</v>
      </c>
      <c r="L334" s="16" t="s">
        <v>47</v>
      </c>
      <c r="M334" s="17" t="s">
        <v>47</v>
      </c>
      <c r="N334" s="18">
        <v>1E-10</v>
      </c>
      <c r="O334" s="18">
        <v>1E-10</v>
      </c>
      <c r="P334" s="18">
        <v>7.0000000000000004E-11</v>
      </c>
      <c r="Q334" s="27">
        <v>7.0000000000000004E-11</v>
      </c>
      <c r="R334">
        <v>9761468</v>
      </c>
      <c r="S334" s="57" t="s">
        <v>211</v>
      </c>
      <c r="T334" s="57" t="s">
        <v>81</v>
      </c>
      <c r="U334">
        <v>298</v>
      </c>
      <c r="V334" t="s">
        <v>275</v>
      </c>
      <c r="W334" t="s">
        <v>275</v>
      </c>
      <c r="X334" t="s">
        <v>275</v>
      </c>
      <c r="Y334" t="s">
        <v>275</v>
      </c>
      <c r="Z334" t="s">
        <v>825</v>
      </c>
      <c r="AA334" t="s">
        <v>825</v>
      </c>
      <c r="AB334" s="18">
        <v>1E-4</v>
      </c>
      <c r="AC334" s="18">
        <v>1E-4</v>
      </c>
      <c r="AH334" t="s">
        <v>212</v>
      </c>
      <c r="AI334" t="s">
        <v>128</v>
      </c>
      <c r="AJ334">
        <v>1</v>
      </c>
      <c r="AL334" s="19">
        <f t="shared" si="157"/>
        <v>-13.585252048664868</v>
      </c>
      <c r="AM334" s="19">
        <f t="shared" si="158"/>
        <v>-13.795690265588721</v>
      </c>
      <c r="AN334" s="19">
        <f t="shared" si="159"/>
        <v>0.21043821692385301</v>
      </c>
      <c r="AO334" s="19">
        <f t="shared" si="149"/>
        <v>0.21043821692385301</v>
      </c>
      <c r="AP334" s="20" t="str">
        <f>IF(AR334=AU334,"ok","no")</f>
        <v>ok</v>
      </c>
      <c r="AQ334" s="20" t="str">
        <f t="shared" si="150"/>
        <v>N</v>
      </c>
      <c r="AR334" s="21">
        <f t="shared" si="151"/>
        <v>0</v>
      </c>
      <c r="AS334" s="21">
        <f t="shared" ref="AS334:AS340" si="160">VLOOKUP(AQ334, $BD$3:$BH$22, 5, FALSE)</f>
        <v>-3.5</v>
      </c>
      <c r="AT334" s="20" t="str">
        <f t="shared" si="152"/>
        <v>A</v>
      </c>
      <c r="AU334" s="22">
        <f t="shared" si="153"/>
        <v>0</v>
      </c>
      <c r="AV334">
        <f t="shared" ref="AV334:AV340" si="161">VLOOKUP(AT334, $BD$3:$BH$22, 5, FALSE)</f>
        <v>1.8</v>
      </c>
    </row>
    <row r="335" spans="1:48" hidden="1" x14ac:dyDescent="0.45">
      <c r="A335" t="s">
        <v>214</v>
      </c>
      <c r="B335" t="s">
        <v>826</v>
      </c>
      <c r="C335" t="e">
        <f t="shared" ca="1" si="154"/>
        <v>#NAME?</v>
      </c>
      <c r="E335" t="s">
        <v>826</v>
      </c>
      <c r="F335" t="str">
        <f t="shared" si="148"/>
        <v>ok</v>
      </c>
      <c r="G335">
        <v>1</v>
      </c>
      <c r="H335" s="42" t="str">
        <f t="shared" si="155"/>
        <v>+</v>
      </c>
      <c r="I335" s="42" t="b">
        <f t="shared" si="141"/>
        <v>1</v>
      </c>
      <c r="J335" s="42" t="str">
        <f t="shared" si="156"/>
        <v>+</v>
      </c>
      <c r="K335" t="s">
        <v>125</v>
      </c>
      <c r="L335" s="16" t="s">
        <v>47</v>
      </c>
      <c r="M335" s="17" t="s">
        <v>47</v>
      </c>
      <c r="N335" s="18">
        <v>1.89E-8</v>
      </c>
      <c r="O335" s="18">
        <v>1.89E-8</v>
      </c>
      <c r="P335" s="18">
        <v>2.7799999999999999E-9</v>
      </c>
      <c r="Q335" s="27">
        <v>2.7799999999999999E-9</v>
      </c>
      <c r="R335">
        <v>12515535</v>
      </c>
      <c r="S335" s="57" t="s">
        <v>216</v>
      </c>
      <c r="T335" s="57" t="s">
        <v>81</v>
      </c>
      <c r="U335" t="s">
        <v>89</v>
      </c>
      <c r="AH335" t="s">
        <v>212</v>
      </c>
      <c r="AI335" t="s">
        <v>55</v>
      </c>
      <c r="AJ335">
        <v>1</v>
      </c>
      <c r="AL335" s="19">
        <f t="shared" si="157"/>
        <v>-10.492621309779679</v>
      </c>
      <c r="AM335" s="19">
        <f t="shared" si="158"/>
        <v>-11.623480796453881</v>
      </c>
      <c r="AN335" s="19">
        <f t="shared" si="159"/>
        <v>1.1308594866742023</v>
      </c>
      <c r="AO335" s="19">
        <f t="shared" si="149"/>
        <v>1.1308594866742023</v>
      </c>
      <c r="AP335" s="20" t="str">
        <f>IF(AR335=AU335,"ok","no")</f>
        <v>ok</v>
      </c>
      <c r="AQ335" s="20" t="str">
        <f t="shared" si="150"/>
        <v>Y</v>
      </c>
      <c r="AR335" s="21">
        <f t="shared" si="151"/>
        <v>0</v>
      </c>
      <c r="AS335" s="21">
        <f t="shared" si="160"/>
        <v>-1.3</v>
      </c>
      <c r="AT335" s="20" t="str">
        <f t="shared" si="152"/>
        <v>A</v>
      </c>
      <c r="AU335" s="22">
        <f t="shared" si="153"/>
        <v>0</v>
      </c>
      <c r="AV335">
        <f t="shared" si="161"/>
        <v>1.8</v>
      </c>
    </row>
    <row r="336" spans="1:48" hidden="1" x14ac:dyDescent="0.45">
      <c r="A336" t="s">
        <v>487</v>
      </c>
      <c r="B336" t="s">
        <v>827</v>
      </c>
      <c r="C336" t="e">
        <f t="shared" ca="1" si="154"/>
        <v>#NAME?</v>
      </c>
      <c r="E336" t="s">
        <v>828</v>
      </c>
      <c r="F336" t="str">
        <f t="shared" si="148"/>
        <v>no</v>
      </c>
      <c r="G336">
        <v>1</v>
      </c>
      <c r="H336" s="42" t="str">
        <f t="shared" si="155"/>
        <v>+</v>
      </c>
      <c r="I336" s="42" t="b">
        <f t="shared" si="141"/>
        <v>1</v>
      </c>
      <c r="J336" s="42" t="str">
        <f t="shared" si="156"/>
        <v>+</v>
      </c>
      <c r="K336" t="s">
        <v>46</v>
      </c>
      <c r="L336" s="16" t="s">
        <v>47</v>
      </c>
      <c r="M336" s="17" t="s">
        <v>47</v>
      </c>
      <c r="N336" s="18">
        <v>4.2599999999999998E-7</v>
      </c>
      <c r="O336" s="18">
        <v>4.2599999999999998E-7</v>
      </c>
      <c r="P336" s="18">
        <v>6.2999999999999995E-8</v>
      </c>
      <c r="Q336" s="18">
        <v>6.2999999999999995E-8</v>
      </c>
      <c r="R336">
        <v>27908641</v>
      </c>
      <c r="S336" t="s">
        <v>489</v>
      </c>
      <c r="T336" t="s">
        <v>260</v>
      </c>
      <c r="U336">
        <v>303</v>
      </c>
      <c r="AI336" t="s">
        <v>55</v>
      </c>
      <c r="AJ336">
        <v>2</v>
      </c>
      <c r="AL336" s="19">
        <f t="shared" si="157"/>
        <v>-8.6546076294994538</v>
      </c>
      <c r="AM336" s="19">
        <f t="shared" si="158"/>
        <v>-9.782277355227377</v>
      </c>
      <c r="AN336" s="19">
        <f t="shared" si="159"/>
        <v>1.1276697257279231</v>
      </c>
      <c r="AO336" s="19">
        <f t="shared" si="149"/>
        <v>1.1276697257279231</v>
      </c>
      <c r="AP336" s="20" t="str">
        <f>IF(AR336=AU336,"good","no")</f>
        <v>no</v>
      </c>
      <c r="AQ336" s="20" t="str">
        <f t="shared" si="150"/>
        <v>S</v>
      </c>
      <c r="AR336" s="21">
        <f t="shared" si="151"/>
        <v>500</v>
      </c>
      <c r="AS336" s="21">
        <f t="shared" si="160"/>
        <v>-0.8</v>
      </c>
      <c r="AT336" s="20" t="str">
        <f t="shared" si="152"/>
        <v>A</v>
      </c>
      <c r="AU336" s="22">
        <f t="shared" si="153"/>
        <v>0</v>
      </c>
      <c r="AV336">
        <f t="shared" si="161"/>
        <v>1.8</v>
      </c>
    </row>
    <row r="337" spans="1:48" hidden="1" x14ac:dyDescent="0.45">
      <c r="A337" t="s">
        <v>571</v>
      </c>
      <c r="B337" t="s">
        <v>829</v>
      </c>
      <c r="C337" t="e">
        <f t="shared" ca="1" si="154"/>
        <v>#NAME?</v>
      </c>
      <c r="E337" t="s">
        <v>829</v>
      </c>
      <c r="F337" t="str">
        <f t="shared" si="148"/>
        <v>ok</v>
      </c>
      <c r="G337">
        <v>1</v>
      </c>
      <c r="H337" s="15" t="str">
        <f t="shared" si="155"/>
        <v>-</v>
      </c>
      <c r="I337" s="42" t="b">
        <f t="shared" si="141"/>
        <v>1</v>
      </c>
      <c r="J337" s="42" t="str">
        <f t="shared" si="156"/>
        <v>-</v>
      </c>
      <c r="K337" t="s">
        <v>324</v>
      </c>
      <c r="L337" s="16" t="s">
        <v>47</v>
      </c>
      <c r="M337" s="17" t="s">
        <v>47</v>
      </c>
      <c r="N337" s="18">
        <v>6.43E-8</v>
      </c>
      <c r="O337" s="18">
        <v>6.43E-8</v>
      </c>
      <c r="P337" s="18">
        <v>4.36E-8</v>
      </c>
      <c r="Q337" s="27">
        <v>4.36E-8</v>
      </c>
      <c r="R337">
        <v>23539181</v>
      </c>
      <c r="S337" s="43" t="s">
        <v>259</v>
      </c>
      <c r="T337" s="43" t="s">
        <v>573</v>
      </c>
      <c r="U337">
        <v>298</v>
      </c>
      <c r="V337" t="s">
        <v>830</v>
      </c>
      <c r="W337" t="s">
        <v>830</v>
      </c>
      <c r="X337" t="s">
        <v>575</v>
      </c>
      <c r="Y337" t="s">
        <v>575</v>
      </c>
      <c r="Z337" t="s">
        <v>831</v>
      </c>
      <c r="AA337" t="s">
        <v>831</v>
      </c>
      <c r="AB337" t="s">
        <v>577</v>
      </c>
      <c r="AC337" t="s">
        <v>577</v>
      </c>
      <c r="AI337" t="s">
        <v>55</v>
      </c>
      <c r="AJ337">
        <v>2</v>
      </c>
      <c r="AL337" s="19">
        <f t="shared" si="157"/>
        <v>-9.7702266613646742</v>
      </c>
      <c r="AM337" s="19">
        <f t="shared" si="158"/>
        <v>-9.9994431250889377</v>
      </c>
      <c r="AN337" s="19">
        <f t="shared" si="159"/>
        <v>0.22921646372426352</v>
      </c>
      <c r="AO337" s="19">
        <f t="shared" si="149"/>
        <v>0.22921646372426352</v>
      </c>
      <c r="AP337" s="20" t="str">
        <f>IF(AR337=AU337,"ok","no")</f>
        <v>ok</v>
      </c>
      <c r="AQ337" s="20" t="str">
        <f t="shared" si="150"/>
        <v>R</v>
      </c>
      <c r="AR337" s="21">
        <f t="shared" si="151"/>
        <v>1</v>
      </c>
      <c r="AS337" s="21">
        <f t="shared" si="160"/>
        <v>-4.5</v>
      </c>
      <c r="AT337" s="20" t="str">
        <f t="shared" si="152"/>
        <v>K</v>
      </c>
      <c r="AU337" s="22">
        <f t="shared" si="153"/>
        <v>1</v>
      </c>
      <c r="AV337">
        <f t="shared" si="161"/>
        <v>-3.9</v>
      </c>
    </row>
    <row r="338" spans="1:48" hidden="1" x14ac:dyDescent="0.45">
      <c r="A338" t="s">
        <v>65</v>
      </c>
      <c r="B338" t="s">
        <v>597</v>
      </c>
      <c r="C338" t="e">
        <f t="shared" ca="1" si="154"/>
        <v>#NAME?</v>
      </c>
      <c r="E338" t="s">
        <v>597</v>
      </c>
      <c r="F338" t="str">
        <f t="shared" si="148"/>
        <v>ok</v>
      </c>
      <c r="G338">
        <v>1</v>
      </c>
      <c r="H338" s="42" t="str">
        <f t="shared" si="155"/>
        <v>+</v>
      </c>
      <c r="I338" s="42" t="b">
        <f t="shared" si="141"/>
        <v>1</v>
      </c>
      <c r="J338" s="42" t="str">
        <f t="shared" si="156"/>
        <v>+</v>
      </c>
      <c r="K338" t="s">
        <v>46</v>
      </c>
      <c r="L338" s="16" t="s">
        <v>47</v>
      </c>
      <c r="M338" s="17" t="s">
        <v>47</v>
      </c>
      <c r="N338" s="18">
        <v>8.3299999999999998E-8</v>
      </c>
      <c r="O338" s="18">
        <v>8.3299999999999998E-8</v>
      </c>
      <c r="P338" s="18">
        <v>1.2499999999999999E-8</v>
      </c>
      <c r="Q338" s="27">
        <v>1.2499999999999999E-8</v>
      </c>
      <c r="R338">
        <v>9609690</v>
      </c>
      <c r="S338" s="57" t="s">
        <v>62</v>
      </c>
      <c r="T338" s="57" t="s">
        <v>81</v>
      </c>
      <c r="U338" t="s">
        <v>89</v>
      </c>
      <c r="AI338" t="s">
        <v>55</v>
      </c>
      <c r="AJ338">
        <v>1</v>
      </c>
      <c r="AL338" s="19">
        <f t="shared" si="157"/>
        <v>-9.6174821997864317</v>
      </c>
      <c r="AM338" s="19">
        <f t="shared" si="158"/>
        <v>-10.73654694365651</v>
      </c>
      <c r="AN338" s="19">
        <f t="shared" si="159"/>
        <v>1.1190647438700783</v>
      </c>
      <c r="AO338" s="19">
        <f t="shared" si="149"/>
        <v>1.1190647438700783</v>
      </c>
      <c r="AP338" s="20" t="str">
        <f>IF(AR338=AU338,"ok","no")</f>
        <v>ok</v>
      </c>
      <c r="AQ338" s="20" t="str">
        <f t="shared" si="150"/>
        <v>Y</v>
      </c>
      <c r="AR338" s="21">
        <f t="shared" si="151"/>
        <v>0</v>
      </c>
      <c r="AS338" s="21">
        <f t="shared" si="160"/>
        <v>-1.3</v>
      </c>
      <c r="AT338" s="20" t="str">
        <f t="shared" si="152"/>
        <v>A</v>
      </c>
      <c r="AU338" s="22">
        <f t="shared" si="153"/>
        <v>0</v>
      </c>
      <c r="AV338">
        <f t="shared" si="161"/>
        <v>1.8</v>
      </c>
    </row>
    <row r="339" spans="1:48" hidden="1" x14ac:dyDescent="0.45">
      <c r="A339" t="s">
        <v>107</v>
      </c>
      <c r="B339" t="s">
        <v>832</v>
      </c>
      <c r="C339" t="e">
        <f t="shared" ca="1" si="154"/>
        <v>#NAME?</v>
      </c>
      <c r="E339" t="s">
        <v>832</v>
      </c>
      <c r="F339" t="str">
        <f t="shared" si="148"/>
        <v>ok</v>
      </c>
      <c r="G339">
        <v>1</v>
      </c>
      <c r="H339" s="15" t="str">
        <f t="shared" si="155"/>
        <v>-</v>
      </c>
      <c r="I339" s="42" t="b">
        <f t="shared" si="141"/>
        <v>1</v>
      </c>
      <c r="J339" s="42" t="str">
        <f t="shared" si="156"/>
        <v>-</v>
      </c>
      <c r="K339" t="s">
        <v>70</v>
      </c>
      <c r="L339" s="16" t="s">
        <v>47</v>
      </c>
      <c r="M339" s="17" t="s">
        <v>47</v>
      </c>
      <c r="N339" s="18">
        <v>1.95E-10</v>
      </c>
      <c r="O339" s="18">
        <v>1.95E-10</v>
      </c>
      <c r="P339" s="18">
        <v>1.2999999999999999E-10</v>
      </c>
      <c r="Q339" s="18">
        <v>1.2999999999999999E-10</v>
      </c>
      <c r="R339">
        <v>7683415</v>
      </c>
      <c r="S339" t="s">
        <v>211</v>
      </c>
      <c r="T339" t="s">
        <v>81</v>
      </c>
      <c r="U339">
        <v>298</v>
      </c>
      <c r="AH339" t="s">
        <v>212</v>
      </c>
      <c r="AI339" t="s">
        <v>128</v>
      </c>
      <c r="AJ339">
        <v>1</v>
      </c>
      <c r="AL339" s="19">
        <f t="shared" si="157"/>
        <v>-13.191232718845232</v>
      </c>
      <c r="AM339" s="19">
        <f t="shared" si="158"/>
        <v>-13.430457132629048</v>
      </c>
      <c r="AN339" s="19">
        <f t="shared" si="159"/>
        <v>0.2392244137838162</v>
      </c>
      <c r="AO339" s="19">
        <f t="shared" si="149"/>
        <v>0.2392244137838162</v>
      </c>
      <c r="AP339" s="20" t="str">
        <f>IF(AR339=AU339,"good","no")</f>
        <v>no</v>
      </c>
      <c r="AQ339" s="20" t="str">
        <f t="shared" si="150"/>
        <v>N</v>
      </c>
      <c r="AR339" s="21">
        <f t="shared" si="151"/>
        <v>0</v>
      </c>
      <c r="AS339" s="21">
        <f t="shared" si="160"/>
        <v>-3.5</v>
      </c>
      <c r="AT339" s="20" t="str">
        <f t="shared" si="152"/>
        <v>K</v>
      </c>
      <c r="AU339" s="22">
        <f t="shared" si="153"/>
        <v>1</v>
      </c>
      <c r="AV339">
        <f t="shared" si="161"/>
        <v>-3.9</v>
      </c>
    </row>
    <row r="340" spans="1:48" hidden="1" x14ac:dyDescent="0.45">
      <c r="A340" t="s">
        <v>107</v>
      </c>
      <c r="B340" t="s">
        <v>833</v>
      </c>
      <c r="C340" t="e">
        <f t="shared" ca="1" si="154"/>
        <v>#NAME?</v>
      </c>
      <c r="E340" t="s">
        <v>833</v>
      </c>
      <c r="F340" t="str">
        <f t="shared" si="148"/>
        <v>ok</v>
      </c>
      <c r="G340">
        <v>1</v>
      </c>
      <c r="H340" s="15" t="str">
        <f t="shared" si="155"/>
        <v>-</v>
      </c>
      <c r="I340" s="42" t="b">
        <f t="shared" si="141"/>
        <v>1</v>
      </c>
      <c r="J340" s="42" t="str">
        <f t="shared" si="156"/>
        <v>-</v>
      </c>
      <c r="K340" t="s">
        <v>70</v>
      </c>
      <c r="L340" s="16" t="s">
        <v>47</v>
      </c>
      <c r="M340" s="17" t="s">
        <v>47</v>
      </c>
      <c r="N340" s="18">
        <v>1.95E-10</v>
      </c>
      <c r="O340" s="18">
        <v>1.95E-10</v>
      </c>
      <c r="P340" s="18">
        <v>1.2999999999999999E-10</v>
      </c>
      <c r="Q340" s="18">
        <v>1.2999999999999999E-10</v>
      </c>
      <c r="R340">
        <v>7683415</v>
      </c>
      <c r="S340" s="57" t="s">
        <v>211</v>
      </c>
      <c r="T340" s="57" t="s">
        <v>81</v>
      </c>
      <c r="U340">
        <v>298</v>
      </c>
      <c r="AH340" t="s">
        <v>212</v>
      </c>
      <c r="AI340" t="s">
        <v>128</v>
      </c>
      <c r="AJ340">
        <v>1</v>
      </c>
      <c r="AL340" s="19">
        <f t="shared" si="157"/>
        <v>-13.191232718845232</v>
      </c>
      <c r="AM340" s="19">
        <f t="shared" si="158"/>
        <v>-13.430457132629048</v>
      </c>
      <c r="AN340" s="19">
        <f t="shared" si="159"/>
        <v>0.2392244137838162</v>
      </c>
      <c r="AO340" s="19">
        <f t="shared" si="149"/>
        <v>0.2392244137838162</v>
      </c>
      <c r="AP340" s="20" t="str">
        <f>IF(AR340=AU340,"good","no")</f>
        <v>no</v>
      </c>
      <c r="AQ340" s="20" t="str">
        <f t="shared" si="150"/>
        <v>G</v>
      </c>
      <c r="AR340" s="21">
        <f t="shared" si="151"/>
        <v>600</v>
      </c>
      <c r="AS340" s="21">
        <f t="shared" si="160"/>
        <v>-0.4</v>
      </c>
      <c r="AT340" s="20" t="str">
        <f t="shared" si="152"/>
        <v>V</v>
      </c>
      <c r="AU340" s="22">
        <f t="shared" si="153"/>
        <v>0</v>
      </c>
      <c r="AV340" t="e">
        <f t="shared" si="161"/>
        <v>#N/A</v>
      </c>
    </row>
    <row r="341" spans="1:48" hidden="1" x14ac:dyDescent="0.45">
      <c r="A341" t="s">
        <v>364</v>
      </c>
      <c r="B341" t="s">
        <v>834</v>
      </c>
      <c r="C341" t="e">
        <f t="shared" ca="1" si="154"/>
        <v>#NAME?</v>
      </c>
      <c r="E341" t="s">
        <v>835</v>
      </c>
      <c r="H341" t="s">
        <v>79</v>
      </c>
      <c r="I341" s="42" t="b">
        <f t="shared" si="141"/>
        <v>1</v>
      </c>
      <c r="J341" s="42" t="s">
        <v>79</v>
      </c>
      <c r="K341" t="s">
        <v>70</v>
      </c>
      <c r="L341" s="16"/>
      <c r="M341" s="17" t="s">
        <v>367</v>
      </c>
      <c r="N341" s="18">
        <v>1.67E-7</v>
      </c>
      <c r="O341" s="18">
        <v>1.67E-7</v>
      </c>
      <c r="P341" s="18">
        <v>6.2499999999999997E-8</v>
      </c>
      <c r="Q341" s="27">
        <v>6.2499999999999997E-8</v>
      </c>
      <c r="R341">
        <v>8332602</v>
      </c>
      <c r="S341" s="57" t="s">
        <v>368</v>
      </c>
      <c r="T341" s="57" t="s">
        <v>362</v>
      </c>
      <c r="U341" t="s">
        <v>89</v>
      </c>
      <c r="AI341" t="s">
        <v>443</v>
      </c>
      <c r="AJ341">
        <v>1</v>
      </c>
      <c r="AL341" s="19">
        <f t="shared" si="157"/>
        <v>-9.2071104944724969</v>
      </c>
      <c r="AM341" s="19">
        <f t="shared" si="158"/>
        <v>-9.7869785753203917</v>
      </c>
      <c r="AN341" s="19">
        <f t="shared" si="159"/>
        <v>0.57986808084789487</v>
      </c>
      <c r="AP341" s="20" t="str">
        <f>IF(AR341=AU341,"ok","no")</f>
        <v>ok</v>
      </c>
      <c r="AQ341" s="20" t="str">
        <f t="shared" si="150"/>
        <v>N</v>
      </c>
      <c r="AR341" s="21">
        <f>VLOOKUP(AQ341,$AY$2:$AZ$22,2,FALSE)</f>
        <v>0</v>
      </c>
      <c r="AT341" s="20" t="str">
        <f t="shared" si="152"/>
        <v>A</v>
      </c>
      <c r="AU341" s="22">
        <f>VLOOKUP(AT341,$AY$2:$AZ$22,2,FALSE)</f>
        <v>0</v>
      </c>
    </row>
    <row r="342" spans="1:48" hidden="1" x14ac:dyDescent="0.45">
      <c r="A342" s="51" t="s">
        <v>315</v>
      </c>
      <c r="B342" s="51" t="s">
        <v>836</v>
      </c>
      <c r="C342" t="e">
        <f t="shared" ca="1" si="154"/>
        <v>#NAME?</v>
      </c>
      <c r="E342" s="51" t="s">
        <v>836</v>
      </c>
      <c r="F342" t="str">
        <f t="shared" ref="F342:F359" si="162">IF(B342=E342,"ok","no")</f>
        <v>ok</v>
      </c>
      <c r="G342" s="51" t="s">
        <v>317</v>
      </c>
      <c r="H342" s="51" t="str">
        <f t="shared" ref="H342:H358" si="163">IF(ISNUMBER(FIND(MID(B342,2,1),MID(A342,FIND("_",A342)+1,FIND("_",A342,FIND("_",A342)+1)-FIND("_",A342)-1))), "+", "-")</f>
        <v>+</v>
      </c>
      <c r="I342" s="42" t="b">
        <f t="shared" si="141"/>
        <v>1</v>
      </c>
      <c r="J342" s="42" t="str">
        <f t="shared" ref="J342:J353" si="164">IF(ISNUMBER(FIND(MID(B342,2,1),IF(LEN(MID(A342,FIND("_",A342)+1,FIND("_",A342,FIND("_",A342)+1)-FIND("_",A342)-1))=2,MID(A342,FIND("_",A342)+1,2),MID(A342,FIND("~",SUBSTITUTE(A342,"_","~",LEN(A342)-LEN(SUBSTITUTE(A342,"_",""))))+1,2)))), "+", "-")</f>
        <v>+</v>
      </c>
      <c r="K342" t="s">
        <v>70</v>
      </c>
      <c r="L342" s="16" t="s">
        <v>47</v>
      </c>
      <c r="M342" s="17" t="s">
        <v>47</v>
      </c>
      <c r="N342" s="18">
        <v>5.0000000000000001E-9</v>
      </c>
      <c r="O342" s="18">
        <v>5.0000000000000001E-9</v>
      </c>
      <c r="P342" s="18">
        <v>8.0000000000000003E-10</v>
      </c>
      <c r="Q342" s="27">
        <v>8.0000000000000003E-10</v>
      </c>
      <c r="R342">
        <v>24475232</v>
      </c>
      <c r="S342" s="51" t="s">
        <v>318</v>
      </c>
      <c r="T342" s="51" t="s">
        <v>319</v>
      </c>
      <c r="U342" s="51">
        <v>298</v>
      </c>
      <c r="AI342" t="s">
        <v>55</v>
      </c>
      <c r="AJ342">
        <v>2</v>
      </c>
      <c r="AL342" s="54">
        <f t="shared" si="157"/>
        <v>-11.277158475462263</v>
      </c>
      <c r="AM342" s="54">
        <f t="shared" si="158"/>
        <v>-12.358381539073765</v>
      </c>
      <c r="AN342" s="54">
        <f t="shared" si="159"/>
        <v>1.0812230636115014</v>
      </c>
      <c r="AO342" s="54">
        <f t="shared" ref="AO342:AO359" si="165">ABS(AN342)</f>
        <v>1.0812230636115014</v>
      </c>
      <c r="AP342" s="55" t="str">
        <f>IF(AR342=AU342,"ok","no")</f>
        <v>ok</v>
      </c>
      <c r="AQ342" s="55" t="str">
        <f t="shared" si="150"/>
        <v>D</v>
      </c>
      <c r="AR342" s="21">
        <f t="shared" ref="AR342:AR359" si="166">VLOOKUP(AQ342,$AY$2:$AZ$23,2,FALSE)</f>
        <v>-1</v>
      </c>
      <c r="AS342" s="56">
        <f t="shared" ref="AS342:AS349" si="167">VLOOKUP(AQ342, $BD$3:$BH$22, 5, FALSE)</f>
        <v>-3.5</v>
      </c>
      <c r="AT342" s="55" t="str">
        <f t="shared" si="152"/>
        <v>E</v>
      </c>
      <c r="AU342" s="22">
        <f t="shared" ref="AU342:AU359" si="168">VLOOKUP(AT342,$AY$2:$AZ$23,2,FALSE)</f>
        <v>-1</v>
      </c>
      <c r="AV342" s="51">
        <f t="shared" ref="AV342:AV349" si="169">VLOOKUP(AT342, $BD$3:$BH$22, 5, FALSE)</f>
        <v>-3.5</v>
      </c>
    </row>
    <row r="343" spans="1:48" hidden="1" x14ac:dyDescent="0.45">
      <c r="A343" t="s">
        <v>107</v>
      </c>
      <c r="B343" t="s">
        <v>837</v>
      </c>
      <c r="C343" t="e">
        <f t="shared" ca="1" si="154"/>
        <v>#NAME?</v>
      </c>
      <c r="E343" t="s">
        <v>837</v>
      </c>
      <c r="F343" t="str">
        <f t="shared" si="162"/>
        <v>ok</v>
      </c>
      <c r="G343">
        <v>1</v>
      </c>
      <c r="H343" s="15" t="str">
        <f t="shared" si="163"/>
        <v>-</v>
      </c>
      <c r="I343" s="42" t="b">
        <f t="shared" si="141"/>
        <v>1</v>
      </c>
      <c r="J343" s="42" t="str">
        <f t="shared" si="164"/>
        <v>-</v>
      </c>
      <c r="K343" t="s">
        <v>46</v>
      </c>
      <c r="L343" s="16" t="s">
        <v>47</v>
      </c>
      <c r="M343" s="17" t="s">
        <v>47</v>
      </c>
      <c r="N343" s="18">
        <v>1.0999999999999999E-10</v>
      </c>
      <c r="O343" s="18">
        <v>1.0999999999999999E-10</v>
      </c>
      <c r="P343" s="18">
        <v>7.0000000000000004E-11</v>
      </c>
      <c r="Q343" s="18">
        <v>7.0000000000000004E-11</v>
      </c>
      <c r="R343">
        <v>9761468</v>
      </c>
      <c r="S343" t="s">
        <v>211</v>
      </c>
      <c r="T343" t="s">
        <v>81</v>
      </c>
      <c r="U343">
        <v>298</v>
      </c>
      <c r="V343" t="s">
        <v>275</v>
      </c>
      <c r="W343" t="s">
        <v>275</v>
      </c>
      <c r="X343" t="s">
        <v>275</v>
      </c>
      <c r="Y343" t="s">
        <v>275</v>
      </c>
      <c r="Z343" t="s">
        <v>838</v>
      </c>
      <c r="AA343" t="s">
        <v>838</v>
      </c>
      <c r="AB343" s="18">
        <v>1E-4</v>
      </c>
      <c r="AC343" s="18">
        <v>1E-4</v>
      </c>
      <c r="AH343" t="s">
        <v>212</v>
      </c>
      <c r="AI343" t="s">
        <v>128</v>
      </c>
      <c r="AJ343">
        <v>1</v>
      </c>
      <c r="AL343" s="19">
        <f t="shared" si="157"/>
        <v>-13.529019042580316</v>
      </c>
      <c r="AM343" s="19">
        <f t="shared" si="158"/>
        <v>-13.795690265588721</v>
      </c>
      <c r="AN343" s="19">
        <f t="shared" si="159"/>
        <v>0.26667122300840518</v>
      </c>
      <c r="AO343" s="19">
        <f t="shared" si="165"/>
        <v>0.26667122300840518</v>
      </c>
      <c r="AP343" s="20" t="str">
        <f>IF(AR343=AU343,"good","no")</f>
        <v>no</v>
      </c>
      <c r="AQ343" s="20" t="str">
        <f t="shared" si="150"/>
        <v>S</v>
      </c>
      <c r="AR343" s="21">
        <f t="shared" si="166"/>
        <v>500</v>
      </c>
      <c r="AS343" s="21">
        <f t="shared" si="167"/>
        <v>-0.8</v>
      </c>
      <c r="AT343" s="20" t="str">
        <f t="shared" si="152"/>
        <v>A</v>
      </c>
      <c r="AU343" s="22">
        <f t="shared" si="168"/>
        <v>0</v>
      </c>
      <c r="AV343">
        <f t="shared" si="169"/>
        <v>1.8</v>
      </c>
    </row>
    <row r="344" spans="1:48" hidden="1" x14ac:dyDescent="0.45">
      <c r="A344" t="s">
        <v>67</v>
      </c>
      <c r="B344" t="s">
        <v>839</v>
      </c>
      <c r="C344" t="e">
        <f t="shared" ca="1" si="154"/>
        <v>#NAME?</v>
      </c>
      <c r="E344" t="s">
        <v>839</v>
      </c>
      <c r="F344" t="str">
        <f t="shared" si="162"/>
        <v>ok</v>
      </c>
      <c r="G344">
        <v>1</v>
      </c>
      <c r="H344" s="42" t="str">
        <f t="shared" si="163"/>
        <v>+</v>
      </c>
      <c r="I344" s="42" t="b">
        <f t="shared" si="141"/>
        <v>1</v>
      </c>
      <c r="J344" s="42" t="str">
        <f t="shared" si="164"/>
        <v>+</v>
      </c>
      <c r="K344" t="s">
        <v>46</v>
      </c>
      <c r="L344" s="16" t="s">
        <v>47</v>
      </c>
      <c r="M344" s="17" t="s">
        <v>47</v>
      </c>
      <c r="N344" s="18">
        <v>7.7999999999999997E-8</v>
      </c>
      <c r="O344" s="18">
        <v>7.7999999999999997E-8</v>
      </c>
      <c r="P344" s="18">
        <v>1.2E-8</v>
      </c>
      <c r="Q344" s="27">
        <v>1.2E-8</v>
      </c>
      <c r="R344">
        <v>11123892</v>
      </c>
      <c r="S344" s="43" t="s">
        <v>71</v>
      </c>
      <c r="T344" s="43" t="s">
        <v>72</v>
      </c>
      <c r="U344">
        <v>298</v>
      </c>
      <c r="AI344" t="s">
        <v>55</v>
      </c>
      <c r="AJ344">
        <v>1</v>
      </c>
      <c r="AL344" s="19">
        <f t="shared" si="157"/>
        <v>-9.6562686360515233</v>
      </c>
      <c r="AM344" s="19">
        <f t="shared" si="158"/>
        <v>-10.760631920423462</v>
      </c>
      <c r="AN344" s="19">
        <f t="shared" si="159"/>
        <v>1.1043632843719386</v>
      </c>
      <c r="AO344" s="19">
        <f t="shared" si="165"/>
        <v>1.1043632843719386</v>
      </c>
      <c r="AP344" s="20" t="str">
        <f>IF(AR344=AU344,"ok","no")</f>
        <v>ok</v>
      </c>
      <c r="AQ344" s="20" t="str">
        <f t="shared" si="150"/>
        <v>Y</v>
      </c>
      <c r="AR344" s="21">
        <f t="shared" si="166"/>
        <v>0</v>
      </c>
      <c r="AS344" s="21">
        <f t="shared" si="167"/>
        <v>-1.3</v>
      </c>
      <c r="AT344" s="20" t="str">
        <f t="shared" si="152"/>
        <v>A</v>
      </c>
      <c r="AU344" s="22">
        <f t="shared" si="168"/>
        <v>0</v>
      </c>
      <c r="AV344">
        <f t="shared" si="169"/>
        <v>1.8</v>
      </c>
    </row>
    <row r="345" spans="1:48" hidden="1" x14ac:dyDescent="0.45">
      <c r="A345" t="s">
        <v>346</v>
      </c>
      <c r="B345" t="s">
        <v>840</v>
      </c>
      <c r="C345" t="e">
        <f t="shared" ca="1" si="154"/>
        <v>#NAME?</v>
      </c>
      <c r="E345" t="s">
        <v>841</v>
      </c>
      <c r="F345" t="str">
        <f t="shared" si="162"/>
        <v>no</v>
      </c>
      <c r="G345">
        <v>1</v>
      </c>
      <c r="H345" s="15" t="str">
        <f t="shared" si="163"/>
        <v>-</v>
      </c>
      <c r="I345" s="42" t="b">
        <f t="shared" si="141"/>
        <v>1</v>
      </c>
      <c r="J345" s="42" t="str">
        <f t="shared" si="164"/>
        <v>-</v>
      </c>
      <c r="K345" t="s">
        <v>70</v>
      </c>
      <c r="L345" s="16" t="s">
        <v>47</v>
      </c>
      <c r="M345" s="17" t="s">
        <v>47</v>
      </c>
      <c r="N345" s="18">
        <v>2.1E-10</v>
      </c>
      <c r="O345" s="18">
        <v>2.1E-10</v>
      </c>
      <c r="P345" s="18">
        <v>1.2999999999999999E-10</v>
      </c>
      <c r="Q345" s="27">
        <v>1.2999999999999999E-10</v>
      </c>
      <c r="R345">
        <v>26365435</v>
      </c>
      <c r="S345" t="s">
        <v>349</v>
      </c>
      <c r="T345" t="s">
        <v>350</v>
      </c>
      <c r="U345" t="s">
        <v>89</v>
      </c>
      <c r="V345" t="s">
        <v>842</v>
      </c>
      <c r="W345" t="s">
        <v>842</v>
      </c>
      <c r="X345" t="s">
        <v>352</v>
      </c>
      <c r="Y345" t="s">
        <v>352</v>
      </c>
      <c r="Z345" t="s">
        <v>843</v>
      </c>
      <c r="AA345" t="s">
        <v>843</v>
      </c>
      <c r="AB345" t="s">
        <v>354</v>
      </c>
      <c r="AC345" t="s">
        <v>354</v>
      </c>
      <c r="AI345" t="s">
        <v>55</v>
      </c>
      <c r="AJ345">
        <v>2</v>
      </c>
      <c r="AL345" s="19">
        <f t="shared" si="157"/>
        <v>-13.147509015274535</v>
      </c>
      <c r="AM345" s="19">
        <f t="shared" si="158"/>
        <v>-13.430457132629048</v>
      </c>
      <c r="AN345" s="19">
        <f t="shared" si="159"/>
        <v>0.28294811735451297</v>
      </c>
      <c r="AO345" s="19">
        <f t="shared" si="165"/>
        <v>0.28294811735451297</v>
      </c>
      <c r="AP345" s="20" t="str">
        <f>IF(AR345=AU345,"ok","no")</f>
        <v>ok</v>
      </c>
      <c r="AQ345" s="20" t="str">
        <f t="shared" si="150"/>
        <v>N</v>
      </c>
      <c r="AR345" s="21">
        <f t="shared" si="166"/>
        <v>0</v>
      </c>
      <c r="AS345" s="21">
        <f t="shared" si="167"/>
        <v>-3.5</v>
      </c>
      <c r="AT345" s="20" t="str">
        <f t="shared" si="152"/>
        <v>A</v>
      </c>
      <c r="AU345" s="22">
        <f t="shared" si="168"/>
        <v>0</v>
      </c>
      <c r="AV345">
        <f t="shared" si="169"/>
        <v>1.8</v>
      </c>
    </row>
    <row r="346" spans="1:48" hidden="1" x14ac:dyDescent="0.45">
      <c r="A346" t="s">
        <v>509</v>
      </c>
      <c r="B346" t="s">
        <v>844</v>
      </c>
      <c r="C346" t="e">
        <f t="shared" ca="1" si="154"/>
        <v>#NAME?</v>
      </c>
      <c r="E346" t="s">
        <v>844</v>
      </c>
      <c r="F346" t="str">
        <f t="shared" si="162"/>
        <v>ok</v>
      </c>
      <c r="G346">
        <v>1</v>
      </c>
      <c r="H346" s="42" t="str">
        <f t="shared" si="163"/>
        <v>+</v>
      </c>
      <c r="I346" s="42" t="b">
        <f t="shared" si="141"/>
        <v>1</v>
      </c>
      <c r="J346" s="42" t="str">
        <f t="shared" si="164"/>
        <v>+</v>
      </c>
      <c r="K346" t="s">
        <v>125</v>
      </c>
      <c r="L346" s="16" t="s">
        <v>47</v>
      </c>
      <c r="M346" s="17" t="s">
        <v>47</v>
      </c>
      <c r="N346" s="18">
        <v>7.1399999999999996E-7</v>
      </c>
      <c r="O346" s="18">
        <v>7.1399999999999996E-7</v>
      </c>
      <c r="P346" s="18">
        <v>1.1000000000000001E-7</v>
      </c>
      <c r="Q346" s="27">
        <v>1.1000000000000001E-7</v>
      </c>
      <c r="R346">
        <v>15698573</v>
      </c>
      <c r="S346" s="57" t="s">
        <v>216</v>
      </c>
      <c r="T346" s="57" t="s">
        <v>81</v>
      </c>
      <c r="U346">
        <v>298</v>
      </c>
      <c r="AD346" t="s">
        <v>427</v>
      </c>
      <c r="AE346">
        <v>-14</v>
      </c>
      <c r="AF346" t="s">
        <v>428</v>
      </c>
      <c r="AG346" t="s">
        <v>511</v>
      </c>
      <c r="AH346" t="s">
        <v>286</v>
      </c>
      <c r="AI346" t="s">
        <v>287</v>
      </c>
      <c r="AJ346">
        <v>2</v>
      </c>
      <c r="AL346" s="19">
        <f t="shared" si="157"/>
        <v>-8.3499058960180275</v>
      </c>
      <c r="AM346" s="19">
        <f t="shared" si="158"/>
        <v>-9.4534434279808561</v>
      </c>
      <c r="AN346" s="19">
        <f t="shared" si="159"/>
        <v>1.1035375319628287</v>
      </c>
      <c r="AO346" s="19">
        <f t="shared" si="165"/>
        <v>1.1035375319628287</v>
      </c>
      <c r="AP346" s="20" t="str">
        <f>IF(AR346=AU346,"ok","no")</f>
        <v>ok</v>
      </c>
      <c r="AQ346" s="20" t="str">
        <f t="shared" si="150"/>
        <v>I</v>
      </c>
      <c r="AR346" s="21">
        <f t="shared" si="166"/>
        <v>0</v>
      </c>
      <c r="AS346" s="21">
        <f t="shared" si="167"/>
        <v>4.5</v>
      </c>
      <c r="AT346" s="20" t="str">
        <f t="shared" si="152"/>
        <v>V</v>
      </c>
      <c r="AU346" s="22">
        <f t="shared" si="168"/>
        <v>0</v>
      </c>
      <c r="AV346" t="e">
        <f t="shared" si="169"/>
        <v>#N/A</v>
      </c>
    </row>
    <row r="347" spans="1:48" hidden="1" x14ac:dyDescent="0.45">
      <c r="A347" t="s">
        <v>411</v>
      </c>
      <c r="B347" t="s">
        <v>845</v>
      </c>
      <c r="C347" t="e">
        <f t="shared" ca="1" si="154"/>
        <v>#NAME?</v>
      </c>
      <c r="E347" t="s">
        <v>846</v>
      </c>
      <c r="F347" t="str">
        <f t="shared" si="162"/>
        <v>no</v>
      </c>
      <c r="G347">
        <v>1</v>
      </c>
      <c r="H347" s="15" t="str">
        <f t="shared" si="163"/>
        <v>-</v>
      </c>
      <c r="I347" s="42" t="b">
        <f t="shared" si="141"/>
        <v>1</v>
      </c>
      <c r="J347" s="42" t="str">
        <f t="shared" si="164"/>
        <v>-</v>
      </c>
      <c r="K347" t="s">
        <v>70</v>
      </c>
      <c r="L347" s="16" t="s">
        <v>47</v>
      </c>
      <c r="M347" s="17" t="s">
        <v>47</v>
      </c>
      <c r="N347" s="18">
        <v>2.2300000000000001E-10</v>
      </c>
      <c r="O347" s="18">
        <v>2.2300000000000001E-10</v>
      </c>
      <c r="P347" s="18">
        <v>1.36E-10</v>
      </c>
      <c r="Q347" s="18">
        <v>1.36E-10</v>
      </c>
      <c r="R347">
        <v>17173035</v>
      </c>
      <c r="S347" s="57" t="s">
        <v>414</v>
      </c>
      <c r="T347" s="57" t="s">
        <v>415</v>
      </c>
      <c r="U347">
        <v>296</v>
      </c>
      <c r="AI347" t="s">
        <v>416</v>
      </c>
      <c r="AJ347">
        <v>2</v>
      </c>
      <c r="AL347" s="19">
        <f t="shared" si="157"/>
        <v>-13.112071113236373</v>
      </c>
      <c r="AM347" s="19">
        <f t="shared" si="158"/>
        <v>-13.403836075813572</v>
      </c>
      <c r="AN347" s="19">
        <f t="shared" si="159"/>
        <v>0.29176496257719897</v>
      </c>
      <c r="AO347" s="19">
        <f t="shared" si="165"/>
        <v>0.29176496257719897</v>
      </c>
      <c r="AP347" s="20" t="str">
        <f>IF(AR347=AU347,"good","no")</f>
        <v>no</v>
      </c>
      <c r="AQ347" s="20" t="str">
        <f t="shared" si="150"/>
        <v>R</v>
      </c>
      <c r="AR347" s="21">
        <f t="shared" si="166"/>
        <v>1</v>
      </c>
      <c r="AS347" s="21">
        <f t="shared" si="167"/>
        <v>-4.5</v>
      </c>
      <c r="AT347" s="20" t="str">
        <f t="shared" si="152"/>
        <v>A</v>
      </c>
      <c r="AU347" s="22">
        <f t="shared" si="168"/>
        <v>0</v>
      </c>
      <c r="AV347">
        <f t="shared" si="169"/>
        <v>1.8</v>
      </c>
    </row>
    <row r="348" spans="1:48" hidden="1" x14ac:dyDescent="0.45">
      <c r="A348" t="s">
        <v>433</v>
      </c>
      <c r="B348" t="s">
        <v>847</v>
      </c>
      <c r="C348" t="e">
        <f t="shared" ca="1" si="154"/>
        <v>#NAME?</v>
      </c>
      <c r="E348" t="s">
        <v>848</v>
      </c>
      <c r="F348" t="str">
        <f t="shared" si="162"/>
        <v>no</v>
      </c>
      <c r="G348">
        <v>1</v>
      </c>
      <c r="H348" s="15" t="str">
        <f t="shared" si="163"/>
        <v>-</v>
      </c>
      <c r="I348" s="42" t="b">
        <f t="shared" si="141"/>
        <v>1</v>
      </c>
      <c r="J348" s="42" t="str">
        <f t="shared" si="164"/>
        <v>-</v>
      </c>
      <c r="K348" t="s">
        <v>70</v>
      </c>
      <c r="L348" s="16" t="s">
        <v>47</v>
      </c>
      <c r="M348" s="17" t="s">
        <v>47</v>
      </c>
      <c r="N348" s="18">
        <v>2.0499999999999999E-10</v>
      </c>
      <c r="O348" s="18">
        <v>2.0499999999999999E-10</v>
      </c>
      <c r="P348" s="18">
        <v>1.2500000000000001E-10</v>
      </c>
      <c r="Q348" s="18">
        <v>1.2500000000000001E-10</v>
      </c>
      <c r="R348">
        <v>17173035</v>
      </c>
      <c r="S348" s="57" t="s">
        <v>414</v>
      </c>
      <c r="T348" s="57" t="s">
        <v>415</v>
      </c>
      <c r="U348">
        <v>296</v>
      </c>
      <c r="AH348" t="s">
        <v>436</v>
      </c>
      <c r="AI348" t="s">
        <v>416</v>
      </c>
      <c r="AJ348">
        <v>2</v>
      </c>
      <c r="AL348" s="19">
        <f t="shared" si="157"/>
        <v>-13.161726570706181</v>
      </c>
      <c r="AM348" s="19">
        <f t="shared" si="158"/>
        <v>-13.453597353389485</v>
      </c>
      <c r="AN348" s="19">
        <f t="shared" si="159"/>
        <v>0.29187078268330424</v>
      </c>
      <c r="AO348" s="19">
        <f t="shared" si="165"/>
        <v>0.29187078268330424</v>
      </c>
      <c r="AP348" s="20" t="str">
        <f>IF(AR348=AU348,"good","no")</f>
        <v>no</v>
      </c>
      <c r="AQ348" s="20" t="str">
        <f t="shared" si="150"/>
        <v>K</v>
      </c>
      <c r="AR348" s="21">
        <f t="shared" si="166"/>
        <v>1</v>
      </c>
      <c r="AS348" s="21">
        <f t="shared" si="167"/>
        <v>-3.9</v>
      </c>
      <c r="AT348" s="20" t="str">
        <f t="shared" si="152"/>
        <v>A</v>
      </c>
      <c r="AU348" s="22">
        <f t="shared" si="168"/>
        <v>0</v>
      </c>
      <c r="AV348">
        <f t="shared" si="169"/>
        <v>1.8</v>
      </c>
    </row>
    <row r="349" spans="1:48" x14ac:dyDescent="0.45">
      <c r="A349" t="s">
        <v>107</v>
      </c>
      <c r="B349" t="s">
        <v>849</v>
      </c>
      <c r="C349" t="e">
        <f t="shared" ca="1" si="154"/>
        <v>#NAME?</v>
      </c>
      <c r="E349" t="s">
        <v>849</v>
      </c>
      <c r="F349" t="str">
        <f t="shared" si="162"/>
        <v>ok</v>
      </c>
      <c r="G349">
        <v>1</v>
      </c>
      <c r="H349" s="42" t="str">
        <f t="shared" si="163"/>
        <v>+</v>
      </c>
      <c r="I349" s="42" t="b">
        <f t="shared" si="141"/>
        <v>1</v>
      </c>
      <c r="J349" s="42" t="str">
        <f t="shared" si="164"/>
        <v>+</v>
      </c>
      <c r="K349" t="s">
        <v>125</v>
      </c>
      <c r="L349" s="16" t="s">
        <v>47</v>
      </c>
      <c r="M349" s="17" t="s">
        <v>47</v>
      </c>
      <c r="N349" s="18">
        <v>3.4499999999999998E-8</v>
      </c>
      <c r="O349" s="18">
        <v>3.4499999999999998E-8</v>
      </c>
      <c r="P349" s="18">
        <v>2.3800000000000001E-9</v>
      </c>
      <c r="Q349" s="27">
        <v>2.3800000000000001E-9</v>
      </c>
      <c r="R349">
        <v>7629185</v>
      </c>
      <c r="S349" t="s">
        <v>211</v>
      </c>
      <c r="T349" t="s">
        <v>81</v>
      </c>
      <c r="U349">
        <v>303</v>
      </c>
      <c r="AD349" t="s">
        <v>850</v>
      </c>
      <c r="AE349" t="s">
        <v>343</v>
      </c>
      <c r="AF349" t="s">
        <v>851</v>
      </c>
      <c r="AG349" t="s">
        <v>345</v>
      </c>
      <c r="AH349" t="s">
        <v>212</v>
      </c>
      <c r="AI349" t="s">
        <v>287</v>
      </c>
      <c r="AJ349">
        <v>1</v>
      </c>
      <c r="AL349" s="19">
        <f t="shared" si="157"/>
        <v>-10.137560842616367</v>
      </c>
      <c r="AM349" s="19">
        <f t="shared" si="158"/>
        <v>-11.715137556065185</v>
      </c>
      <c r="AN349" s="19">
        <f t="shared" si="159"/>
        <v>1.5775767134488188</v>
      </c>
      <c r="AO349" s="19">
        <f t="shared" si="165"/>
        <v>1.5775767134488188</v>
      </c>
      <c r="AP349" s="20" t="str">
        <f>IF(AR349=AU349,"ok","no")</f>
        <v>ok</v>
      </c>
      <c r="AQ349" s="20" t="str">
        <f t="shared" si="150"/>
        <v>Y</v>
      </c>
      <c r="AR349" s="21">
        <f t="shared" si="166"/>
        <v>0</v>
      </c>
      <c r="AS349" s="21">
        <f t="shared" si="167"/>
        <v>-1.3</v>
      </c>
      <c r="AT349" s="20" t="str">
        <f t="shared" si="152"/>
        <v>F</v>
      </c>
      <c r="AU349" s="22">
        <f t="shared" si="168"/>
        <v>0</v>
      </c>
      <c r="AV349">
        <f t="shared" si="169"/>
        <v>2.8</v>
      </c>
    </row>
    <row r="350" spans="1:48" hidden="1" x14ac:dyDescent="0.45">
      <c r="A350" t="s">
        <v>503</v>
      </c>
      <c r="B350" t="s">
        <v>852</v>
      </c>
      <c r="C350" t="e">
        <f t="shared" ca="1" si="154"/>
        <v>#NAME?</v>
      </c>
      <c r="E350" t="s">
        <v>852</v>
      </c>
      <c r="F350" t="str">
        <f t="shared" si="162"/>
        <v>ok</v>
      </c>
      <c r="G350">
        <v>1</v>
      </c>
      <c r="H350" s="42" t="str">
        <f t="shared" si="163"/>
        <v>+</v>
      </c>
      <c r="I350" s="42" t="b">
        <f t="shared" si="141"/>
        <v>1</v>
      </c>
      <c r="J350" s="42" t="str">
        <f t="shared" si="164"/>
        <v>+</v>
      </c>
      <c r="K350" t="s">
        <v>125</v>
      </c>
      <c r="L350" s="16" t="s">
        <v>47</v>
      </c>
      <c r="M350" s="17" t="s">
        <v>47</v>
      </c>
      <c r="N350" s="18">
        <v>1.1000000000000001E-7</v>
      </c>
      <c r="O350" s="18">
        <v>1.1000000000000001E-7</v>
      </c>
      <c r="P350" s="18">
        <v>7.1399999999999996E-7</v>
      </c>
      <c r="Q350" s="27">
        <v>7.1399999999999996E-7</v>
      </c>
      <c r="R350">
        <v>15698573</v>
      </c>
      <c r="S350" s="57" t="s">
        <v>216</v>
      </c>
      <c r="T350" s="57" t="s">
        <v>81</v>
      </c>
      <c r="U350">
        <v>298</v>
      </c>
      <c r="AD350">
        <v>-14</v>
      </c>
      <c r="AE350" t="s">
        <v>427</v>
      </c>
      <c r="AF350" t="s">
        <v>511</v>
      </c>
      <c r="AG350" t="s">
        <v>428</v>
      </c>
      <c r="AH350" t="s">
        <v>286</v>
      </c>
      <c r="AI350" t="s">
        <v>287</v>
      </c>
      <c r="AJ350">
        <v>2</v>
      </c>
      <c r="AL350" s="19">
        <f t="shared" si="157"/>
        <v>-9.4534434279808561</v>
      </c>
      <c r="AM350" s="19">
        <f t="shared" si="158"/>
        <v>-8.3499058960180275</v>
      </c>
      <c r="AN350" s="19">
        <f t="shared" si="159"/>
        <v>-1.1035375319628287</v>
      </c>
      <c r="AO350" s="19">
        <f t="shared" si="165"/>
        <v>1.1035375319628287</v>
      </c>
      <c r="AP350" s="20" t="str">
        <f>IF(AR350=AU350,"ok","no")</f>
        <v>ok</v>
      </c>
      <c r="AQ350" s="20" t="str">
        <f t="shared" si="150"/>
        <v>V</v>
      </c>
      <c r="AR350" s="21">
        <f t="shared" si="166"/>
        <v>0</v>
      </c>
      <c r="AS350" s="21">
        <f>VLOOKUP(AQ350, $BD$3:$BH$23, 5, FALSE)</f>
        <v>4.2</v>
      </c>
      <c r="AT350" s="20" t="str">
        <f t="shared" si="152"/>
        <v>I</v>
      </c>
      <c r="AU350" s="22">
        <f t="shared" si="168"/>
        <v>0</v>
      </c>
      <c r="AV350">
        <f>VLOOKUP(AT350, $BD$3:$BH$23, 5, FALSE)</f>
        <v>4.5</v>
      </c>
    </row>
    <row r="351" spans="1:48" hidden="1" x14ac:dyDescent="0.45">
      <c r="A351" t="s">
        <v>67</v>
      </c>
      <c r="B351" t="s">
        <v>853</v>
      </c>
      <c r="C351" t="e">
        <f t="shared" ca="1" si="154"/>
        <v>#NAME?</v>
      </c>
      <c r="E351" t="s">
        <v>854</v>
      </c>
      <c r="F351" t="str">
        <f t="shared" si="162"/>
        <v>no</v>
      </c>
      <c r="G351">
        <v>1</v>
      </c>
      <c r="H351" s="15" t="str">
        <f t="shared" si="163"/>
        <v>-</v>
      </c>
      <c r="I351" s="42" t="b">
        <f t="shared" si="141"/>
        <v>1</v>
      </c>
      <c r="J351" s="42" t="str">
        <f t="shared" si="164"/>
        <v>-</v>
      </c>
      <c r="K351" t="s">
        <v>46</v>
      </c>
      <c r="L351" s="16" t="s">
        <v>47</v>
      </c>
      <c r="M351" s="17" t="s">
        <v>47</v>
      </c>
      <c r="N351" s="18">
        <v>2.3800000000000001E-8</v>
      </c>
      <c r="O351" s="18">
        <v>2.3800000000000001E-8</v>
      </c>
      <c r="P351" s="18">
        <v>1.44E-8</v>
      </c>
      <c r="Q351" s="18">
        <v>1.44E-8</v>
      </c>
      <c r="R351">
        <v>9878445</v>
      </c>
      <c r="S351" s="57" t="s">
        <v>71</v>
      </c>
      <c r="T351" s="57" t="s">
        <v>72</v>
      </c>
      <c r="U351">
        <v>298</v>
      </c>
      <c r="V351" t="s">
        <v>419</v>
      </c>
      <c r="W351" t="s">
        <v>419</v>
      </c>
      <c r="X351" t="s">
        <v>237</v>
      </c>
      <c r="Y351" t="s">
        <v>237</v>
      </c>
      <c r="Z351" t="s">
        <v>855</v>
      </c>
      <c r="AA351" t="s">
        <v>855</v>
      </c>
      <c r="AB351" t="s">
        <v>239</v>
      </c>
      <c r="AC351" t="s">
        <v>239</v>
      </c>
      <c r="AI351" t="s">
        <v>55</v>
      </c>
      <c r="AJ351">
        <v>1</v>
      </c>
      <c r="AL351" s="19">
        <f t="shared" si="157"/>
        <v>-10.356612351198699</v>
      </c>
      <c r="AM351" s="19">
        <f t="shared" si="158"/>
        <v>-10.653062201915029</v>
      </c>
      <c r="AN351" s="19">
        <f t="shared" si="159"/>
        <v>0.29644985071633023</v>
      </c>
      <c r="AO351" s="19">
        <f t="shared" si="165"/>
        <v>0.29644985071633023</v>
      </c>
      <c r="AP351" s="20" t="str">
        <f>IF(AR351=AU351,"good","no")</f>
        <v>no</v>
      </c>
      <c r="AQ351" s="20" t="str">
        <f t="shared" si="150"/>
        <v>S</v>
      </c>
      <c r="AR351" s="21">
        <f t="shared" si="166"/>
        <v>500</v>
      </c>
      <c r="AS351" s="21">
        <f t="shared" ref="AS351:AS376" si="170">VLOOKUP(AQ351, $BD$3:$BH$22, 5, FALSE)</f>
        <v>-0.8</v>
      </c>
      <c r="AT351" s="20" t="str">
        <f t="shared" si="152"/>
        <v>A</v>
      </c>
      <c r="AU351" s="22">
        <f t="shared" si="168"/>
        <v>0</v>
      </c>
      <c r="AV351">
        <f t="shared" ref="AV351:AV376" si="171">VLOOKUP(AT351, $BD$3:$BH$22, 5, FALSE)</f>
        <v>1.8</v>
      </c>
    </row>
    <row r="352" spans="1:48" hidden="1" x14ac:dyDescent="0.45">
      <c r="A352" t="s">
        <v>433</v>
      </c>
      <c r="B352" t="s">
        <v>856</v>
      </c>
      <c r="C352" t="e">
        <f t="shared" ca="1" si="154"/>
        <v>#NAME?</v>
      </c>
      <c r="E352" t="s">
        <v>857</v>
      </c>
      <c r="F352" t="str">
        <f t="shared" si="162"/>
        <v>no</v>
      </c>
      <c r="G352">
        <v>1</v>
      </c>
      <c r="H352" s="15" t="str">
        <f t="shared" si="163"/>
        <v>-</v>
      </c>
      <c r="I352" s="42" t="b">
        <f t="shared" si="141"/>
        <v>1</v>
      </c>
      <c r="J352" s="42" t="str">
        <f t="shared" si="164"/>
        <v>-</v>
      </c>
      <c r="K352" t="s">
        <v>70</v>
      </c>
      <c r="L352" s="16" t="s">
        <v>47</v>
      </c>
      <c r="M352" s="17" t="s">
        <v>47</v>
      </c>
      <c r="N352" s="18">
        <v>2.0800000000000001E-10</v>
      </c>
      <c r="O352" s="18">
        <v>2.0800000000000001E-10</v>
      </c>
      <c r="P352" s="18">
        <v>1.2500000000000001E-10</v>
      </c>
      <c r="Q352" s="18">
        <v>1.2500000000000001E-10</v>
      </c>
      <c r="R352">
        <v>17173035</v>
      </c>
      <c r="S352" s="57" t="s">
        <v>414</v>
      </c>
      <c r="T352" s="57" t="s">
        <v>415</v>
      </c>
      <c r="U352">
        <v>296</v>
      </c>
      <c r="AH352" t="s">
        <v>436</v>
      </c>
      <c r="AI352" t="s">
        <v>416</v>
      </c>
      <c r="AJ352">
        <v>2</v>
      </c>
      <c r="AL352" s="19">
        <f t="shared" si="157"/>
        <v>-13.153154991374064</v>
      </c>
      <c r="AM352" s="19">
        <f t="shared" si="158"/>
        <v>-13.453597353389485</v>
      </c>
      <c r="AN352" s="19">
        <f t="shared" si="159"/>
        <v>0.30044236201542063</v>
      </c>
      <c r="AO352" s="19">
        <f t="shared" si="165"/>
        <v>0.30044236201542063</v>
      </c>
      <c r="AP352" s="20" t="str">
        <f>IF(AR352=AU352,"good","no")</f>
        <v>no</v>
      </c>
      <c r="AQ352" s="20" t="str">
        <f t="shared" si="150"/>
        <v>R</v>
      </c>
      <c r="AR352" s="21">
        <f t="shared" si="166"/>
        <v>1</v>
      </c>
      <c r="AS352" s="21">
        <f t="shared" si="170"/>
        <v>-4.5</v>
      </c>
      <c r="AT352" s="20" t="str">
        <f t="shared" si="152"/>
        <v>A</v>
      </c>
      <c r="AU352" s="22">
        <f t="shared" si="168"/>
        <v>0</v>
      </c>
      <c r="AV352">
        <f t="shared" si="171"/>
        <v>1.8</v>
      </c>
    </row>
    <row r="353" spans="1:48" hidden="1" x14ac:dyDescent="0.45">
      <c r="A353" t="s">
        <v>256</v>
      </c>
      <c r="B353" t="s">
        <v>858</v>
      </c>
      <c r="C353" t="e">
        <f t="shared" ca="1" si="154"/>
        <v>#NAME?</v>
      </c>
      <c r="E353" t="s">
        <v>859</v>
      </c>
      <c r="F353" t="str">
        <f t="shared" si="162"/>
        <v>no</v>
      </c>
      <c r="G353">
        <v>1</v>
      </c>
      <c r="H353" s="42" t="str">
        <f t="shared" si="163"/>
        <v>+</v>
      </c>
      <c r="I353" s="42" t="b">
        <f t="shared" si="141"/>
        <v>1</v>
      </c>
      <c r="J353" s="42" t="str">
        <f t="shared" si="164"/>
        <v>+</v>
      </c>
      <c r="K353" t="s">
        <v>125</v>
      </c>
      <c r="L353" s="16" t="s">
        <v>47</v>
      </c>
      <c r="M353" s="17" t="s">
        <v>47</v>
      </c>
      <c r="N353" s="18">
        <v>1.4100000000000001E-7</v>
      </c>
      <c r="O353" s="18">
        <v>1.4100000000000001E-7</v>
      </c>
      <c r="P353" s="18">
        <v>2.1999999999999998E-8</v>
      </c>
      <c r="Q353" s="27">
        <v>2.1999999999999998E-8</v>
      </c>
      <c r="R353">
        <v>27908641</v>
      </c>
      <c r="S353" s="57" t="s">
        <v>259</v>
      </c>
      <c r="T353" s="57" t="s">
        <v>260</v>
      </c>
      <c r="U353">
        <v>303</v>
      </c>
      <c r="AI353" t="s">
        <v>55</v>
      </c>
      <c r="AJ353">
        <v>2</v>
      </c>
      <c r="AL353" s="19">
        <f t="shared" si="157"/>
        <v>-9.3069585084752617</v>
      </c>
      <c r="AM353" s="19">
        <f t="shared" si="158"/>
        <v>-10.403011796316974</v>
      </c>
      <c r="AN353" s="19">
        <f t="shared" si="159"/>
        <v>1.0960532878417126</v>
      </c>
      <c r="AO353" s="19">
        <f t="shared" si="165"/>
        <v>1.0960532878417126</v>
      </c>
      <c r="AP353" s="20" t="str">
        <f>IF(AR353=AU353,"ok","no")</f>
        <v>ok</v>
      </c>
      <c r="AQ353" s="20" t="str">
        <f t="shared" si="150"/>
        <v>N</v>
      </c>
      <c r="AR353" s="21">
        <f t="shared" si="166"/>
        <v>0</v>
      </c>
      <c r="AS353" s="21">
        <f t="shared" si="170"/>
        <v>-3.5</v>
      </c>
      <c r="AT353" s="20" t="str">
        <f t="shared" si="152"/>
        <v>A</v>
      </c>
      <c r="AU353" s="22">
        <f t="shared" si="168"/>
        <v>0</v>
      </c>
      <c r="AV353">
        <f t="shared" si="171"/>
        <v>1.8</v>
      </c>
    </row>
    <row r="354" spans="1:48" hidden="1" x14ac:dyDescent="0.45">
      <c r="A354" t="s">
        <v>483</v>
      </c>
      <c r="B354" t="s">
        <v>839</v>
      </c>
      <c r="C354" t="e">
        <f t="shared" ca="1" si="154"/>
        <v>#NAME?</v>
      </c>
      <c r="E354" t="s">
        <v>723</v>
      </c>
      <c r="F354" t="str">
        <f t="shared" si="162"/>
        <v>no</v>
      </c>
      <c r="G354">
        <v>1</v>
      </c>
      <c r="H354" s="42" t="str">
        <f t="shared" si="163"/>
        <v>+</v>
      </c>
      <c r="I354" s="42" t="b">
        <f t="shared" ref="I354:I359" si="172">H354=J354</f>
        <v>1</v>
      </c>
      <c r="J354" s="42" t="str">
        <f t="shared" ref="J354:J359" si="173">IF(ISNUMBER(FIND(MID(B354,2,1),IF(LEN(MID(A354,FIND("_",A354)+1,FIND("_",A354,FIND("_",A354)+1)-FIND("_",A354)-1))=2,MID(A354,FIND("_",A354)+1,2),MID(A354,FIND("~",SUBSTITUTE(A354,"_","~",LEN(A354)-LEN(SUBSTITUTE(A354,"_",""))))+1,2)))), "+", "-")</f>
        <v>+</v>
      </c>
      <c r="K354" t="s">
        <v>70</v>
      </c>
      <c r="L354" s="16" t="s">
        <v>47</v>
      </c>
      <c r="M354" s="17" t="s">
        <v>47</v>
      </c>
      <c r="N354" s="18">
        <v>1.6E-7</v>
      </c>
      <c r="O354" s="18">
        <v>1.6E-7</v>
      </c>
      <c r="P354" s="18">
        <v>2.4999999999999999E-8</v>
      </c>
      <c r="Q354" s="27">
        <v>2.4999999999999999E-8</v>
      </c>
      <c r="R354">
        <v>27908641</v>
      </c>
      <c r="S354" s="57" t="s">
        <v>486</v>
      </c>
      <c r="T354" s="57" t="s">
        <v>260</v>
      </c>
      <c r="U354">
        <v>303</v>
      </c>
      <c r="AI354" t="s">
        <v>55</v>
      </c>
      <c r="AJ354">
        <v>2</v>
      </c>
      <c r="AL354" s="19">
        <f t="shared" si="157"/>
        <v>-9.2323742928104231</v>
      </c>
      <c r="AM354" s="19">
        <f t="shared" si="158"/>
        <v>-10.327590107126143</v>
      </c>
      <c r="AN354" s="19">
        <f t="shared" si="159"/>
        <v>1.0952158143157202</v>
      </c>
      <c r="AO354" s="19">
        <f t="shared" si="165"/>
        <v>1.0952158143157202</v>
      </c>
      <c r="AP354" s="20" t="str">
        <f>IF(AR354=AU354,"ok","no")</f>
        <v>ok</v>
      </c>
      <c r="AQ354" s="20" t="str">
        <f t="shared" si="150"/>
        <v>Y</v>
      </c>
      <c r="AR354" s="21">
        <f t="shared" si="166"/>
        <v>0</v>
      </c>
      <c r="AS354" s="21">
        <f t="shared" si="170"/>
        <v>-1.3</v>
      </c>
      <c r="AT354" s="20" t="str">
        <f t="shared" si="152"/>
        <v>A</v>
      </c>
      <c r="AU354" s="22">
        <f t="shared" si="168"/>
        <v>0</v>
      </c>
      <c r="AV354">
        <f t="shared" si="171"/>
        <v>1.8</v>
      </c>
    </row>
    <row r="355" spans="1:48" hidden="1" x14ac:dyDescent="0.45">
      <c r="A355" t="s">
        <v>487</v>
      </c>
      <c r="B355" t="s">
        <v>860</v>
      </c>
      <c r="C355" t="e">
        <f t="shared" ca="1" si="154"/>
        <v>#NAME?</v>
      </c>
      <c r="E355" t="s">
        <v>861</v>
      </c>
      <c r="F355" t="str">
        <f t="shared" si="162"/>
        <v>no</v>
      </c>
      <c r="G355">
        <v>1</v>
      </c>
      <c r="H355" s="42" t="str">
        <f t="shared" si="163"/>
        <v>+</v>
      </c>
      <c r="I355" s="42" t="b">
        <f t="shared" si="172"/>
        <v>1</v>
      </c>
      <c r="J355" s="42" t="str">
        <f t="shared" si="173"/>
        <v>+</v>
      </c>
      <c r="K355" t="s">
        <v>70</v>
      </c>
      <c r="L355" s="16" t="s">
        <v>47</v>
      </c>
      <c r="M355" s="17" t="s">
        <v>47</v>
      </c>
      <c r="N355" s="18">
        <v>4.01E-7</v>
      </c>
      <c r="O355" s="18">
        <v>4.01E-7</v>
      </c>
      <c r="P355" s="18">
        <v>6.2999999999999995E-8</v>
      </c>
      <c r="Q355" s="27">
        <v>6.2999999999999995E-8</v>
      </c>
      <c r="R355">
        <v>27908641</v>
      </c>
      <c r="S355" s="57" t="s">
        <v>489</v>
      </c>
      <c r="T355" s="57" t="s">
        <v>260</v>
      </c>
      <c r="U355">
        <v>303</v>
      </c>
      <c r="AI355" t="s">
        <v>55</v>
      </c>
      <c r="AJ355">
        <v>2</v>
      </c>
      <c r="AL355" s="19">
        <f t="shared" si="157"/>
        <v>-8.6902896016875051</v>
      </c>
      <c r="AM355" s="19">
        <f t="shared" si="158"/>
        <v>-9.782277355227377</v>
      </c>
      <c r="AN355" s="19">
        <f t="shared" si="159"/>
        <v>1.0919877535398719</v>
      </c>
      <c r="AO355" s="19">
        <f t="shared" si="165"/>
        <v>1.0919877535398719</v>
      </c>
      <c r="AP355" s="20" t="str">
        <f>IF(AR355=AU355,"ok","no")</f>
        <v>ok</v>
      </c>
      <c r="AQ355" s="20" t="str">
        <f t="shared" si="150"/>
        <v>Q</v>
      </c>
      <c r="AR355" s="21">
        <f t="shared" si="166"/>
        <v>0</v>
      </c>
      <c r="AS355" s="21">
        <f t="shared" si="170"/>
        <v>-3.5</v>
      </c>
      <c r="AT355" s="20" t="str">
        <f t="shared" si="152"/>
        <v>A</v>
      </c>
      <c r="AU355" s="22">
        <f t="shared" si="168"/>
        <v>0</v>
      </c>
      <c r="AV355">
        <f t="shared" si="171"/>
        <v>1.8</v>
      </c>
    </row>
    <row r="356" spans="1:48" hidden="1" x14ac:dyDescent="0.45">
      <c r="A356" t="s">
        <v>307</v>
      </c>
      <c r="B356" t="s">
        <v>862</v>
      </c>
      <c r="C356" t="e">
        <f t="shared" ca="1" si="154"/>
        <v>#NAME?</v>
      </c>
      <c r="E356" t="s">
        <v>862</v>
      </c>
      <c r="F356" t="str">
        <f t="shared" si="162"/>
        <v>ok</v>
      </c>
      <c r="G356">
        <v>1</v>
      </c>
      <c r="H356" s="42" t="str">
        <f t="shared" si="163"/>
        <v>+</v>
      </c>
      <c r="I356" s="42" t="b">
        <f t="shared" si="172"/>
        <v>1</v>
      </c>
      <c r="J356" s="42" t="str">
        <f t="shared" si="173"/>
        <v>+</v>
      </c>
      <c r="K356" t="s">
        <v>181</v>
      </c>
      <c r="L356" s="16" t="s">
        <v>47</v>
      </c>
      <c r="M356" s="17" t="s">
        <v>47</v>
      </c>
      <c r="N356" s="18">
        <v>7.5499999999999998E-9</v>
      </c>
      <c r="O356" s="18">
        <v>7.5499999999999998E-9</v>
      </c>
      <c r="P356" s="18">
        <v>1.31E-9</v>
      </c>
      <c r="Q356" s="18">
        <v>1.31E-9</v>
      </c>
      <c r="R356">
        <v>24380763</v>
      </c>
      <c r="S356" t="s">
        <v>309</v>
      </c>
      <c r="T356" t="s">
        <v>310</v>
      </c>
      <c r="U356">
        <v>298</v>
      </c>
      <c r="V356" t="s">
        <v>863</v>
      </c>
      <c r="W356" t="s">
        <v>863</v>
      </c>
      <c r="X356" t="s">
        <v>312</v>
      </c>
      <c r="Y356" t="s">
        <v>312</v>
      </c>
      <c r="Z356" t="s">
        <v>864</v>
      </c>
      <c r="AA356" t="s">
        <v>864</v>
      </c>
      <c r="AB356" t="s">
        <v>314</v>
      </c>
      <c r="AC356" t="s">
        <v>314</v>
      </c>
      <c r="AI356" t="s">
        <v>55</v>
      </c>
      <c r="AJ356">
        <v>2</v>
      </c>
      <c r="AL356" s="19">
        <f t="shared" si="157"/>
        <v>-11.034013781474432</v>
      </c>
      <c r="AM356" s="19">
        <f t="shared" si="158"/>
        <v>-12.067410832842677</v>
      </c>
      <c r="AN356" s="19">
        <f t="shared" si="159"/>
        <v>1.0333970513682456</v>
      </c>
      <c r="AO356" s="19">
        <f t="shared" si="165"/>
        <v>1.0333970513682456</v>
      </c>
      <c r="AP356" s="20" t="str">
        <f>IF(AR356=AU356,"good","no")</f>
        <v>no</v>
      </c>
      <c r="AQ356" s="20" t="str">
        <f t="shared" si="150"/>
        <v>A</v>
      </c>
      <c r="AR356" s="21">
        <f t="shared" si="166"/>
        <v>0</v>
      </c>
      <c r="AS356" s="21">
        <f t="shared" si="170"/>
        <v>1.8</v>
      </c>
      <c r="AT356" s="20" t="str">
        <f t="shared" si="152"/>
        <v>P</v>
      </c>
      <c r="AU356" s="22">
        <f t="shared" si="168"/>
        <v>300</v>
      </c>
      <c r="AV356">
        <f t="shared" si="171"/>
        <v>-1.6</v>
      </c>
    </row>
    <row r="357" spans="1:48" hidden="1" x14ac:dyDescent="0.45">
      <c r="A357" t="s">
        <v>107</v>
      </c>
      <c r="B357" t="s">
        <v>865</v>
      </c>
      <c r="C357" t="e">
        <f t="shared" ca="1" si="154"/>
        <v>#NAME?</v>
      </c>
      <c r="E357" t="s">
        <v>865</v>
      </c>
      <c r="F357" t="str">
        <f t="shared" si="162"/>
        <v>ok</v>
      </c>
      <c r="G357">
        <v>1</v>
      </c>
      <c r="H357" s="15" t="str">
        <f t="shared" si="163"/>
        <v>-</v>
      </c>
      <c r="I357" s="42" t="b">
        <f t="shared" si="172"/>
        <v>1</v>
      </c>
      <c r="J357" s="42" t="str">
        <f t="shared" si="173"/>
        <v>-</v>
      </c>
      <c r="K357" t="s">
        <v>125</v>
      </c>
      <c r="L357" s="16" t="s">
        <v>47</v>
      </c>
      <c r="M357" s="17" t="s">
        <v>47</v>
      </c>
      <c r="N357" s="18">
        <v>1.2E-10</v>
      </c>
      <c r="O357" s="18">
        <v>1.2E-10</v>
      </c>
      <c r="P357" s="18">
        <v>7.0000000000000004E-11</v>
      </c>
      <c r="Q357" s="27">
        <v>7.0000000000000004E-11</v>
      </c>
      <c r="R357">
        <v>9761468</v>
      </c>
      <c r="S357" t="s">
        <v>211</v>
      </c>
      <c r="T357" t="s">
        <v>81</v>
      </c>
      <c r="U357">
        <v>298</v>
      </c>
      <c r="V357" t="s">
        <v>866</v>
      </c>
      <c r="W357" t="s">
        <v>866</v>
      </c>
      <c r="X357" t="s">
        <v>275</v>
      </c>
      <c r="Y357" t="s">
        <v>275</v>
      </c>
      <c r="Z357" t="s">
        <v>867</v>
      </c>
      <c r="AA357" t="s">
        <v>867</v>
      </c>
      <c r="AB357" s="18">
        <v>1E-4</v>
      </c>
      <c r="AC357" s="18">
        <v>1E-4</v>
      </c>
      <c r="AH357" t="s">
        <v>868</v>
      </c>
      <c r="AI357" t="s">
        <v>128</v>
      </c>
      <c r="AJ357">
        <v>1</v>
      </c>
      <c r="AL357" s="19">
        <f t="shared" si="157"/>
        <v>-13.477682330156435</v>
      </c>
      <c r="AM357" s="19">
        <f t="shared" si="158"/>
        <v>-13.795690265588721</v>
      </c>
      <c r="AN357" s="19">
        <f t="shared" si="159"/>
        <v>0.318007935432286</v>
      </c>
      <c r="AO357" s="19">
        <f t="shared" si="165"/>
        <v>0.318007935432286</v>
      </c>
      <c r="AP357" s="20" t="str">
        <f>IF(AR357=AU357,"ok","no")</f>
        <v>ok</v>
      </c>
      <c r="AQ357" s="20" t="str">
        <f t="shared" si="150"/>
        <v>W</v>
      </c>
      <c r="AR357" s="21">
        <f t="shared" si="166"/>
        <v>0</v>
      </c>
      <c r="AS357" s="21">
        <f t="shared" si="170"/>
        <v>-0.9</v>
      </c>
      <c r="AT357" s="20" t="str">
        <f t="shared" si="152"/>
        <v>A</v>
      </c>
      <c r="AU357" s="22">
        <f t="shared" si="168"/>
        <v>0</v>
      </c>
      <c r="AV357">
        <f t="shared" si="171"/>
        <v>1.8</v>
      </c>
    </row>
    <row r="358" spans="1:48" hidden="1" x14ac:dyDescent="0.45">
      <c r="A358" t="s">
        <v>487</v>
      </c>
      <c r="B358" t="s">
        <v>869</v>
      </c>
      <c r="C358" t="e">
        <f t="shared" ca="1" si="154"/>
        <v>#NAME?</v>
      </c>
      <c r="E358" t="s">
        <v>869</v>
      </c>
      <c r="F358" t="str">
        <f t="shared" si="162"/>
        <v>ok</v>
      </c>
      <c r="G358">
        <v>1</v>
      </c>
      <c r="H358" s="42" t="str">
        <f t="shared" si="163"/>
        <v>+</v>
      </c>
      <c r="I358" s="42" t="b">
        <f t="shared" si="172"/>
        <v>1</v>
      </c>
      <c r="J358" s="42" t="str">
        <f t="shared" si="173"/>
        <v>+</v>
      </c>
      <c r="K358" t="s">
        <v>46</v>
      </c>
      <c r="L358" s="16" t="s">
        <v>47</v>
      </c>
      <c r="M358" s="17" t="s">
        <v>47</v>
      </c>
      <c r="N358" s="18">
        <v>3.9900000000000001E-7</v>
      </c>
      <c r="O358" s="18">
        <v>3.9900000000000001E-7</v>
      </c>
      <c r="P358" s="18">
        <v>6.2999999999999995E-8</v>
      </c>
      <c r="Q358" s="18">
        <v>6.2999999999999995E-8</v>
      </c>
      <c r="R358">
        <v>27908641</v>
      </c>
      <c r="S358" s="43" t="s">
        <v>489</v>
      </c>
      <c r="T358" s="43" t="s">
        <v>260</v>
      </c>
      <c r="U358">
        <v>303</v>
      </c>
      <c r="AI358" t="s">
        <v>55</v>
      </c>
      <c r="AJ358">
        <v>2</v>
      </c>
      <c r="AL358" s="19">
        <f t="shared" si="157"/>
        <v>-8.6932396078333625</v>
      </c>
      <c r="AM358" s="19">
        <f t="shared" si="158"/>
        <v>-9.782277355227377</v>
      </c>
      <c r="AN358" s="19">
        <f t="shared" si="159"/>
        <v>1.0890377473940145</v>
      </c>
      <c r="AO358" s="19">
        <f t="shared" si="165"/>
        <v>1.0890377473940145</v>
      </c>
      <c r="AP358" s="20" t="str">
        <f>IF(AR358=AU358,"good","no")</f>
        <v>no</v>
      </c>
      <c r="AQ358" s="20" t="str">
        <f t="shared" si="150"/>
        <v>K</v>
      </c>
      <c r="AR358" s="21">
        <f t="shared" si="166"/>
        <v>1</v>
      </c>
      <c r="AS358" s="21">
        <f t="shared" si="170"/>
        <v>-3.9</v>
      </c>
      <c r="AT358" s="20" t="str">
        <f t="shared" si="152"/>
        <v>A</v>
      </c>
      <c r="AU358" s="22">
        <f t="shared" si="168"/>
        <v>0</v>
      </c>
      <c r="AV358">
        <f t="shared" si="171"/>
        <v>1.8</v>
      </c>
    </row>
    <row r="359" spans="1:48" hidden="1" x14ac:dyDescent="0.45">
      <c r="A359" t="s">
        <v>492</v>
      </c>
      <c r="B359" t="s">
        <v>870</v>
      </c>
      <c r="C359" t="e">
        <f t="shared" ca="1" si="154"/>
        <v>#NAME?</v>
      </c>
      <c r="E359" t="s">
        <v>870</v>
      </c>
      <c r="F359" t="str">
        <f t="shared" si="162"/>
        <v>ok</v>
      </c>
      <c r="G359">
        <v>2</v>
      </c>
      <c r="H359" s="42" t="str">
        <f>IF(ISNUMBER(FIND(MID(B359,2,1),MID(A359,FIND("_",A359,FIND("_",A359)+1)+1,LEN(A359)))), "+", "-")</f>
        <v>+</v>
      </c>
      <c r="I359" s="42" t="b">
        <f t="shared" si="172"/>
        <v>1</v>
      </c>
      <c r="J359" s="42" t="str">
        <f t="shared" si="173"/>
        <v>+</v>
      </c>
      <c r="K359" t="s">
        <v>70</v>
      </c>
      <c r="L359" s="16" t="s">
        <v>495</v>
      </c>
      <c r="M359" s="17" t="s">
        <v>495</v>
      </c>
      <c r="N359" s="18">
        <v>3.9300000000000003E-11</v>
      </c>
      <c r="O359" s="18">
        <v>3.9300000000000003E-11</v>
      </c>
      <c r="P359" s="18">
        <v>2.2400000000000001E-11</v>
      </c>
      <c r="Q359" s="18">
        <v>2.2400000000000001E-11</v>
      </c>
      <c r="R359">
        <v>19477127</v>
      </c>
      <c r="S359" s="57" t="s">
        <v>496</v>
      </c>
      <c r="T359" s="57" t="s">
        <v>497</v>
      </c>
      <c r="U359" t="s">
        <v>89</v>
      </c>
      <c r="AI359" t="s">
        <v>498</v>
      </c>
      <c r="AJ359">
        <v>2</v>
      </c>
      <c r="AL359" s="19">
        <f t="shared" si="157"/>
        <v>-14.136279992261466</v>
      </c>
      <c r="AM359" s="19">
        <f t="shared" si="158"/>
        <v>-14.467956492669856</v>
      </c>
      <c r="AN359" s="19">
        <f t="shared" si="159"/>
        <v>0.33167650040839014</v>
      </c>
      <c r="AO359" s="19">
        <f t="shared" si="165"/>
        <v>0.33167650040839014</v>
      </c>
      <c r="AP359" s="20" t="str">
        <f>IF(AR359=AU359,"good","no")</f>
        <v>no</v>
      </c>
      <c r="AQ359" s="20" t="str">
        <f t="shared" si="150"/>
        <v>T</v>
      </c>
      <c r="AR359" s="21">
        <f t="shared" si="166"/>
        <v>400</v>
      </c>
      <c r="AS359" s="21">
        <f t="shared" si="170"/>
        <v>-0.7</v>
      </c>
      <c r="AT359" s="20" t="str">
        <f t="shared" si="152"/>
        <v>R</v>
      </c>
      <c r="AU359" s="22">
        <f t="shared" si="168"/>
        <v>1</v>
      </c>
      <c r="AV359">
        <f t="shared" si="171"/>
        <v>-4.5</v>
      </c>
    </row>
    <row r="360" spans="1:48" hidden="1" x14ac:dyDescent="0.45">
      <c r="A360" t="s">
        <v>65</v>
      </c>
      <c r="B360" t="s">
        <v>871</v>
      </c>
      <c r="C360" t="e">
        <f t="shared" ca="1" si="154"/>
        <v>#NAME?</v>
      </c>
      <c r="E360" t="s">
        <v>871</v>
      </c>
      <c r="H360"/>
      <c r="I360"/>
      <c r="J360"/>
      <c r="K360" t="s">
        <v>357</v>
      </c>
      <c r="L360" s="16" t="s">
        <v>47</v>
      </c>
      <c r="M360" s="17" t="s">
        <v>47</v>
      </c>
      <c r="N360" s="18">
        <v>1.8199999999999999E-7</v>
      </c>
      <c r="O360" s="18">
        <v>1.8199999999999999E-7</v>
      </c>
      <c r="P360" s="18">
        <v>1.2499999999999999E-8</v>
      </c>
      <c r="Q360" s="27">
        <v>1.2499999999999999E-8</v>
      </c>
      <c r="R360">
        <v>9609690</v>
      </c>
      <c r="S360" t="s">
        <v>62</v>
      </c>
      <c r="T360" t="s">
        <v>81</v>
      </c>
      <c r="U360" t="s">
        <v>89</v>
      </c>
      <c r="AI360" t="s">
        <v>55</v>
      </c>
      <c r="AJ360">
        <v>1</v>
      </c>
      <c r="AL360" s="19">
        <f t="shared" si="157"/>
        <v>-9.1563628984230725</v>
      </c>
      <c r="AM360" s="19">
        <f t="shared" si="158"/>
        <v>-10.73654694365651</v>
      </c>
      <c r="AN360" s="19">
        <f t="shared" si="159"/>
        <v>1.5801840452334375</v>
      </c>
      <c r="AQ360" s="20" t="str">
        <f t="shared" si="150"/>
        <v>Y</v>
      </c>
      <c r="AR360" s="21">
        <f t="shared" ref="AR360:AR373" si="174">VLOOKUP(AQ360,$AY$2:$AZ$22,2,FALSE)</f>
        <v>0</v>
      </c>
      <c r="AS360" s="21">
        <f t="shared" si="170"/>
        <v>-1.3</v>
      </c>
      <c r="AT360" s="20" t="str">
        <f t="shared" si="152"/>
        <v>A</v>
      </c>
      <c r="AU360" s="22">
        <f t="shared" ref="AU360:AU373" si="175">VLOOKUP(AT360,$AY$2:$AZ$22,2,FALSE)</f>
        <v>0</v>
      </c>
      <c r="AV360">
        <f t="shared" si="171"/>
        <v>1.8</v>
      </c>
    </row>
    <row r="361" spans="1:48" hidden="1" x14ac:dyDescent="0.45">
      <c r="A361" t="s">
        <v>65</v>
      </c>
      <c r="B361" t="s">
        <v>872</v>
      </c>
      <c r="C361" t="e">
        <f t="shared" ca="1" si="154"/>
        <v>#NAME?</v>
      </c>
      <c r="E361" t="s">
        <v>872</v>
      </c>
      <c r="H361"/>
      <c r="I361"/>
      <c r="J361"/>
      <c r="K361" t="s">
        <v>684</v>
      </c>
      <c r="L361" s="16" t="s">
        <v>47</v>
      </c>
      <c r="M361" s="17" t="s">
        <v>47</v>
      </c>
      <c r="N361" s="18">
        <v>1.6899999999999999E-6</v>
      </c>
      <c r="O361" s="18">
        <v>1.6899999999999999E-6</v>
      </c>
      <c r="P361" s="18">
        <v>1.2499999999999999E-8</v>
      </c>
      <c r="Q361" s="27">
        <v>1.2499999999999999E-8</v>
      </c>
      <c r="R361">
        <v>9609690</v>
      </c>
      <c r="S361" t="s">
        <v>62</v>
      </c>
      <c r="T361" t="s">
        <v>81</v>
      </c>
      <c r="U361" t="s">
        <v>89</v>
      </c>
      <c r="AI361" t="s">
        <v>55</v>
      </c>
      <c r="AJ361">
        <v>1</v>
      </c>
      <c r="AL361" s="19">
        <f t="shared" si="157"/>
        <v>-7.8415613971272826</v>
      </c>
      <c r="AM361" s="19">
        <f t="shared" si="158"/>
        <v>-10.73654694365651</v>
      </c>
      <c r="AN361" s="19">
        <f t="shared" si="159"/>
        <v>2.8949855465292273</v>
      </c>
      <c r="AQ361" s="20" t="str">
        <f t="shared" si="150"/>
        <v>Y</v>
      </c>
      <c r="AR361" s="21">
        <f t="shared" si="174"/>
        <v>0</v>
      </c>
      <c r="AS361" s="21">
        <f t="shared" si="170"/>
        <v>-1.3</v>
      </c>
      <c r="AT361" s="20" t="str">
        <f t="shared" si="152"/>
        <v>A</v>
      </c>
      <c r="AU361" s="22">
        <f t="shared" si="175"/>
        <v>0</v>
      </c>
      <c r="AV361">
        <f t="shared" si="171"/>
        <v>1.8</v>
      </c>
    </row>
    <row r="362" spans="1:48" hidden="1" x14ac:dyDescent="0.45">
      <c r="A362" t="s">
        <v>65</v>
      </c>
      <c r="B362" t="s">
        <v>873</v>
      </c>
      <c r="C362" t="e">
        <f t="shared" ca="1" si="154"/>
        <v>#NAME?</v>
      </c>
      <c r="E362" t="s">
        <v>873</v>
      </c>
      <c r="H362"/>
      <c r="I362"/>
      <c r="J362"/>
      <c r="K362" t="s">
        <v>357</v>
      </c>
      <c r="L362" s="16" t="s">
        <v>47</v>
      </c>
      <c r="M362" s="17" t="s">
        <v>47</v>
      </c>
      <c r="N362" s="18">
        <v>1.06E-7</v>
      </c>
      <c r="O362" s="18">
        <v>1.06E-7</v>
      </c>
      <c r="P362" s="18">
        <v>1.2499999999999999E-8</v>
      </c>
      <c r="Q362" s="27">
        <v>1.2499999999999999E-8</v>
      </c>
      <c r="R362">
        <v>9609690</v>
      </c>
      <c r="S362" t="s">
        <v>62</v>
      </c>
      <c r="T362" t="s">
        <v>81</v>
      </c>
      <c r="U362" t="s">
        <v>89</v>
      </c>
      <c r="AI362" t="s">
        <v>55</v>
      </c>
      <c r="AJ362">
        <v>1</v>
      </c>
      <c r="AL362" s="19">
        <f t="shared" si="157"/>
        <v>-9.4752977782722621</v>
      </c>
      <c r="AM362" s="19">
        <f t="shared" si="158"/>
        <v>-10.73654694365651</v>
      </c>
      <c r="AN362" s="19">
        <f t="shared" si="159"/>
        <v>1.2612491653842479</v>
      </c>
      <c r="AQ362" s="20" t="str">
        <f t="shared" si="150"/>
        <v>Y</v>
      </c>
      <c r="AR362" s="21">
        <f t="shared" si="174"/>
        <v>0</v>
      </c>
      <c r="AS362" s="21">
        <f t="shared" si="170"/>
        <v>-1.3</v>
      </c>
      <c r="AT362" s="20" t="str">
        <f t="shared" si="152"/>
        <v>A</v>
      </c>
      <c r="AU362" s="22">
        <f t="shared" si="175"/>
        <v>0</v>
      </c>
      <c r="AV362">
        <f t="shared" si="171"/>
        <v>1.8</v>
      </c>
    </row>
    <row r="363" spans="1:48" hidden="1" x14ac:dyDescent="0.45">
      <c r="A363" t="s">
        <v>65</v>
      </c>
      <c r="B363" t="s">
        <v>874</v>
      </c>
      <c r="C363" t="e">
        <f t="shared" ca="1" si="154"/>
        <v>#NAME?</v>
      </c>
      <c r="E363" t="s">
        <v>874</v>
      </c>
      <c r="H363"/>
      <c r="I363"/>
      <c r="J363"/>
      <c r="K363" t="s">
        <v>322</v>
      </c>
      <c r="L363" s="16" t="s">
        <v>47</v>
      </c>
      <c r="M363" s="17" t="s">
        <v>47</v>
      </c>
      <c r="N363" s="18">
        <v>9.9999999999999995E-8</v>
      </c>
      <c r="O363" s="18">
        <v>9.9999999999999995E-8</v>
      </c>
      <c r="P363" s="18">
        <v>1.2499999999999999E-8</v>
      </c>
      <c r="Q363" s="27">
        <v>1.2499999999999999E-8</v>
      </c>
      <c r="R363">
        <v>9609690</v>
      </c>
      <c r="S363" t="s">
        <v>62</v>
      </c>
      <c r="T363" t="s">
        <v>81</v>
      </c>
      <c r="U363" t="s">
        <v>89</v>
      </c>
      <c r="AI363" t="s">
        <v>55</v>
      </c>
      <c r="AJ363">
        <v>1</v>
      </c>
      <c r="AL363" s="19">
        <f t="shared" si="157"/>
        <v>-9.5096764340654083</v>
      </c>
      <c r="AM363" s="19">
        <f t="shared" si="158"/>
        <v>-10.73654694365651</v>
      </c>
      <c r="AN363" s="19">
        <f t="shared" si="159"/>
        <v>1.2268705095911017</v>
      </c>
      <c r="AQ363" s="20" t="str">
        <f t="shared" si="150"/>
        <v>Y</v>
      </c>
      <c r="AR363" s="21">
        <f t="shared" si="174"/>
        <v>0</v>
      </c>
      <c r="AS363" s="21">
        <f t="shared" si="170"/>
        <v>-1.3</v>
      </c>
      <c r="AT363" s="20" t="str">
        <f t="shared" si="152"/>
        <v>A</v>
      </c>
      <c r="AU363" s="22">
        <f t="shared" si="175"/>
        <v>0</v>
      </c>
      <c r="AV363">
        <f t="shared" si="171"/>
        <v>1.8</v>
      </c>
    </row>
    <row r="364" spans="1:48" hidden="1" x14ac:dyDescent="0.45">
      <c r="A364" t="s">
        <v>65</v>
      </c>
      <c r="B364" t="s">
        <v>875</v>
      </c>
      <c r="C364" t="e">
        <f t="shared" ca="1" si="154"/>
        <v>#NAME?</v>
      </c>
      <c r="E364" t="s">
        <v>875</v>
      </c>
      <c r="H364"/>
      <c r="I364"/>
      <c r="J364"/>
      <c r="K364" t="s">
        <v>357</v>
      </c>
      <c r="L364" s="16" t="s">
        <v>47</v>
      </c>
      <c r="M364" s="17" t="s">
        <v>47</v>
      </c>
      <c r="N364" s="18">
        <v>4.7600000000000002E-6</v>
      </c>
      <c r="O364" s="18">
        <v>4.7600000000000002E-6</v>
      </c>
      <c r="P364" s="18">
        <v>1.2499999999999999E-8</v>
      </c>
      <c r="Q364" s="27">
        <v>1.2499999999999999E-8</v>
      </c>
      <c r="R364">
        <v>9609690</v>
      </c>
      <c r="S364" t="s">
        <v>62</v>
      </c>
      <c r="T364" t="s">
        <v>81</v>
      </c>
      <c r="U364" t="s">
        <v>89</v>
      </c>
      <c r="AI364" t="s">
        <v>55</v>
      </c>
      <c r="AJ364">
        <v>1</v>
      </c>
      <c r="AL364" s="19">
        <f t="shared" si="157"/>
        <v>-7.2306051049353579</v>
      </c>
      <c r="AM364" s="19">
        <f t="shared" si="158"/>
        <v>-10.73654694365651</v>
      </c>
      <c r="AN364" s="19">
        <f t="shared" si="159"/>
        <v>3.5059418387211521</v>
      </c>
      <c r="AQ364" s="20" t="str">
        <f t="shared" si="150"/>
        <v>W</v>
      </c>
      <c r="AR364" s="21">
        <f t="shared" si="174"/>
        <v>0</v>
      </c>
      <c r="AS364" s="21">
        <f t="shared" si="170"/>
        <v>-0.9</v>
      </c>
      <c r="AT364" s="20" t="str">
        <f t="shared" si="152"/>
        <v>A</v>
      </c>
      <c r="AU364" s="22">
        <f t="shared" si="175"/>
        <v>0</v>
      </c>
      <c r="AV364">
        <f t="shared" si="171"/>
        <v>1.8</v>
      </c>
    </row>
    <row r="365" spans="1:48" hidden="1" x14ac:dyDescent="0.45">
      <c r="A365" t="s">
        <v>65</v>
      </c>
      <c r="B365" t="s">
        <v>876</v>
      </c>
      <c r="C365" t="e">
        <f t="shared" ca="1" si="154"/>
        <v>#NAME?</v>
      </c>
      <c r="E365" t="s">
        <v>876</v>
      </c>
      <c r="H365"/>
      <c r="I365"/>
      <c r="J365"/>
      <c r="K365" t="s">
        <v>684</v>
      </c>
      <c r="L365" s="16" t="s">
        <v>47</v>
      </c>
      <c r="M365" s="17" t="s">
        <v>47</v>
      </c>
      <c r="N365" s="18">
        <v>8.3299999999999999E-6</v>
      </c>
      <c r="O365" s="18">
        <v>8.3299999999999999E-6</v>
      </c>
      <c r="P365" s="18">
        <v>1.2499999999999999E-8</v>
      </c>
      <c r="Q365" s="27">
        <v>1.2499999999999999E-8</v>
      </c>
      <c r="R365">
        <v>9609690</v>
      </c>
      <c r="S365" t="s">
        <v>62</v>
      </c>
      <c r="T365" t="s">
        <v>81</v>
      </c>
      <c r="U365" t="s">
        <v>89</v>
      </c>
      <c r="AI365" t="s">
        <v>55</v>
      </c>
      <c r="AJ365">
        <v>1</v>
      </c>
      <c r="AL365" s="19">
        <f t="shared" si="157"/>
        <v>-6.9004317900534584</v>
      </c>
      <c r="AM365" s="19">
        <f t="shared" si="158"/>
        <v>-10.73654694365651</v>
      </c>
      <c r="AN365" s="19">
        <f t="shared" si="159"/>
        <v>3.8361151536030516</v>
      </c>
      <c r="AQ365" s="20" t="str">
        <f t="shared" si="150"/>
        <v>W</v>
      </c>
      <c r="AR365" s="21">
        <f t="shared" si="174"/>
        <v>0</v>
      </c>
      <c r="AS365" s="21">
        <f t="shared" si="170"/>
        <v>-0.9</v>
      </c>
      <c r="AT365" s="20" t="str">
        <f t="shared" si="152"/>
        <v>A</v>
      </c>
      <c r="AU365" s="22">
        <f t="shared" si="175"/>
        <v>0</v>
      </c>
      <c r="AV365">
        <f t="shared" si="171"/>
        <v>1.8</v>
      </c>
    </row>
    <row r="366" spans="1:48" hidden="1" x14ac:dyDescent="0.45">
      <c r="A366" t="s">
        <v>65</v>
      </c>
      <c r="B366" t="s">
        <v>877</v>
      </c>
      <c r="C366" t="e">
        <f t="shared" ca="1" si="154"/>
        <v>#NAME?</v>
      </c>
      <c r="E366" t="s">
        <v>877</v>
      </c>
      <c r="H366"/>
      <c r="I366"/>
      <c r="J366"/>
      <c r="K366" t="s">
        <v>322</v>
      </c>
      <c r="L366" s="16" t="s">
        <v>47</v>
      </c>
      <c r="M366" s="17" t="s">
        <v>47</v>
      </c>
      <c r="N366" s="18">
        <v>3.8500000000000004E-6</v>
      </c>
      <c r="O366" s="18">
        <v>3.8500000000000004E-6</v>
      </c>
      <c r="P366" s="18">
        <v>1.2499999999999999E-8</v>
      </c>
      <c r="Q366" s="27">
        <v>1.2499999999999999E-8</v>
      </c>
      <c r="R366">
        <v>9609690</v>
      </c>
      <c r="S366" t="s">
        <v>62</v>
      </c>
      <c r="T366" t="s">
        <v>81</v>
      </c>
      <c r="U366" t="s">
        <v>89</v>
      </c>
      <c r="AI366" t="s">
        <v>55</v>
      </c>
      <c r="AJ366">
        <v>1</v>
      </c>
      <c r="AL366" s="19">
        <f t="shared" si="157"/>
        <v>-7.3557880717021025</v>
      </c>
      <c r="AM366" s="19">
        <f t="shared" si="158"/>
        <v>-10.73654694365651</v>
      </c>
      <c r="AN366" s="19">
        <f t="shared" si="159"/>
        <v>3.3807588719544075</v>
      </c>
      <c r="AQ366" s="20" t="str">
        <f t="shared" si="150"/>
        <v>W</v>
      </c>
      <c r="AR366" s="21">
        <f t="shared" si="174"/>
        <v>0</v>
      </c>
      <c r="AS366" s="21">
        <f t="shared" si="170"/>
        <v>-0.9</v>
      </c>
      <c r="AT366" s="20" t="str">
        <f t="shared" si="152"/>
        <v>A</v>
      </c>
      <c r="AU366" s="22">
        <f t="shared" si="175"/>
        <v>0</v>
      </c>
      <c r="AV366">
        <f t="shared" si="171"/>
        <v>1.8</v>
      </c>
    </row>
    <row r="367" spans="1:48" hidden="1" x14ac:dyDescent="0.45">
      <c r="A367" t="s">
        <v>65</v>
      </c>
      <c r="B367" t="s">
        <v>878</v>
      </c>
      <c r="C367" t="e">
        <f t="shared" ca="1" si="154"/>
        <v>#NAME?</v>
      </c>
      <c r="E367" t="s">
        <v>878</v>
      </c>
      <c r="H367"/>
      <c r="I367"/>
      <c r="J367"/>
      <c r="K367" t="s">
        <v>322</v>
      </c>
      <c r="L367" s="16" t="s">
        <v>47</v>
      </c>
      <c r="M367" s="17" t="s">
        <v>47</v>
      </c>
      <c r="N367" s="18">
        <v>3.3299999999999999E-6</v>
      </c>
      <c r="O367" s="18">
        <v>3.3299999999999999E-6</v>
      </c>
      <c r="P367" s="18">
        <v>1.2499999999999999E-8</v>
      </c>
      <c r="Q367" s="27">
        <v>1.2499999999999999E-8</v>
      </c>
      <c r="R367">
        <v>9609690</v>
      </c>
      <c r="S367" t="s">
        <v>62</v>
      </c>
      <c r="T367" t="s">
        <v>81</v>
      </c>
      <c r="U367" t="s">
        <v>89</v>
      </c>
      <c r="AI367" t="s">
        <v>55</v>
      </c>
      <c r="AJ367">
        <v>1</v>
      </c>
      <c r="AL367" s="19">
        <f t="shared" si="157"/>
        <v>-7.4413975698434331</v>
      </c>
      <c r="AM367" s="19">
        <f t="shared" si="158"/>
        <v>-10.73654694365651</v>
      </c>
      <c r="AN367" s="19">
        <f t="shared" si="159"/>
        <v>3.2951493738130768</v>
      </c>
      <c r="AQ367" s="20" t="str">
        <f t="shared" si="150"/>
        <v>W</v>
      </c>
      <c r="AR367" s="21">
        <f t="shared" si="174"/>
        <v>0</v>
      </c>
      <c r="AS367" s="21">
        <f t="shared" si="170"/>
        <v>-0.9</v>
      </c>
      <c r="AT367" s="20" t="str">
        <f t="shared" si="152"/>
        <v>A</v>
      </c>
      <c r="AU367" s="22">
        <f t="shared" si="175"/>
        <v>0</v>
      </c>
      <c r="AV367">
        <f t="shared" si="171"/>
        <v>1.8</v>
      </c>
    </row>
    <row r="368" spans="1:48" hidden="1" x14ac:dyDescent="0.45">
      <c r="A368" t="s">
        <v>65</v>
      </c>
      <c r="B368" t="s">
        <v>879</v>
      </c>
      <c r="C368" t="e">
        <f t="shared" ca="1" si="154"/>
        <v>#NAME?</v>
      </c>
      <c r="E368" t="s">
        <v>879</v>
      </c>
      <c r="H368"/>
      <c r="I368"/>
      <c r="J368"/>
      <c r="K368" t="s">
        <v>322</v>
      </c>
      <c r="L368" s="16" t="s">
        <v>47</v>
      </c>
      <c r="M368" s="17" t="s">
        <v>47</v>
      </c>
      <c r="N368" s="18">
        <v>1.8199999999999999E-7</v>
      </c>
      <c r="O368" s="18">
        <v>1.8199999999999999E-7</v>
      </c>
      <c r="P368" s="18">
        <v>1.2499999999999999E-8</v>
      </c>
      <c r="Q368" s="27">
        <v>1.2499999999999999E-8</v>
      </c>
      <c r="R368">
        <v>9609690</v>
      </c>
      <c r="S368" t="s">
        <v>62</v>
      </c>
      <c r="T368" t="s">
        <v>81</v>
      </c>
      <c r="U368" t="s">
        <v>89</v>
      </c>
      <c r="AI368" t="s">
        <v>55</v>
      </c>
      <c r="AJ368">
        <v>1</v>
      </c>
      <c r="AL368" s="19">
        <f t="shared" si="157"/>
        <v>-9.1563628984230725</v>
      </c>
      <c r="AM368" s="19">
        <f t="shared" si="158"/>
        <v>-10.73654694365651</v>
      </c>
      <c r="AN368" s="19">
        <f t="shared" si="159"/>
        <v>1.5801840452334375</v>
      </c>
      <c r="AQ368" s="20" t="str">
        <f t="shared" si="150"/>
        <v>Y</v>
      </c>
      <c r="AR368" s="21">
        <f t="shared" si="174"/>
        <v>0</v>
      </c>
      <c r="AS368" s="21">
        <f t="shared" si="170"/>
        <v>-1.3</v>
      </c>
      <c r="AT368" s="20" t="str">
        <f t="shared" si="152"/>
        <v>A</v>
      </c>
      <c r="AU368" s="22">
        <f t="shared" si="175"/>
        <v>0</v>
      </c>
      <c r="AV368">
        <f t="shared" si="171"/>
        <v>1.8</v>
      </c>
    </row>
    <row r="369" spans="1:49" hidden="1" x14ac:dyDescent="0.45">
      <c r="A369" t="s">
        <v>65</v>
      </c>
      <c r="B369" t="s">
        <v>880</v>
      </c>
      <c r="C369" t="e">
        <f t="shared" ca="1" si="154"/>
        <v>#NAME?</v>
      </c>
      <c r="E369" t="s">
        <v>880</v>
      </c>
      <c r="H369"/>
      <c r="I369"/>
      <c r="J369"/>
      <c r="K369" t="s">
        <v>322</v>
      </c>
      <c r="L369" s="16" t="s">
        <v>47</v>
      </c>
      <c r="M369" s="17" t="s">
        <v>47</v>
      </c>
      <c r="N369" s="18">
        <v>5.5599999999999995E-7</v>
      </c>
      <c r="O369" s="18">
        <v>5.5599999999999995E-7</v>
      </c>
      <c r="P369" s="18">
        <v>1.2499999999999999E-8</v>
      </c>
      <c r="Q369" s="27">
        <v>1.2499999999999999E-8</v>
      </c>
      <c r="R369">
        <v>9609690</v>
      </c>
      <c r="S369" t="s">
        <v>62</v>
      </c>
      <c r="T369" t="s">
        <v>81</v>
      </c>
      <c r="U369" t="s">
        <v>89</v>
      </c>
      <c r="AI369" t="s">
        <v>55</v>
      </c>
      <c r="AJ369">
        <v>1</v>
      </c>
      <c r="AL369" s="19">
        <f t="shared" si="157"/>
        <v>-8.4974735501905378</v>
      </c>
      <c r="AM369" s="19">
        <f t="shared" si="158"/>
        <v>-10.73654694365651</v>
      </c>
      <c r="AN369" s="19">
        <f t="shared" si="159"/>
        <v>2.2390733934659721</v>
      </c>
      <c r="AQ369" s="20" t="str">
        <f t="shared" si="150"/>
        <v>W</v>
      </c>
      <c r="AR369" s="21">
        <f t="shared" si="174"/>
        <v>0</v>
      </c>
      <c r="AS369" s="21">
        <f t="shared" si="170"/>
        <v>-0.9</v>
      </c>
      <c r="AT369" s="20" t="str">
        <f t="shared" si="152"/>
        <v>A</v>
      </c>
      <c r="AU369" s="22">
        <f t="shared" si="175"/>
        <v>0</v>
      </c>
      <c r="AV369">
        <f t="shared" si="171"/>
        <v>1.8</v>
      </c>
    </row>
    <row r="370" spans="1:49" hidden="1" x14ac:dyDescent="0.45">
      <c r="A370" t="s">
        <v>65</v>
      </c>
      <c r="B370" t="s">
        <v>881</v>
      </c>
      <c r="C370" t="e">
        <f t="shared" ca="1" si="154"/>
        <v>#NAME?</v>
      </c>
      <c r="E370" t="s">
        <v>881</v>
      </c>
      <c r="H370"/>
      <c r="I370"/>
      <c r="J370"/>
      <c r="K370" t="s">
        <v>473</v>
      </c>
      <c r="L370" s="16" t="s">
        <v>47</v>
      </c>
      <c r="M370" s="17" t="s">
        <v>47</v>
      </c>
      <c r="N370" s="18">
        <v>1.04E-7</v>
      </c>
      <c r="O370" s="18">
        <v>1.04E-7</v>
      </c>
      <c r="P370" s="18">
        <v>1.2499999999999999E-8</v>
      </c>
      <c r="Q370" s="18">
        <v>1.2499999999999999E-8</v>
      </c>
      <c r="R370">
        <v>9609690</v>
      </c>
      <c r="S370" t="s">
        <v>62</v>
      </c>
      <c r="T370" t="s">
        <v>81</v>
      </c>
      <c r="U370" t="s">
        <v>89</v>
      </c>
      <c r="AI370" t="s">
        <v>55</v>
      </c>
      <c r="AJ370">
        <v>1</v>
      </c>
      <c r="AL370" s="19">
        <f t="shared" si="157"/>
        <v>-9.4865362133049729</v>
      </c>
      <c r="AM370" s="19">
        <f t="shared" si="158"/>
        <v>-10.73654694365651</v>
      </c>
      <c r="AN370" s="19">
        <f t="shared" si="159"/>
        <v>1.2500107303515371</v>
      </c>
      <c r="AP370" s="20" t="str">
        <f>IF(AR370=AU370,"good","no")</f>
        <v>no</v>
      </c>
      <c r="AQ370" s="20" t="str">
        <f t="shared" si="150"/>
        <v>D</v>
      </c>
      <c r="AR370" s="21">
        <f t="shared" si="174"/>
        <v>-1</v>
      </c>
      <c r="AS370" s="21">
        <f t="shared" si="170"/>
        <v>-3.5</v>
      </c>
      <c r="AT370" s="20" t="str">
        <f t="shared" si="152"/>
        <v>A</v>
      </c>
      <c r="AU370" s="22">
        <f t="shared" si="175"/>
        <v>0</v>
      </c>
      <c r="AV370">
        <f t="shared" si="171"/>
        <v>1.8</v>
      </c>
    </row>
    <row r="371" spans="1:49" hidden="1" x14ac:dyDescent="0.45">
      <c r="A371" t="s">
        <v>65</v>
      </c>
      <c r="B371" t="s">
        <v>882</v>
      </c>
      <c r="C371" t="e">
        <f t="shared" ca="1" si="154"/>
        <v>#NAME?</v>
      </c>
      <c r="E371" t="s">
        <v>882</v>
      </c>
      <c r="H371"/>
      <c r="I371"/>
      <c r="J371"/>
      <c r="K371" t="s">
        <v>357</v>
      </c>
      <c r="L371" s="16" t="s">
        <v>47</v>
      </c>
      <c r="M371" s="17" t="s">
        <v>47</v>
      </c>
      <c r="N371" s="18">
        <v>3.7000000000000002E-6</v>
      </c>
      <c r="O371" s="18">
        <v>3.7000000000000002E-6</v>
      </c>
      <c r="P371" s="18">
        <v>1.2499999999999999E-8</v>
      </c>
      <c r="Q371" s="18">
        <v>1.2499999999999999E-8</v>
      </c>
      <c r="R371">
        <v>9609690</v>
      </c>
      <c r="S371" t="s">
        <v>62</v>
      </c>
      <c r="T371" t="s">
        <v>81</v>
      </c>
      <c r="U371" t="s">
        <v>89</v>
      </c>
      <c r="AI371" t="s">
        <v>55</v>
      </c>
      <c r="AJ371">
        <v>1</v>
      </c>
      <c r="AL371" s="19">
        <f t="shared" si="157"/>
        <v>-7.3792348656053157</v>
      </c>
      <c r="AM371" s="19">
        <f t="shared" si="158"/>
        <v>-10.73654694365651</v>
      </c>
      <c r="AN371" s="19">
        <f t="shared" si="159"/>
        <v>3.3573120780511942</v>
      </c>
      <c r="AP371" s="20" t="str">
        <f>IF(AR371=AU371,"good","no")</f>
        <v>no</v>
      </c>
      <c r="AQ371" s="20" t="str">
        <f t="shared" si="150"/>
        <v>D</v>
      </c>
      <c r="AR371" s="21">
        <f t="shared" si="174"/>
        <v>-1</v>
      </c>
      <c r="AS371" s="21">
        <f t="shared" si="170"/>
        <v>-3.5</v>
      </c>
      <c r="AT371" s="20" t="str">
        <f t="shared" si="152"/>
        <v>A</v>
      </c>
      <c r="AU371" s="22">
        <f t="shared" si="175"/>
        <v>0</v>
      </c>
      <c r="AV371">
        <f t="shared" si="171"/>
        <v>1.8</v>
      </c>
    </row>
    <row r="372" spans="1:49" hidden="1" x14ac:dyDescent="0.45">
      <c r="A372" t="s">
        <v>65</v>
      </c>
      <c r="B372" t="s">
        <v>883</v>
      </c>
      <c r="C372" t="e">
        <f t="shared" ca="1" si="154"/>
        <v>#NAME?</v>
      </c>
      <c r="E372" t="s">
        <v>883</v>
      </c>
      <c r="H372"/>
      <c r="I372"/>
      <c r="J372"/>
      <c r="K372" t="s">
        <v>322</v>
      </c>
      <c r="L372" s="16" t="s">
        <v>47</v>
      </c>
      <c r="M372" s="17" t="s">
        <v>47</v>
      </c>
      <c r="N372" s="18">
        <v>1.2699999999999999E-6</v>
      </c>
      <c r="O372" s="18">
        <v>1.2699999999999999E-6</v>
      </c>
      <c r="P372" s="18">
        <v>1.2499999999999999E-8</v>
      </c>
      <c r="Q372" s="27">
        <v>1.2499999999999999E-8</v>
      </c>
      <c r="R372">
        <v>9609690</v>
      </c>
      <c r="S372" t="s">
        <v>62</v>
      </c>
      <c r="T372" t="s">
        <v>81</v>
      </c>
      <c r="U372" t="s">
        <v>89</v>
      </c>
      <c r="AI372" t="s">
        <v>55</v>
      </c>
      <c r="AJ372">
        <v>1</v>
      </c>
      <c r="AL372" s="19">
        <f t="shared" si="157"/>
        <v>-8.0101312579213264</v>
      </c>
      <c r="AM372" s="19">
        <f t="shared" si="158"/>
        <v>-10.73654694365651</v>
      </c>
      <c r="AN372" s="19">
        <f t="shared" si="159"/>
        <v>2.7264156857351836</v>
      </c>
      <c r="AQ372" s="20" t="str">
        <f t="shared" si="150"/>
        <v>Y</v>
      </c>
      <c r="AR372" s="21">
        <f t="shared" si="174"/>
        <v>0</v>
      </c>
      <c r="AS372" s="21">
        <f t="shared" si="170"/>
        <v>-1.3</v>
      </c>
      <c r="AT372" s="20" t="str">
        <f t="shared" si="152"/>
        <v>A</v>
      </c>
      <c r="AU372" s="22">
        <f t="shared" si="175"/>
        <v>0</v>
      </c>
      <c r="AV372">
        <f t="shared" si="171"/>
        <v>1.8</v>
      </c>
    </row>
    <row r="373" spans="1:49" hidden="1" x14ac:dyDescent="0.45">
      <c r="A373" t="s">
        <v>65</v>
      </c>
      <c r="B373" t="s">
        <v>884</v>
      </c>
      <c r="C373" t="e">
        <f t="shared" ca="1" si="154"/>
        <v>#NAME?</v>
      </c>
      <c r="E373" t="s">
        <v>884</v>
      </c>
      <c r="H373"/>
      <c r="I373"/>
      <c r="J373"/>
      <c r="K373" t="s">
        <v>684</v>
      </c>
      <c r="L373" s="16" t="s">
        <v>47</v>
      </c>
      <c r="M373" s="17" t="s">
        <v>47</v>
      </c>
      <c r="N373" s="18">
        <v>9.09E-7</v>
      </c>
      <c r="O373" s="18">
        <v>9.09E-7</v>
      </c>
      <c r="P373" s="18">
        <v>1.2499999999999999E-8</v>
      </c>
      <c r="Q373" s="27">
        <v>1.2499999999999999E-8</v>
      </c>
      <c r="R373">
        <v>9609690</v>
      </c>
      <c r="S373" t="s">
        <v>62</v>
      </c>
      <c r="T373" t="s">
        <v>81</v>
      </c>
      <c r="U373" t="s">
        <v>89</v>
      </c>
      <c r="AI373" t="s">
        <v>55</v>
      </c>
      <c r="AJ373">
        <v>1</v>
      </c>
      <c r="AL373" s="19">
        <f t="shared" si="157"/>
        <v>-8.2074432382336688</v>
      </c>
      <c r="AM373" s="19">
        <f t="shared" si="158"/>
        <v>-10.73654694365651</v>
      </c>
      <c r="AN373" s="19">
        <f t="shared" si="159"/>
        <v>2.5291037054228411</v>
      </c>
      <c r="AQ373" s="20" t="str">
        <f t="shared" si="150"/>
        <v>Y</v>
      </c>
      <c r="AR373" s="21">
        <f t="shared" si="174"/>
        <v>0</v>
      </c>
      <c r="AS373" s="21">
        <f t="shared" si="170"/>
        <v>-1.3</v>
      </c>
      <c r="AT373" s="20" t="str">
        <f t="shared" si="152"/>
        <v>A</v>
      </c>
      <c r="AU373" s="22">
        <f t="shared" si="175"/>
        <v>0</v>
      </c>
      <c r="AV373">
        <f t="shared" si="171"/>
        <v>1.8</v>
      </c>
    </row>
    <row r="374" spans="1:49" hidden="1" x14ac:dyDescent="0.45">
      <c r="A374" t="s">
        <v>256</v>
      </c>
      <c r="B374" t="s">
        <v>885</v>
      </c>
      <c r="C374" t="e">
        <f t="shared" ca="1" si="154"/>
        <v>#NAME?</v>
      </c>
      <c r="E374" t="s">
        <v>886</v>
      </c>
      <c r="F374" t="str">
        <f>IF(B374=E374,"ok","no")</f>
        <v>no</v>
      </c>
      <c r="G374">
        <v>1</v>
      </c>
      <c r="H374" s="42" t="str">
        <f>IF(ISNUMBER(FIND(MID(B374,2,1),MID(A374,FIND("_",A374)+1,FIND("_",A374,FIND("_",A374)+1)-FIND("_",A374)-1))), "+", "-")</f>
        <v>+</v>
      </c>
      <c r="I374" s="42" t="b">
        <f t="shared" ref="I374:I375" si="176">H374=J374</f>
        <v>1</v>
      </c>
      <c r="J374" s="42" t="str">
        <f t="shared" ref="J374:J375" si="177">IF(ISNUMBER(FIND(MID(B374,2,1),IF(LEN(MID(A374,FIND("_",A374)+1,FIND("_",A374,FIND("_",A374)+1)-FIND("_",A374)-1))=2,MID(A374,FIND("_",A374)+1,2),MID(A374,FIND("~",SUBSTITUTE(A374,"_","~",LEN(A374)-LEN(SUBSTITUTE(A374,"_",""))))+1,2)))), "+", "-")</f>
        <v>+</v>
      </c>
      <c r="K374" t="s">
        <v>46</v>
      </c>
      <c r="L374" s="16" t="s">
        <v>47</v>
      </c>
      <c r="M374" s="17" t="s">
        <v>47</v>
      </c>
      <c r="N374" s="18">
        <v>1.3400000000000001E-7</v>
      </c>
      <c r="O374" s="18">
        <v>1.3400000000000001E-7</v>
      </c>
      <c r="P374" s="18">
        <v>2.1999999999999998E-8</v>
      </c>
      <c r="Q374" s="27">
        <v>2.1999999999999998E-8</v>
      </c>
      <c r="R374">
        <v>27908641</v>
      </c>
      <c r="S374" s="43" t="s">
        <v>259</v>
      </c>
      <c r="T374" s="43" t="s">
        <v>260</v>
      </c>
      <c r="U374">
        <v>303</v>
      </c>
      <c r="AI374" t="s">
        <v>55</v>
      </c>
      <c r="AJ374">
        <v>2</v>
      </c>
      <c r="AL374" s="19">
        <f t="shared" si="157"/>
        <v>-9.337001361827344</v>
      </c>
      <c r="AM374" s="19">
        <f t="shared" si="158"/>
        <v>-10.403011796316974</v>
      </c>
      <c r="AN374" s="19">
        <f t="shared" si="159"/>
        <v>1.0660104344896304</v>
      </c>
      <c r="AO374" s="19">
        <f>ABS(AN374)</f>
        <v>1.0660104344896304</v>
      </c>
      <c r="AP374" s="20" t="str">
        <f>IF(AR374=AU374,"ok","no")</f>
        <v>ok</v>
      </c>
      <c r="AQ374" s="20" t="str">
        <f t="shared" si="150"/>
        <v>V</v>
      </c>
      <c r="AR374" s="21">
        <f>VLOOKUP(AQ374,$AY$2:$AZ$23,2,FALSE)</f>
        <v>0</v>
      </c>
      <c r="AS374" s="21" t="e">
        <f t="shared" si="170"/>
        <v>#N/A</v>
      </c>
      <c r="AT374" s="20" t="str">
        <f t="shared" si="152"/>
        <v>A</v>
      </c>
      <c r="AU374" s="22">
        <f>VLOOKUP(AT374,$AY$2:$AZ$23,2,FALSE)</f>
        <v>0</v>
      </c>
      <c r="AV374">
        <f t="shared" si="171"/>
        <v>1.8</v>
      </c>
    </row>
    <row r="375" spans="1:49" hidden="1" x14ac:dyDescent="0.45">
      <c r="A375" t="s">
        <v>346</v>
      </c>
      <c r="B375" t="s">
        <v>887</v>
      </c>
      <c r="C375" t="e">
        <f t="shared" ca="1" si="154"/>
        <v>#NAME?</v>
      </c>
      <c r="E375" t="s">
        <v>888</v>
      </c>
      <c r="F375" t="str">
        <f>IF(B375=E375,"ok","no")</f>
        <v>no</v>
      </c>
      <c r="G375">
        <v>1</v>
      </c>
      <c r="H375" s="15" t="str">
        <f>IF(ISNUMBER(FIND(MID(B375,2,1),MID(A375,FIND("_",A375)+1,FIND("_",A375,FIND("_",A375)+1)-FIND("_",A375)-1))), "+", "-")</f>
        <v>-</v>
      </c>
      <c r="I375" s="42" t="b">
        <f t="shared" si="176"/>
        <v>1</v>
      </c>
      <c r="J375" s="42" t="str">
        <f t="shared" si="177"/>
        <v>-</v>
      </c>
      <c r="K375" t="s">
        <v>46</v>
      </c>
      <c r="L375" s="16" t="s">
        <v>47</v>
      </c>
      <c r="M375" s="17" t="s">
        <v>47</v>
      </c>
      <c r="N375" s="18">
        <v>2.3000000000000001E-10</v>
      </c>
      <c r="O375" s="18">
        <v>2.3000000000000001E-10</v>
      </c>
      <c r="P375" s="18">
        <v>1.2999999999999999E-10</v>
      </c>
      <c r="Q375" s="18">
        <v>1.2999999999999999E-10</v>
      </c>
      <c r="R375">
        <v>26365435</v>
      </c>
      <c r="S375" t="s">
        <v>349</v>
      </c>
      <c r="T375" t="s">
        <v>350</v>
      </c>
      <c r="U375" t="s">
        <v>89</v>
      </c>
      <c r="V375" t="s">
        <v>889</v>
      </c>
      <c r="W375" t="s">
        <v>889</v>
      </c>
      <c r="X375" t="s">
        <v>352</v>
      </c>
      <c r="Y375" t="s">
        <v>352</v>
      </c>
      <c r="Z375" t="s">
        <v>890</v>
      </c>
      <c r="AA375" t="s">
        <v>890</v>
      </c>
      <c r="AB375" t="s">
        <v>354</v>
      </c>
      <c r="AC375" t="s">
        <v>354</v>
      </c>
      <c r="AI375" t="s">
        <v>55</v>
      </c>
      <c r="AJ375">
        <v>2</v>
      </c>
      <c r="AL375" s="19">
        <f t="shared" si="157"/>
        <v>-13.093835666133158</v>
      </c>
      <c r="AM375" s="19">
        <f t="shared" si="158"/>
        <v>-13.430457132629048</v>
      </c>
      <c r="AN375" s="19">
        <f t="shared" si="159"/>
        <v>0.33662146649588998</v>
      </c>
      <c r="AO375" s="19">
        <f>ABS(AN375)</f>
        <v>0.33662146649588998</v>
      </c>
      <c r="AP375" s="20" t="str">
        <f>IF(AR375=AU375,"good","no")</f>
        <v>no</v>
      </c>
      <c r="AQ375" s="20" t="str">
        <f t="shared" si="150"/>
        <v>T</v>
      </c>
      <c r="AR375" s="21">
        <f>VLOOKUP(AQ375,$AY$2:$AZ$23,2,FALSE)</f>
        <v>400</v>
      </c>
      <c r="AS375" s="21">
        <f t="shared" si="170"/>
        <v>-0.7</v>
      </c>
      <c r="AT375" s="20" t="str">
        <f t="shared" si="152"/>
        <v>A</v>
      </c>
      <c r="AU375" s="22">
        <f>VLOOKUP(AT375,$AY$2:$AZ$23,2,FALSE)</f>
        <v>0</v>
      </c>
      <c r="AV375">
        <f t="shared" si="171"/>
        <v>1.8</v>
      </c>
    </row>
    <row r="376" spans="1:49" hidden="1" x14ac:dyDescent="0.45">
      <c r="A376" t="s">
        <v>107</v>
      </c>
      <c r="B376" t="s">
        <v>891</v>
      </c>
      <c r="C376" t="e">
        <f t="shared" ca="1" si="154"/>
        <v>#NAME?</v>
      </c>
      <c r="E376" t="s">
        <v>891</v>
      </c>
      <c r="H376"/>
      <c r="I376"/>
      <c r="J376"/>
      <c r="K376" t="s">
        <v>684</v>
      </c>
      <c r="L376" s="16" t="s">
        <v>47</v>
      </c>
      <c r="M376" s="17" t="s">
        <v>47</v>
      </c>
      <c r="N376" s="18" t="s">
        <v>61</v>
      </c>
      <c r="P376" s="18">
        <v>3E-11</v>
      </c>
      <c r="Q376" s="27">
        <v>3E-11</v>
      </c>
      <c r="R376">
        <v>10338006</v>
      </c>
      <c r="S376" t="s">
        <v>211</v>
      </c>
      <c r="T376" t="s">
        <v>81</v>
      </c>
      <c r="U376" t="s">
        <v>89</v>
      </c>
      <c r="AH376" t="s">
        <v>212</v>
      </c>
      <c r="AI376" t="s">
        <v>213</v>
      </c>
      <c r="AJ376">
        <v>2</v>
      </c>
      <c r="AL376" s="19" t="e">
        <f t="shared" si="157"/>
        <v>#NUM!</v>
      </c>
      <c r="AM376" s="19">
        <f t="shared" si="158"/>
        <v>-14.295596003217172</v>
      </c>
      <c r="AN376" s="19" t="e">
        <f t="shared" si="159"/>
        <v>#NUM!</v>
      </c>
      <c r="AP376" s="20" t="str">
        <f>IF(AR376=AU376,"ok","no")</f>
        <v>ok</v>
      </c>
      <c r="AQ376" s="20" t="str">
        <f t="shared" si="150"/>
        <v>Y</v>
      </c>
      <c r="AR376" s="21">
        <f>VLOOKUP(AQ376,$AY$2:$AZ$22,2,FALSE)</f>
        <v>0</v>
      </c>
      <c r="AS376" s="21">
        <f t="shared" si="170"/>
        <v>-1.3</v>
      </c>
      <c r="AT376" s="20" t="str">
        <f t="shared" si="152"/>
        <v>A</v>
      </c>
      <c r="AU376" s="22">
        <f>VLOOKUP(AT376,$AY$2:$AZ$22,2,FALSE)</f>
        <v>0</v>
      </c>
      <c r="AV376">
        <f t="shared" si="171"/>
        <v>1.8</v>
      </c>
    </row>
    <row r="377" spans="1:49" hidden="1" x14ac:dyDescent="0.45">
      <c r="A377" t="s">
        <v>892</v>
      </c>
      <c r="B377" t="s">
        <v>893</v>
      </c>
      <c r="C377" t="e">
        <f t="shared" ca="1" si="154"/>
        <v>#NAME?</v>
      </c>
      <c r="E377" t="s">
        <v>894</v>
      </c>
      <c r="F377" t="str">
        <f>IF(B377=E377,"ok","no")</f>
        <v>no</v>
      </c>
      <c r="G377">
        <v>2</v>
      </c>
      <c r="H377" s="42" t="s">
        <v>79</v>
      </c>
      <c r="I377" s="42" t="b">
        <f t="shared" ref="I377:I378" si="178">H377=J377</f>
        <v>1</v>
      </c>
      <c r="J377" s="42" t="str">
        <f t="shared" ref="J377:J378" si="179">IF(ISNUMBER(FIND(MID(B377,2,1),IF(LEN(MID(A377,FIND("_",A377)+1,FIND("_",A377,FIND("_",A377)+1)-FIND("_",A377)-1))=2,MID(A377,FIND("_",A377)+1,2),MID(A377,FIND("~",SUBSTITUTE(A377,"_","~",LEN(A377)-LEN(SUBSTITUTE(A377,"_",""))))+1,2)))), "+", "-")</f>
        <v>-</v>
      </c>
      <c r="K377" t="s">
        <v>70</v>
      </c>
      <c r="L377" s="16" t="s">
        <v>495</v>
      </c>
      <c r="M377" s="17" t="s">
        <v>495</v>
      </c>
      <c r="N377" s="18">
        <v>1.1700000000000001E-11</v>
      </c>
      <c r="O377" s="18">
        <v>1.1700000000000001E-11</v>
      </c>
      <c r="P377" s="18">
        <v>7.0399999999999997E-11</v>
      </c>
      <c r="Q377" s="18">
        <v>7.0399999999999997E-11</v>
      </c>
      <c r="R377">
        <v>17475279</v>
      </c>
      <c r="S377" t="s">
        <v>496</v>
      </c>
      <c r="T377" t="s">
        <v>895</v>
      </c>
      <c r="U377" t="s">
        <v>89</v>
      </c>
      <c r="AI377" t="s">
        <v>221</v>
      </c>
      <c r="AJ377">
        <v>1</v>
      </c>
      <c r="AL377" s="19">
        <f t="shared" si="157"/>
        <v>-14.851145041733652</v>
      </c>
      <c r="AM377" s="19">
        <f t="shared" si="158"/>
        <v>-13.792328433131086</v>
      </c>
      <c r="AN377" s="19">
        <f t="shared" si="159"/>
        <v>-1.0588166086025659</v>
      </c>
      <c r="AO377" s="19">
        <f>ABS(AN377)</f>
        <v>1.0588166086025659</v>
      </c>
      <c r="AP377" s="20" t="str">
        <f>IF(AR377=AU377,"good","no")</f>
        <v>no</v>
      </c>
      <c r="AQ377" s="20" t="str">
        <f t="shared" si="150"/>
        <v>R</v>
      </c>
      <c r="AR377" s="21">
        <f>VLOOKUP(AQ377,$AY$2:$AZ$23,2,FALSE)</f>
        <v>1</v>
      </c>
      <c r="AS377" s="21">
        <f>VLOOKUP(AQ377, $BD$3:$BH$23, 5, FALSE)</f>
        <v>-4.5</v>
      </c>
      <c r="AT377" s="20" t="str">
        <f t="shared" si="152"/>
        <v>A</v>
      </c>
      <c r="AU377" s="22">
        <f>VLOOKUP(AT377,$AY$2:$AZ$23,2,FALSE)</f>
        <v>0</v>
      </c>
      <c r="AV377">
        <f>VLOOKUP(AT377, $BD$3:$BH$23, 5, FALSE)</f>
        <v>1.8</v>
      </c>
    </row>
    <row r="378" spans="1:49" hidden="1" x14ac:dyDescent="0.45">
      <c r="A378" t="s">
        <v>65</v>
      </c>
      <c r="B378" t="s">
        <v>896</v>
      </c>
      <c r="C378" t="e">
        <f t="shared" ca="1" si="154"/>
        <v>#NAME?</v>
      </c>
      <c r="E378" t="s">
        <v>896</v>
      </c>
      <c r="F378" t="str">
        <f>IF(B378=E378,"ok","no")</f>
        <v>ok</v>
      </c>
      <c r="G378">
        <v>1</v>
      </c>
      <c r="H378" s="15" t="str">
        <f>IF(ISNUMBER(FIND(MID(B378,2,1),MID(A378,FIND("_",A378)+1,FIND("_",A378,FIND("_",A378)+1)-FIND("_",A378)-1))), "+", "-")</f>
        <v>-</v>
      </c>
      <c r="I378" s="42" t="b">
        <f t="shared" si="178"/>
        <v>1</v>
      </c>
      <c r="J378" s="42" t="str">
        <f t="shared" si="179"/>
        <v>-</v>
      </c>
      <c r="K378" t="s">
        <v>46</v>
      </c>
      <c r="L378" s="16" t="s">
        <v>47</v>
      </c>
      <c r="M378" s="17" t="s">
        <v>47</v>
      </c>
      <c r="N378" s="18">
        <v>2.22E-8</v>
      </c>
      <c r="O378" s="18">
        <v>2.22E-8</v>
      </c>
      <c r="P378" s="18">
        <v>1.2499999999999999E-8</v>
      </c>
      <c r="Q378" s="18">
        <v>1.2499999999999999E-8</v>
      </c>
      <c r="R378">
        <v>9609690</v>
      </c>
      <c r="S378" t="s">
        <v>62</v>
      </c>
      <c r="T378" t="s">
        <v>81</v>
      </c>
      <c r="U378" t="s">
        <v>89</v>
      </c>
      <c r="AI378" t="s">
        <v>55</v>
      </c>
      <c r="AJ378">
        <v>1</v>
      </c>
      <c r="AL378" s="19">
        <f t="shared" si="157"/>
        <v>-10.397672393360224</v>
      </c>
      <c r="AM378" s="19">
        <f t="shared" si="158"/>
        <v>-10.73654694365651</v>
      </c>
      <c r="AN378" s="19">
        <f t="shared" si="159"/>
        <v>0.33887455029628555</v>
      </c>
      <c r="AO378" s="19">
        <f>ABS(AN378)</f>
        <v>0.33887455029628555</v>
      </c>
      <c r="AP378" s="20" t="str">
        <f>IF(AR378=AU378,"good","no")</f>
        <v>no</v>
      </c>
      <c r="AQ378" s="20" t="str">
        <f t="shared" si="150"/>
        <v>D</v>
      </c>
      <c r="AR378" s="21">
        <f>VLOOKUP(AQ378,$AY$2:$AZ$23,2,FALSE)</f>
        <v>-1</v>
      </c>
      <c r="AS378" s="21">
        <f t="shared" ref="AS378:AS398" si="180">VLOOKUP(AQ378, $BD$3:$BH$22, 5, FALSE)</f>
        <v>-3.5</v>
      </c>
      <c r="AT378" s="20" t="str">
        <f t="shared" si="152"/>
        <v>A</v>
      </c>
      <c r="AU378" s="22">
        <f>VLOOKUP(AT378,$AY$2:$AZ$23,2,FALSE)</f>
        <v>0</v>
      </c>
      <c r="AV378">
        <f t="shared" ref="AV378:AV398" si="181">VLOOKUP(AT378, $BD$3:$BH$22, 5, FALSE)</f>
        <v>1.8</v>
      </c>
    </row>
    <row r="379" spans="1:49" hidden="1" x14ac:dyDescent="0.45">
      <c r="A379" t="s">
        <v>107</v>
      </c>
      <c r="B379" t="s">
        <v>897</v>
      </c>
      <c r="C379" t="e">
        <f t="shared" ca="1" si="154"/>
        <v>#NAME?</v>
      </c>
      <c r="E379" t="s">
        <v>897</v>
      </c>
      <c r="H379"/>
      <c r="I379"/>
      <c r="J379"/>
      <c r="K379" t="s">
        <v>684</v>
      </c>
      <c r="L379" s="16" t="s">
        <v>47</v>
      </c>
      <c r="M379" s="17" t="s">
        <v>47</v>
      </c>
      <c r="N379" s="18">
        <v>9.0000000000000002E-6</v>
      </c>
      <c r="O379" s="18">
        <v>9.0000000000000002E-6</v>
      </c>
      <c r="P379" s="18">
        <v>3E-11</v>
      </c>
      <c r="Q379" s="27">
        <v>3E-11</v>
      </c>
      <c r="R379">
        <v>10338006</v>
      </c>
      <c r="S379" t="s">
        <v>211</v>
      </c>
      <c r="T379" t="s">
        <v>81</v>
      </c>
      <c r="U379" t="s">
        <v>89</v>
      </c>
      <c r="AH379" t="s">
        <v>212</v>
      </c>
      <c r="AI379" t="s">
        <v>213</v>
      </c>
      <c r="AJ379">
        <v>1</v>
      </c>
      <c r="AL379" s="19">
        <f t="shared" si="157"/>
        <v>-6.8547887285705524</v>
      </c>
      <c r="AM379" s="19">
        <f t="shared" si="158"/>
        <v>-14.295596003217172</v>
      </c>
      <c r="AN379" s="19">
        <f t="shared" si="159"/>
        <v>7.4408072746466196</v>
      </c>
      <c r="AP379" s="20" t="str">
        <f t="shared" ref="AP379:AP405" si="182">IF(AR379=AU379,"ok","no")</f>
        <v>ok</v>
      </c>
      <c r="AQ379" s="20" t="str">
        <f t="shared" si="150"/>
        <v>N</v>
      </c>
      <c r="AR379" s="21">
        <f>VLOOKUP(AQ379,$AY$2:$AZ$22,2,FALSE)</f>
        <v>0</v>
      </c>
      <c r="AS379" s="21">
        <f t="shared" si="180"/>
        <v>-3.5</v>
      </c>
      <c r="AT379" s="20" t="str">
        <f t="shared" si="152"/>
        <v>A</v>
      </c>
      <c r="AU379" s="22">
        <f>VLOOKUP(AT379,$AY$2:$AZ$22,2,FALSE)</f>
        <v>0</v>
      </c>
      <c r="AV379">
        <f t="shared" si="181"/>
        <v>1.8</v>
      </c>
    </row>
    <row r="380" spans="1:49" hidden="1" x14ac:dyDescent="0.45">
      <c r="A380" t="s">
        <v>67</v>
      </c>
      <c r="B380" t="s">
        <v>241</v>
      </c>
      <c r="C380" t="e">
        <f t="shared" ca="1" si="154"/>
        <v>#NAME?</v>
      </c>
      <c r="E380" t="s">
        <v>778</v>
      </c>
      <c r="F380" t="str">
        <f>IF(B380=E380,"ok","no")</f>
        <v>no</v>
      </c>
      <c r="G380">
        <v>1</v>
      </c>
      <c r="H380" s="42" t="str">
        <f>IF(ISNUMBER(FIND(MID(B380,2,1),MID(A380,FIND("_",A380)+1,FIND("_",A380,FIND("_",A380)+1)-FIND("_",A380)-1))), "+", "-")</f>
        <v>+</v>
      </c>
      <c r="I380" s="42" t="b">
        <f t="shared" ref="I380:I384" si="183">H380=J380</f>
        <v>1</v>
      </c>
      <c r="J380" s="42" t="str">
        <f t="shared" ref="J380:J384" si="184">IF(ISNUMBER(FIND(MID(B380,2,1),IF(LEN(MID(A380,FIND("_",A380)+1,FIND("_",A380,FIND("_",A380)+1)-FIND("_",A380)-1))=2,MID(A380,FIND("_",A380)+1,2),MID(A380,FIND("~",SUBSTITUTE(A380,"_","~",LEN(A380)-LEN(SUBSTITUTE(A380,"_",""))))+1,2)))), "+", "-")</f>
        <v>+</v>
      </c>
      <c r="K380" t="s">
        <v>70</v>
      </c>
      <c r="L380" s="16" t="s">
        <v>47</v>
      </c>
      <c r="M380" s="17" t="s">
        <v>47</v>
      </c>
      <c r="N380" s="18">
        <v>7.1999999999999996E-8</v>
      </c>
      <c r="O380" s="18">
        <v>7.1999999999999996E-8</v>
      </c>
      <c r="P380" s="18">
        <v>1.2E-8</v>
      </c>
      <c r="Q380" s="27">
        <v>1.2E-8</v>
      </c>
      <c r="R380">
        <v>11123892</v>
      </c>
      <c r="S380" s="43" t="s">
        <v>71</v>
      </c>
      <c r="T380" s="43" t="s">
        <v>72</v>
      </c>
      <c r="U380">
        <v>298</v>
      </c>
      <c r="AI380" t="s">
        <v>55</v>
      </c>
      <c r="AJ380">
        <v>1</v>
      </c>
      <c r="AL380" s="19">
        <f t="shared" si="157"/>
        <v>-9.7034938335789089</v>
      </c>
      <c r="AM380" s="19">
        <f t="shared" si="158"/>
        <v>-10.760631920423462</v>
      </c>
      <c r="AN380" s="19">
        <f t="shared" si="159"/>
        <v>1.057138086844553</v>
      </c>
      <c r="AO380" s="19">
        <f>ABS(AN380)</f>
        <v>1.057138086844553</v>
      </c>
      <c r="AP380" s="20" t="str">
        <f t="shared" si="182"/>
        <v>ok</v>
      </c>
      <c r="AQ380" s="20" t="str">
        <f t="shared" si="150"/>
        <v>Y</v>
      </c>
      <c r="AR380" s="21">
        <f>VLOOKUP(AQ380,$AY$2:$AZ$23,2,FALSE)</f>
        <v>0</v>
      </c>
      <c r="AS380" s="21">
        <f t="shared" si="180"/>
        <v>-1.3</v>
      </c>
      <c r="AT380" s="20" t="str">
        <f t="shared" si="152"/>
        <v>A</v>
      </c>
      <c r="AU380" s="22">
        <f>VLOOKUP(AT380,$AY$2:$AZ$23,2,FALSE)</f>
        <v>0</v>
      </c>
      <c r="AV380">
        <f t="shared" si="181"/>
        <v>1.8</v>
      </c>
      <c r="AW380" s="26" t="s">
        <v>898</v>
      </c>
    </row>
    <row r="381" spans="1:49" hidden="1" x14ac:dyDescent="0.45">
      <c r="A381" t="s">
        <v>487</v>
      </c>
      <c r="B381" t="s">
        <v>899</v>
      </c>
      <c r="C381" t="e">
        <f t="shared" ca="1" si="154"/>
        <v>#NAME?</v>
      </c>
      <c r="E381" t="s">
        <v>900</v>
      </c>
      <c r="F381" t="str">
        <f>IF(B381=E381,"ok","no")</f>
        <v>no</v>
      </c>
      <c r="G381">
        <v>1</v>
      </c>
      <c r="H381" s="42" t="str">
        <f>IF(ISNUMBER(FIND(MID(B381,2,1),MID(A381,FIND("_",A381)+1,FIND("_",A381,FIND("_",A381)+1)-FIND("_",A381)-1))), "+", "-")</f>
        <v>+</v>
      </c>
      <c r="I381" s="42" t="b">
        <f t="shared" si="183"/>
        <v>1</v>
      </c>
      <c r="J381" s="42" t="str">
        <f t="shared" si="184"/>
        <v>+</v>
      </c>
      <c r="K381" t="s">
        <v>125</v>
      </c>
      <c r="L381" s="16" t="s">
        <v>47</v>
      </c>
      <c r="M381" s="17" t="s">
        <v>47</v>
      </c>
      <c r="N381" s="18">
        <v>3.7099999999999997E-7</v>
      </c>
      <c r="O381" s="18">
        <v>3.7099999999999997E-7</v>
      </c>
      <c r="P381" s="18">
        <v>6.2999999999999995E-8</v>
      </c>
      <c r="Q381" s="27">
        <v>6.2999999999999995E-8</v>
      </c>
      <c r="R381">
        <v>27908641</v>
      </c>
      <c r="S381" s="43" t="s">
        <v>489</v>
      </c>
      <c r="T381" s="43" t="s">
        <v>260</v>
      </c>
      <c r="U381">
        <v>303</v>
      </c>
      <c r="AI381" t="s">
        <v>55</v>
      </c>
      <c r="AJ381">
        <v>2</v>
      </c>
      <c r="AL381" s="19">
        <f t="shared" si="157"/>
        <v>-8.736167626859995</v>
      </c>
      <c r="AM381" s="19">
        <f t="shared" si="158"/>
        <v>-9.782277355227377</v>
      </c>
      <c r="AN381" s="19">
        <f t="shared" si="159"/>
        <v>1.0461097283673819</v>
      </c>
      <c r="AO381" s="19">
        <f>ABS(AN381)</f>
        <v>1.0461097283673819</v>
      </c>
      <c r="AP381" s="20" t="str">
        <f t="shared" si="182"/>
        <v>ok</v>
      </c>
      <c r="AQ381" s="20" t="str">
        <f t="shared" si="150"/>
        <v>F</v>
      </c>
      <c r="AR381" s="21">
        <f>VLOOKUP(AQ381,$AY$2:$AZ$23,2,FALSE)</f>
        <v>0</v>
      </c>
      <c r="AS381" s="21">
        <f t="shared" si="180"/>
        <v>2.8</v>
      </c>
      <c r="AT381" s="20" t="str">
        <f t="shared" si="152"/>
        <v>A</v>
      </c>
      <c r="AU381" s="22">
        <f>VLOOKUP(AT381,$AY$2:$AZ$23,2,FALSE)</f>
        <v>0</v>
      </c>
      <c r="AV381">
        <f t="shared" si="181"/>
        <v>1.8</v>
      </c>
    </row>
    <row r="382" spans="1:49" hidden="1" x14ac:dyDescent="0.45">
      <c r="A382" t="s">
        <v>109</v>
      </c>
      <c r="B382" t="s">
        <v>901</v>
      </c>
      <c r="C382" t="e">
        <f t="shared" ca="1" si="154"/>
        <v>#NAME?</v>
      </c>
      <c r="E382" t="s">
        <v>902</v>
      </c>
      <c r="F382" t="str">
        <f>IF(B382=E382,"ok","no")</f>
        <v>no</v>
      </c>
      <c r="G382">
        <v>1</v>
      </c>
      <c r="H382" s="42" t="str">
        <f>IF(ISNUMBER(FIND(MID(B382,2,1),MID(A382,FIND("_",A382)+1,FIND("_",A382,FIND("_",A382)+1)-FIND("_",A382)-1))), "+", "-")</f>
        <v>+</v>
      </c>
      <c r="I382" s="42" t="b">
        <f t="shared" si="183"/>
        <v>1</v>
      </c>
      <c r="J382" s="42" t="str">
        <f t="shared" si="184"/>
        <v>+</v>
      </c>
      <c r="K382" t="s">
        <v>46</v>
      </c>
      <c r="L382" s="16" t="s">
        <v>47</v>
      </c>
      <c r="M382" s="17" t="s">
        <v>47</v>
      </c>
      <c r="N382" s="18">
        <v>4.9999999999999998E-8</v>
      </c>
      <c r="O382" s="18">
        <v>4.9999999999999998E-8</v>
      </c>
      <c r="P382" s="18">
        <v>8.5E-9</v>
      </c>
      <c r="Q382" s="27">
        <v>8.5E-9</v>
      </c>
      <c r="R382">
        <v>16597831</v>
      </c>
      <c r="S382" s="43" t="s">
        <v>113</v>
      </c>
      <c r="T382" s="43" t="s">
        <v>114</v>
      </c>
      <c r="U382" t="s">
        <v>89</v>
      </c>
      <c r="AI382" t="s">
        <v>115</v>
      </c>
      <c r="AJ382">
        <v>2</v>
      </c>
      <c r="AL382" s="19">
        <f t="shared" si="157"/>
        <v>-9.9186332705957749</v>
      </c>
      <c r="AM382" s="19">
        <f t="shared" si="158"/>
        <v>-10.964087807335581</v>
      </c>
      <c r="AN382" s="19">
        <f t="shared" si="159"/>
        <v>1.0454545367398058</v>
      </c>
      <c r="AO382" s="19">
        <f>ABS(AN382)</f>
        <v>1.0454545367398058</v>
      </c>
      <c r="AP382" s="20" t="str">
        <f t="shared" si="182"/>
        <v>ok</v>
      </c>
      <c r="AQ382" s="20" t="str">
        <f t="shared" si="150"/>
        <v>N</v>
      </c>
      <c r="AR382" s="21">
        <f>VLOOKUP(AQ382,$AY$2:$AZ$23,2,FALSE)</f>
        <v>0</v>
      </c>
      <c r="AS382" s="21">
        <f t="shared" si="180"/>
        <v>-3.5</v>
      </c>
      <c r="AT382" s="20" t="str">
        <f t="shared" si="152"/>
        <v>V</v>
      </c>
      <c r="AU382" s="22">
        <f>VLOOKUP(AT382,$AY$2:$AZ$23,2,FALSE)</f>
        <v>0</v>
      </c>
      <c r="AV382" t="e">
        <f t="shared" si="181"/>
        <v>#N/A</v>
      </c>
    </row>
    <row r="383" spans="1:49" hidden="1" x14ac:dyDescent="0.45">
      <c r="A383" t="s">
        <v>514</v>
      </c>
      <c r="B383" t="s">
        <v>903</v>
      </c>
      <c r="C383" t="e">
        <f t="shared" ca="1" si="154"/>
        <v>#NAME?</v>
      </c>
      <c r="E383" t="s">
        <v>903</v>
      </c>
      <c r="F383" t="str">
        <f>IF(B383=E383,"ok","no")</f>
        <v>ok</v>
      </c>
      <c r="G383">
        <v>1</v>
      </c>
      <c r="H383" s="42" t="str">
        <f>IF(ISNUMBER(FIND(MID(B383,2,1),MID(A383,FIND("_",A383)+1,FIND("_",A383,FIND("_",A383)+1)-FIND("_",A383)-1))), "+", "-")</f>
        <v>+</v>
      </c>
      <c r="I383" s="42" t="b">
        <f t="shared" si="183"/>
        <v>1</v>
      </c>
      <c r="J383" s="42" t="str">
        <f t="shared" si="184"/>
        <v>+</v>
      </c>
      <c r="K383" t="s">
        <v>125</v>
      </c>
      <c r="L383" s="16" t="s">
        <v>47</v>
      </c>
      <c r="M383" s="17" t="s">
        <v>47</v>
      </c>
      <c r="N383" s="18">
        <v>7.1399999999999996E-7</v>
      </c>
      <c r="O383" s="18">
        <v>7.1399999999999996E-7</v>
      </c>
      <c r="P383" s="18">
        <v>1.2200000000000001E-7</v>
      </c>
      <c r="Q383" s="27">
        <v>1.2200000000000001E-7</v>
      </c>
      <c r="R383">
        <v>15698573</v>
      </c>
      <c r="S383" s="43" t="s">
        <v>216</v>
      </c>
      <c r="T383" s="43" t="s">
        <v>81</v>
      </c>
      <c r="U383">
        <v>298</v>
      </c>
      <c r="AD383" t="s">
        <v>427</v>
      </c>
      <c r="AE383" t="s">
        <v>516</v>
      </c>
      <c r="AF383" t="s">
        <v>428</v>
      </c>
      <c r="AG383" t="s">
        <v>517</v>
      </c>
      <c r="AH383" t="s">
        <v>286</v>
      </c>
      <c r="AI383" t="s">
        <v>287</v>
      </c>
      <c r="AJ383">
        <v>2</v>
      </c>
      <c r="AL383" s="19">
        <f t="shared" si="157"/>
        <v>-8.3499058960180275</v>
      </c>
      <c r="AM383" s="19">
        <f t="shared" si="158"/>
        <v>-9.3923544274057615</v>
      </c>
      <c r="AN383" s="19">
        <f t="shared" si="159"/>
        <v>1.0424485313877341</v>
      </c>
      <c r="AO383" s="19">
        <f>ABS(AN383)</f>
        <v>1.0424485313877341</v>
      </c>
      <c r="AP383" s="20" t="str">
        <f t="shared" si="182"/>
        <v>ok</v>
      </c>
      <c r="AQ383" s="20" t="str">
        <f t="shared" si="150"/>
        <v>L</v>
      </c>
      <c r="AR383" s="21">
        <f>VLOOKUP(AQ383,$AY$2:$AZ$23,2,FALSE)</f>
        <v>0</v>
      </c>
      <c r="AS383" s="21">
        <f t="shared" si="180"/>
        <v>3.8</v>
      </c>
      <c r="AT383" s="20" t="str">
        <f t="shared" si="152"/>
        <v>V</v>
      </c>
      <c r="AU383" s="22">
        <f>VLOOKUP(AT383,$AY$2:$AZ$23,2,FALSE)</f>
        <v>0</v>
      </c>
      <c r="AV383" t="e">
        <f t="shared" si="181"/>
        <v>#N/A</v>
      </c>
    </row>
    <row r="384" spans="1:49" hidden="1" x14ac:dyDescent="0.45">
      <c r="A384" t="s">
        <v>346</v>
      </c>
      <c r="B384" t="s">
        <v>904</v>
      </c>
      <c r="C384" t="e">
        <f t="shared" ca="1" si="154"/>
        <v>#NAME?</v>
      </c>
      <c r="E384" t="s">
        <v>905</v>
      </c>
      <c r="F384" t="str">
        <f>IF(B384=E384,"ok","no")</f>
        <v>no</v>
      </c>
      <c r="G384">
        <v>1</v>
      </c>
      <c r="H384" s="15" t="str">
        <f>IF(ISNUMBER(FIND(MID(B384,2,1),MID(A384,FIND("_",A384)+1,FIND("_",A384,FIND("_",A384)+1)-FIND("_",A384)-1))), "+", "-")</f>
        <v>-</v>
      </c>
      <c r="I384" s="42" t="b">
        <f t="shared" si="183"/>
        <v>1</v>
      </c>
      <c r="J384" s="42" t="str">
        <f t="shared" si="184"/>
        <v>-</v>
      </c>
      <c r="K384" t="s">
        <v>181</v>
      </c>
      <c r="L384" s="16" t="s">
        <v>47</v>
      </c>
      <c r="M384" s="17" t="s">
        <v>47</v>
      </c>
      <c r="N384" s="18">
        <v>2.4E-10</v>
      </c>
      <c r="O384" s="18">
        <v>2.4E-10</v>
      </c>
      <c r="P384" s="18">
        <v>1.2999999999999999E-10</v>
      </c>
      <c r="Q384" s="27">
        <v>1.2999999999999999E-10</v>
      </c>
      <c r="R384">
        <v>26365435</v>
      </c>
      <c r="S384" t="s">
        <v>349</v>
      </c>
      <c r="T384" t="s">
        <v>350</v>
      </c>
      <c r="U384" t="s">
        <v>89</v>
      </c>
      <c r="V384" t="s">
        <v>906</v>
      </c>
      <c r="W384" t="s">
        <v>906</v>
      </c>
      <c r="X384" t="s">
        <v>352</v>
      </c>
      <c r="Y384" t="s">
        <v>352</v>
      </c>
      <c r="Z384" t="s">
        <v>907</v>
      </c>
      <c r="AA384" t="s">
        <v>907</v>
      </c>
      <c r="AB384" t="s">
        <v>354</v>
      </c>
      <c r="AC384" t="s">
        <v>354</v>
      </c>
      <c r="AI384" t="s">
        <v>55</v>
      </c>
      <c r="AJ384">
        <v>2</v>
      </c>
      <c r="AL384" s="19">
        <f t="shared" si="157"/>
        <v>-13.068725493626067</v>
      </c>
      <c r="AM384" s="19">
        <f t="shared" si="158"/>
        <v>-13.430457132629048</v>
      </c>
      <c r="AN384" s="19">
        <f t="shared" si="159"/>
        <v>0.361731639002981</v>
      </c>
      <c r="AO384" s="19">
        <f>ABS(AN384)</f>
        <v>0.361731639002981</v>
      </c>
      <c r="AP384" s="20" t="str">
        <f t="shared" si="182"/>
        <v>ok</v>
      </c>
      <c r="AQ384" s="20" t="str">
        <f t="shared" si="150"/>
        <v>N</v>
      </c>
      <c r="AR384" s="21">
        <f>VLOOKUP(AQ384,$AY$2:$AZ$23,2,FALSE)</f>
        <v>0</v>
      </c>
      <c r="AS384" s="21">
        <f t="shared" si="180"/>
        <v>-3.5</v>
      </c>
      <c r="AT384" s="20" t="str">
        <f t="shared" si="152"/>
        <v>A</v>
      </c>
      <c r="AU384" s="22">
        <f>VLOOKUP(AT384,$AY$2:$AZ$23,2,FALSE)</f>
        <v>0</v>
      </c>
      <c r="AV384">
        <f t="shared" si="181"/>
        <v>1.8</v>
      </c>
    </row>
    <row r="385" spans="1:48" hidden="1" x14ac:dyDescent="0.45">
      <c r="A385" t="s">
        <v>107</v>
      </c>
      <c r="B385" t="s">
        <v>908</v>
      </c>
      <c r="C385" t="e">
        <f t="shared" ca="1" si="154"/>
        <v>#NAME?</v>
      </c>
      <c r="E385" t="s">
        <v>908</v>
      </c>
      <c r="H385"/>
      <c r="I385"/>
      <c r="J385"/>
      <c r="K385" t="s">
        <v>357</v>
      </c>
      <c r="L385" s="16" t="s">
        <v>47</v>
      </c>
      <c r="M385" s="17" t="s">
        <v>47</v>
      </c>
      <c r="N385" s="18">
        <v>1.3999999999999999E-6</v>
      </c>
      <c r="O385" s="18">
        <v>1.3999999999999999E-6</v>
      </c>
      <c r="P385" s="18">
        <v>3E-11</v>
      </c>
      <c r="Q385" s="27">
        <v>3E-11</v>
      </c>
      <c r="R385">
        <v>10338006</v>
      </c>
      <c r="S385" t="s">
        <v>211</v>
      </c>
      <c r="T385" t="s">
        <v>81</v>
      </c>
      <c r="U385" t="s">
        <v>89</v>
      </c>
      <c r="AH385" t="s">
        <v>212</v>
      </c>
      <c r="AI385" t="s">
        <v>213</v>
      </c>
      <c r="AJ385">
        <v>1</v>
      </c>
      <c r="AL385" s="19">
        <f t="shared" si="157"/>
        <v>-7.9526326095924063</v>
      </c>
      <c r="AM385" s="19">
        <f t="shared" si="158"/>
        <v>-14.295596003217172</v>
      </c>
      <c r="AN385" s="19">
        <f t="shared" si="159"/>
        <v>6.3429633936247658</v>
      </c>
      <c r="AP385" s="20" t="str">
        <f t="shared" si="182"/>
        <v>ok</v>
      </c>
      <c r="AQ385" s="20" t="str">
        <f t="shared" si="150"/>
        <v>Y</v>
      </c>
      <c r="AR385" s="21">
        <f t="shared" ref="AR385:AR392" si="185">VLOOKUP(AQ385,$AY$2:$AZ$22,2,FALSE)</f>
        <v>0</v>
      </c>
      <c r="AS385" s="21">
        <f t="shared" si="180"/>
        <v>-1.3</v>
      </c>
      <c r="AT385" s="20" t="str">
        <f t="shared" si="152"/>
        <v>A</v>
      </c>
      <c r="AU385" s="22">
        <f t="shared" ref="AU385:AU392" si="186">VLOOKUP(AT385,$AY$2:$AZ$22,2,FALSE)</f>
        <v>0</v>
      </c>
      <c r="AV385">
        <f t="shared" si="181"/>
        <v>1.8</v>
      </c>
    </row>
    <row r="386" spans="1:48" hidden="1" x14ac:dyDescent="0.45">
      <c r="A386" t="s">
        <v>107</v>
      </c>
      <c r="B386" t="s">
        <v>909</v>
      </c>
      <c r="C386" t="e">
        <f t="shared" ca="1" si="154"/>
        <v>#NAME?</v>
      </c>
      <c r="E386" t="s">
        <v>909</v>
      </c>
      <c r="H386"/>
      <c r="I386"/>
      <c r="J386"/>
      <c r="K386" t="s">
        <v>357</v>
      </c>
      <c r="L386" s="16" t="s">
        <v>47</v>
      </c>
      <c r="M386" s="17" t="s">
        <v>47</v>
      </c>
      <c r="N386" s="18">
        <v>4.4999999999999999E-8</v>
      </c>
      <c r="O386" s="18">
        <v>4.4999999999999999E-8</v>
      </c>
      <c r="P386" s="18">
        <v>3E-11</v>
      </c>
      <c r="Q386" s="27">
        <v>3E-11</v>
      </c>
      <c r="R386">
        <v>10338006</v>
      </c>
      <c r="S386" t="s">
        <v>211</v>
      </c>
      <c r="T386" t="s">
        <v>81</v>
      </c>
      <c r="U386" t="s">
        <v>89</v>
      </c>
      <c r="AH386" t="s">
        <v>212</v>
      </c>
      <c r="AI386" t="s">
        <v>213</v>
      </c>
      <c r="AJ386">
        <v>1</v>
      </c>
      <c r="AL386" s="19">
        <f t="shared" si="157"/>
        <v>-9.9807959748338941</v>
      </c>
      <c r="AM386" s="19">
        <f t="shared" si="158"/>
        <v>-14.295596003217172</v>
      </c>
      <c r="AN386" s="19">
        <f t="shared" si="159"/>
        <v>4.3148000283832779</v>
      </c>
      <c r="AP386" s="20" t="str">
        <f t="shared" si="182"/>
        <v>ok</v>
      </c>
      <c r="AQ386" s="20" t="str">
        <f t="shared" ref="AQ386:AQ449" si="187">LEFT(B386)</f>
        <v>Y</v>
      </c>
      <c r="AR386" s="21">
        <f t="shared" si="185"/>
        <v>0</v>
      </c>
      <c r="AS386" s="21">
        <f t="shared" si="180"/>
        <v>-1.3</v>
      </c>
      <c r="AT386" s="20" t="str">
        <f t="shared" ref="AT386:AT449" si="188">RIGHT(E386)</f>
        <v>A</v>
      </c>
      <c r="AU386" s="22">
        <f t="shared" si="186"/>
        <v>0</v>
      </c>
      <c r="AV386">
        <f t="shared" si="181"/>
        <v>1.8</v>
      </c>
    </row>
    <row r="387" spans="1:48" hidden="1" x14ac:dyDescent="0.45">
      <c r="A387" t="s">
        <v>107</v>
      </c>
      <c r="B387" t="s">
        <v>910</v>
      </c>
      <c r="C387" t="e">
        <f t="shared" ca="1" si="154"/>
        <v>#NAME?</v>
      </c>
      <c r="E387" t="s">
        <v>910</v>
      </c>
      <c r="H387"/>
      <c r="I387"/>
      <c r="J387"/>
      <c r="K387" t="s">
        <v>357</v>
      </c>
      <c r="L387" s="16" t="s">
        <v>47</v>
      </c>
      <c r="M387" s="17" t="s">
        <v>47</v>
      </c>
      <c r="N387" s="18">
        <v>1.1000000000000001E-6</v>
      </c>
      <c r="O387" s="18">
        <v>1.1000000000000001E-6</v>
      </c>
      <c r="P387" s="18">
        <v>3E-11</v>
      </c>
      <c r="Q387" s="27">
        <v>3E-11</v>
      </c>
      <c r="R387">
        <v>10338006</v>
      </c>
      <c r="S387" t="s">
        <v>211</v>
      </c>
      <c r="T387" t="s">
        <v>81</v>
      </c>
      <c r="U387" t="s">
        <v>89</v>
      </c>
      <c r="AH387" t="s">
        <v>212</v>
      </c>
      <c r="AI387" t="s">
        <v>213</v>
      </c>
      <c r="AJ387">
        <v>1</v>
      </c>
      <c r="AL387" s="19">
        <f t="shared" si="157"/>
        <v>-8.0949182231143695</v>
      </c>
      <c r="AM387" s="19">
        <f t="shared" si="158"/>
        <v>-14.295596003217172</v>
      </c>
      <c r="AN387" s="19">
        <f t="shared" si="159"/>
        <v>6.2006777801028026</v>
      </c>
      <c r="AP387" s="20" t="str">
        <f t="shared" si="182"/>
        <v>ok</v>
      </c>
      <c r="AQ387" s="20" t="str">
        <f t="shared" si="187"/>
        <v>Y</v>
      </c>
      <c r="AR387" s="21">
        <f t="shared" si="185"/>
        <v>0</v>
      </c>
      <c r="AS387" s="21">
        <f t="shared" si="180"/>
        <v>-1.3</v>
      </c>
      <c r="AT387" s="20" t="str">
        <f t="shared" si="188"/>
        <v>A</v>
      </c>
      <c r="AU387" s="22">
        <f t="shared" si="186"/>
        <v>0</v>
      </c>
      <c r="AV387">
        <f t="shared" si="181"/>
        <v>1.8</v>
      </c>
    </row>
    <row r="388" spans="1:48" hidden="1" x14ac:dyDescent="0.45">
      <c r="A388" t="s">
        <v>107</v>
      </c>
      <c r="B388" t="s">
        <v>911</v>
      </c>
      <c r="C388" t="e">
        <f t="shared" ca="1" si="154"/>
        <v>#NAME?</v>
      </c>
      <c r="E388" t="s">
        <v>911</v>
      </c>
      <c r="H388"/>
      <c r="I388"/>
      <c r="J388"/>
      <c r="K388" t="s">
        <v>684</v>
      </c>
      <c r="L388" s="16" t="s">
        <v>47</v>
      </c>
      <c r="M388" s="17" t="s">
        <v>47</v>
      </c>
      <c r="N388" s="18">
        <v>1.4E-5</v>
      </c>
      <c r="O388" s="18">
        <v>1.4E-5</v>
      </c>
      <c r="P388" s="18">
        <v>3E-11</v>
      </c>
      <c r="Q388" s="27">
        <v>3E-11</v>
      </c>
      <c r="R388">
        <v>10338006</v>
      </c>
      <c r="S388" t="s">
        <v>211</v>
      </c>
      <c r="T388" t="s">
        <v>81</v>
      </c>
      <c r="U388" t="s">
        <v>89</v>
      </c>
      <c r="AH388" t="s">
        <v>212</v>
      </c>
      <c r="AI388" t="s">
        <v>213</v>
      </c>
      <c r="AJ388">
        <v>1</v>
      </c>
      <c r="AL388" s="19">
        <f t="shared" si="157"/>
        <v>-6.5941074047259187</v>
      </c>
      <c r="AM388" s="19">
        <f t="shared" si="158"/>
        <v>-14.295596003217172</v>
      </c>
      <c r="AN388" s="19">
        <f t="shared" si="159"/>
        <v>7.7014885984912533</v>
      </c>
      <c r="AP388" s="20" t="str">
        <f t="shared" si="182"/>
        <v>ok</v>
      </c>
      <c r="AQ388" s="20" t="str">
        <f t="shared" si="187"/>
        <v>Y</v>
      </c>
      <c r="AR388" s="21">
        <f t="shared" si="185"/>
        <v>0</v>
      </c>
      <c r="AS388" s="21">
        <f t="shared" si="180"/>
        <v>-1.3</v>
      </c>
      <c r="AT388" s="20" t="str">
        <f t="shared" si="188"/>
        <v>A</v>
      </c>
      <c r="AU388" s="22">
        <f t="shared" si="186"/>
        <v>0</v>
      </c>
      <c r="AV388">
        <f t="shared" si="181"/>
        <v>1.8</v>
      </c>
    </row>
    <row r="389" spans="1:48" hidden="1" x14ac:dyDescent="0.45">
      <c r="A389" t="s">
        <v>107</v>
      </c>
      <c r="B389" t="s">
        <v>912</v>
      </c>
      <c r="C389" t="e">
        <f t="shared" ca="1" si="154"/>
        <v>#NAME?</v>
      </c>
      <c r="E389" t="s">
        <v>912</v>
      </c>
      <c r="H389"/>
      <c r="I389"/>
      <c r="J389"/>
      <c r="K389" t="s">
        <v>357</v>
      </c>
      <c r="L389" s="16" t="s">
        <v>47</v>
      </c>
      <c r="M389" s="17" t="s">
        <v>47</v>
      </c>
      <c r="N389" s="18">
        <v>6.9999999999999999E-6</v>
      </c>
      <c r="O389" s="18">
        <v>6.9999999999999999E-6</v>
      </c>
      <c r="P389" s="18">
        <v>3E-11</v>
      </c>
      <c r="Q389" s="27">
        <v>3E-11</v>
      </c>
      <c r="R389">
        <v>10338006</v>
      </c>
      <c r="S389" t="s">
        <v>211</v>
      </c>
      <c r="T389" t="s">
        <v>81</v>
      </c>
      <c r="U389" t="s">
        <v>89</v>
      </c>
      <c r="AH389" t="s">
        <v>212</v>
      </c>
      <c r="AI389" t="s">
        <v>213</v>
      </c>
      <c r="AJ389">
        <v>1</v>
      </c>
      <c r="AL389" s="19">
        <f t="shared" si="157"/>
        <v>-7.0030642412562862</v>
      </c>
      <c r="AM389" s="19">
        <f t="shared" si="158"/>
        <v>-14.295596003217172</v>
      </c>
      <c r="AN389" s="19">
        <f t="shared" si="159"/>
        <v>7.2925317619608858</v>
      </c>
      <c r="AP389" s="20" t="str">
        <f t="shared" si="182"/>
        <v>ok</v>
      </c>
      <c r="AQ389" s="20" t="str">
        <f t="shared" si="187"/>
        <v>Y</v>
      </c>
      <c r="AR389" s="21">
        <f t="shared" si="185"/>
        <v>0</v>
      </c>
      <c r="AS389" s="21">
        <f t="shared" si="180"/>
        <v>-1.3</v>
      </c>
      <c r="AT389" s="20" t="str">
        <f t="shared" si="188"/>
        <v>A</v>
      </c>
      <c r="AU389" s="22">
        <f t="shared" si="186"/>
        <v>0</v>
      </c>
      <c r="AV389">
        <f t="shared" si="181"/>
        <v>1.8</v>
      </c>
    </row>
    <row r="390" spans="1:48" hidden="1" x14ac:dyDescent="0.45">
      <c r="A390" t="s">
        <v>107</v>
      </c>
      <c r="B390" t="s">
        <v>913</v>
      </c>
      <c r="C390" t="e">
        <f t="shared" ca="1" si="154"/>
        <v>#NAME?</v>
      </c>
      <c r="E390" t="s">
        <v>913</v>
      </c>
      <c r="H390"/>
      <c r="I390"/>
      <c r="J390"/>
      <c r="K390" t="s">
        <v>684</v>
      </c>
      <c r="L390" s="16" t="s">
        <v>47</v>
      </c>
      <c r="M390" s="17" t="s">
        <v>47</v>
      </c>
      <c r="N390" s="18" t="s">
        <v>61</v>
      </c>
      <c r="P390" s="18">
        <v>3E-11</v>
      </c>
      <c r="Q390" s="27">
        <v>3E-11</v>
      </c>
      <c r="R390">
        <v>10338006</v>
      </c>
      <c r="S390" t="s">
        <v>211</v>
      </c>
      <c r="T390" t="s">
        <v>81</v>
      </c>
      <c r="U390" t="s">
        <v>89</v>
      </c>
      <c r="AH390" t="s">
        <v>212</v>
      </c>
      <c r="AI390" t="s">
        <v>213</v>
      </c>
      <c r="AJ390">
        <v>2</v>
      </c>
      <c r="AL390" s="19" t="e">
        <f t="shared" si="157"/>
        <v>#NUM!</v>
      </c>
      <c r="AM390" s="19">
        <f t="shared" si="158"/>
        <v>-14.295596003217172</v>
      </c>
      <c r="AN390" s="19" t="e">
        <f t="shared" si="159"/>
        <v>#NUM!</v>
      </c>
      <c r="AP390" s="20" t="str">
        <f t="shared" si="182"/>
        <v>ok</v>
      </c>
      <c r="AQ390" s="20" t="str">
        <f t="shared" si="187"/>
        <v>Y</v>
      </c>
      <c r="AR390" s="21">
        <f t="shared" si="185"/>
        <v>0</v>
      </c>
      <c r="AS390" s="21">
        <f t="shared" si="180"/>
        <v>-1.3</v>
      </c>
      <c r="AT390" s="20" t="str">
        <f t="shared" si="188"/>
        <v>A</v>
      </c>
      <c r="AU390" s="22">
        <f t="shared" si="186"/>
        <v>0</v>
      </c>
      <c r="AV390">
        <f t="shared" si="181"/>
        <v>1.8</v>
      </c>
    </row>
    <row r="391" spans="1:48" hidden="1" x14ac:dyDescent="0.45">
      <c r="A391" t="s">
        <v>107</v>
      </c>
      <c r="B391" t="s">
        <v>914</v>
      </c>
      <c r="C391" t="e">
        <f t="shared" ca="1" si="154"/>
        <v>#NAME?</v>
      </c>
      <c r="E391" t="s">
        <v>914</v>
      </c>
      <c r="H391"/>
      <c r="I391"/>
      <c r="J391"/>
      <c r="K391" t="s">
        <v>357</v>
      </c>
      <c r="L391" s="16" t="s">
        <v>47</v>
      </c>
      <c r="M391" s="17" t="s">
        <v>47</v>
      </c>
      <c r="N391" s="18" t="s">
        <v>61</v>
      </c>
      <c r="P391" s="18">
        <v>3E-11</v>
      </c>
      <c r="Q391" s="27">
        <v>3E-11</v>
      </c>
      <c r="R391">
        <v>10338006</v>
      </c>
      <c r="S391" t="s">
        <v>211</v>
      </c>
      <c r="T391" t="s">
        <v>81</v>
      </c>
      <c r="U391" t="s">
        <v>89</v>
      </c>
      <c r="AH391" t="s">
        <v>212</v>
      </c>
      <c r="AI391" t="s">
        <v>213</v>
      </c>
      <c r="AJ391">
        <v>2</v>
      </c>
      <c r="AL391" s="19" t="e">
        <f t="shared" si="157"/>
        <v>#NUM!</v>
      </c>
      <c r="AM391" s="19">
        <f t="shared" si="158"/>
        <v>-14.295596003217172</v>
      </c>
      <c r="AN391" s="19" t="e">
        <f t="shared" si="159"/>
        <v>#NUM!</v>
      </c>
      <c r="AP391" s="20" t="str">
        <f t="shared" si="182"/>
        <v>ok</v>
      </c>
      <c r="AQ391" s="20" t="str">
        <f t="shared" si="187"/>
        <v>Y</v>
      </c>
      <c r="AR391" s="21">
        <f t="shared" si="185"/>
        <v>0</v>
      </c>
      <c r="AS391" s="21">
        <f t="shared" si="180"/>
        <v>-1.3</v>
      </c>
      <c r="AT391" s="20" t="str">
        <f t="shared" si="188"/>
        <v>A</v>
      </c>
      <c r="AU391" s="22">
        <f t="shared" si="186"/>
        <v>0</v>
      </c>
      <c r="AV391">
        <f t="shared" si="181"/>
        <v>1.8</v>
      </c>
    </row>
    <row r="392" spans="1:48" hidden="1" x14ac:dyDescent="0.45">
      <c r="A392" t="s">
        <v>107</v>
      </c>
      <c r="B392" t="s">
        <v>915</v>
      </c>
      <c r="C392" t="e">
        <f t="shared" ca="1" si="154"/>
        <v>#NAME?</v>
      </c>
      <c r="E392" t="s">
        <v>915</v>
      </c>
      <c r="H392"/>
      <c r="I392"/>
      <c r="J392"/>
      <c r="K392" t="s">
        <v>357</v>
      </c>
      <c r="L392" s="16" t="s">
        <v>47</v>
      </c>
      <c r="M392" s="17" t="s">
        <v>47</v>
      </c>
      <c r="N392" s="18" t="s">
        <v>61</v>
      </c>
      <c r="P392" s="18">
        <v>3E-11</v>
      </c>
      <c r="Q392" s="27">
        <v>3E-11</v>
      </c>
      <c r="R392">
        <v>10338006</v>
      </c>
      <c r="S392" t="s">
        <v>211</v>
      </c>
      <c r="T392" t="s">
        <v>81</v>
      </c>
      <c r="U392" t="s">
        <v>89</v>
      </c>
      <c r="AH392" t="s">
        <v>212</v>
      </c>
      <c r="AI392" t="s">
        <v>213</v>
      </c>
      <c r="AJ392">
        <v>2</v>
      </c>
      <c r="AL392" s="19" t="e">
        <f t="shared" si="157"/>
        <v>#NUM!</v>
      </c>
      <c r="AM392" s="19">
        <f t="shared" si="158"/>
        <v>-14.295596003217172</v>
      </c>
      <c r="AN392" s="19" t="e">
        <f t="shared" si="159"/>
        <v>#NUM!</v>
      </c>
      <c r="AP392" s="20" t="str">
        <f t="shared" si="182"/>
        <v>ok</v>
      </c>
      <c r="AQ392" s="20" t="str">
        <f t="shared" si="187"/>
        <v>Y</v>
      </c>
      <c r="AR392" s="21">
        <f t="shared" si="185"/>
        <v>0</v>
      </c>
      <c r="AS392" s="21">
        <f t="shared" si="180"/>
        <v>-1.3</v>
      </c>
      <c r="AT392" s="20" t="str">
        <f t="shared" si="188"/>
        <v>A</v>
      </c>
      <c r="AU392" s="22">
        <f t="shared" si="186"/>
        <v>0</v>
      </c>
      <c r="AV392">
        <f t="shared" si="181"/>
        <v>1.8</v>
      </c>
    </row>
    <row r="393" spans="1:48" x14ac:dyDescent="0.45">
      <c r="A393" t="s">
        <v>109</v>
      </c>
      <c r="B393" t="s">
        <v>916</v>
      </c>
      <c r="C393" t="e">
        <f t="shared" ca="1" si="154"/>
        <v>#NAME?</v>
      </c>
      <c r="E393" t="s">
        <v>917</v>
      </c>
      <c r="F393" t="str">
        <f>IF(B393=E393,"ok","no")</f>
        <v>no</v>
      </c>
      <c r="G393">
        <v>1</v>
      </c>
      <c r="H393" s="42" t="str">
        <f>IF(ISNUMBER(FIND(MID(B393,2,1),MID(A393,FIND("_",A393)+1,FIND("_",A393,FIND("_",A393)+1)-FIND("_",A393)-1))), "+", "-")</f>
        <v>+</v>
      </c>
      <c r="I393" s="42" t="b">
        <f t="shared" ref="I393:I394" si="189">H393=J393</f>
        <v>1</v>
      </c>
      <c r="J393" s="42" t="str">
        <f t="shared" ref="J393:J394" si="190">IF(ISNUMBER(FIND(MID(B393,2,1),IF(LEN(MID(A393,FIND("_",A393)+1,FIND("_",A393,FIND("_",A393)+1)-FIND("_",A393)-1))=2,MID(A393,FIND("_",A393)+1,2),MID(A393,FIND("~",SUBSTITUTE(A393,"_","~",LEN(A393)-LEN(SUBSTITUTE(A393,"_",""))))+1,2)))), "+", "-")</f>
        <v>+</v>
      </c>
      <c r="K393" t="s">
        <v>46</v>
      </c>
      <c r="L393" s="16" t="s">
        <v>47</v>
      </c>
      <c r="M393" s="17" t="s">
        <v>47</v>
      </c>
      <c r="N393" s="18">
        <v>1.2100000000000001E-7</v>
      </c>
      <c r="O393" s="18">
        <v>1.2100000000000001E-7</v>
      </c>
      <c r="P393" s="18">
        <v>8.5E-9</v>
      </c>
      <c r="Q393" s="27">
        <v>8.5E-9</v>
      </c>
      <c r="R393">
        <v>16597831</v>
      </c>
      <c r="S393" t="s">
        <v>113</v>
      </c>
      <c r="T393" t="s">
        <v>114</v>
      </c>
      <c r="U393" t="s">
        <v>89</v>
      </c>
      <c r="AI393" t="s">
        <v>115</v>
      </c>
      <c r="AJ393">
        <v>2</v>
      </c>
      <c r="AL393" s="19">
        <f t="shared" si="157"/>
        <v>-9.397210421896304</v>
      </c>
      <c r="AM393" s="19">
        <f t="shared" si="158"/>
        <v>-10.964087807335581</v>
      </c>
      <c r="AN393" s="19">
        <f t="shared" si="159"/>
        <v>1.5668773854392768</v>
      </c>
      <c r="AO393" s="19">
        <f>ABS(AN393)</f>
        <v>1.5668773854392768</v>
      </c>
      <c r="AP393" s="20" t="str">
        <f t="shared" si="182"/>
        <v>ok</v>
      </c>
      <c r="AQ393" s="20" t="str">
        <f t="shared" si="187"/>
        <v>N</v>
      </c>
      <c r="AR393" s="21">
        <f>VLOOKUP(AQ393,$AY$2:$AZ$23,2,FALSE)</f>
        <v>0</v>
      </c>
      <c r="AS393" s="21">
        <f t="shared" si="180"/>
        <v>-3.5</v>
      </c>
      <c r="AT393" s="20" t="str">
        <f t="shared" si="188"/>
        <v>W</v>
      </c>
      <c r="AU393" s="22">
        <f>VLOOKUP(AT393,$AY$2:$AZ$23,2,FALSE)</f>
        <v>0</v>
      </c>
      <c r="AV393">
        <f t="shared" si="181"/>
        <v>-0.9</v>
      </c>
    </row>
    <row r="394" spans="1:48" hidden="1" x14ac:dyDescent="0.45">
      <c r="A394" t="s">
        <v>67</v>
      </c>
      <c r="B394" t="s">
        <v>918</v>
      </c>
      <c r="C394" t="e">
        <f t="shared" ref="C394:C457" ca="1" si="191">_xlfn.CONCAT(A394,B394)</f>
        <v>#NAME?</v>
      </c>
      <c r="E394" t="s">
        <v>919</v>
      </c>
      <c r="F394" t="str">
        <f>IF(B394=E394,"ok","no")</f>
        <v>no</v>
      </c>
      <c r="G394">
        <v>1</v>
      </c>
      <c r="H394" s="15" t="str">
        <f>IF(ISNUMBER(FIND(MID(B394,2,1),MID(A394,FIND("_",A394)+1,FIND("_",A394,FIND("_",A394)+1)-FIND("_",A394)-1))), "+", "-")</f>
        <v>-</v>
      </c>
      <c r="I394" s="42" t="b">
        <f t="shared" si="189"/>
        <v>1</v>
      </c>
      <c r="J394" s="42" t="str">
        <f t="shared" si="190"/>
        <v>-</v>
      </c>
      <c r="K394" t="s">
        <v>125</v>
      </c>
      <c r="L394" s="16" t="s">
        <v>47</v>
      </c>
      <c r="M394" s="17" t="s">
        <v>47</v>
      </c>
      <c r="N394" s="18">
        <v>2.66E-8</v>
      </c>
      <c r="O394" s="18">
        <v>2.66E-8</v>
      </c>
      <c r="P394" s="18">
        <v>1.44E-8</v>
      </c>
      <c r="Q394" s="27">
        <v>1.44E-8</v>
      </c>
      <c r="R394">
        <v>9878445</v>
      </c>
      <c r="S394" s="43" t="s">
        <v>71</v>
      </c>
      <c r="T394" s="43" t="s">
        <v>72</v>
      </c>
      <c r="U394">
        <v>298</v>
      </c>
      <c r="V394" t="s">
        <v>920</v>
      </c>
      <c r="W394" t="s">
        <v>920</v>
      </c>
      <c r="X394" t="s">
        <v>237</v>
      </c>
      <c r="Y394" t="s">
        <v>237</v>
      </c>
      <c r="Z394" t="s">
        <v>921</v>
      </c>
      <c r="AA394" t="s">
        <v>921</v>
      </c>
      <c r="AB394" t="s">
        <v>239</v>
      </c>
      <c r="AC394" t="s">
        <v>239</v>
      </c>
      <c r="AI394" t="s">
        <v>55</v>
      </c>
      <c r="AJ394">
        <v>1</v>
      </c>
      <c r="AL394" s="19">
        <f t="shared" ref="AL394:AL457" si="192">0.59*LN(O394)</f>
        <v>-10.290989226483665</v>
      </c>
      <c r="AM394" s="19">
        <f t="shared" ref="AM394:AM457" si="193">0.59*LN(Q394)</f>
        <v>-10.653062201915029</v>
      </c>
      <c r="AN394" s="19">
        <f t="shared" ref="AN394:AN457" si="194">AL394-AM394</f>
        <v>0.36207297543136363</v>
      </c>
      <c r="AO394" s="19">
        <f>ABS(AN394)</f>
        <v>0.36207297543136363</v>
      </c>
      <c r="AP394" s="20" t="str">
        <f t="shared" si="182"/>
        <v>ok</v>
      </c>
      <c r="AQ394" s="20" t="str">
        <f t="shared" si="187"/>
        <v>N</v>
      </c>
      <c r="AR394" s="21">
        <f>VLOOKUP(AQ394,$AY$2:$AZ$23,2,FALSE)</f>
        <v>0</v>
      </c>
      <c r="AS394" s="21">
        <f t="shared" si="180"/>
        <v>-3.5</v>
      </c>
      <c r="AT394" s="20" t="str">
        <f t="shared" si="188"/>
        <v>Q</v>
      </c>
      <c r="AU394" s="22">
        <f>VLOOKUP(AT394,$AY$2:$AZ$23,2,FALSE)</f>
        <v>0</v>
      </c>
      <c r="AV394">
        <f t="shared" si="181"/>
        <v>-3.5</v>
      </c>
    </row>
    <row r="395" spans="1:48" hidden="1" x14ac:dyDescent="0.45">
      <c r="A395" t="s">
        <v>107</v>
      </c>
      <c r="B395" t="s">
        <v>922</v>
      </c>
      <c r="C395" t="e">
        <f t="shared" ca="1" si="191"/>
        <v>#NAME?</v>
      </c>
      <c r="E395" t="s">
        <v>922</v>
      </c>
      <c r="H395"/>
      <c r="I395"/>
      <c r="J395"/>
      <c r="K395" t="s">
        <v>357</v>
      </c>
      <c r="L395" s="16" t="s">
        <v>47</v>
      </c>
      <c r="M395" s="17" t="s">
        <v>47</v>
      </c>
      <c r="N395" s="18">
        <v>6.0000000000000002E-6</v>
      </c>
      <c r="O395" s="18">
        <v>6.0000000000000002E-6</v>
      </c>
      <c r="P395" s="18">
        <v>3E-11</v>
      </c>
      <c r="Q395" s="27">
        <v>3E-11</v>
      </c>
      <c r="R395">
        <v>10338006</v>
      </c>
      <c r="S395" t="s">
        <v>211</v>
      </c>
      <c r="T395" t="s">
        <v>81</v>
      </c>
      <c r="U395" t="s">
        <v>89</v>
      </c>
      <c r="AH395" t="s">
        <v>212</v>
      </c>
      <c r="AI395" t="s">
        <v>213</v>
      </c>
      <c r="AJ395">
        <v>2</v>
      </c>
      <c r="AL395" s="19">
        <f t="shared" si="192"/>
        <v>-7.0940131423543686</v>
      </c>
      <c r="AM395" s="19">
        <f t="shared" si="193"/>
        <v>-14.295596003217172</v>
      </c>
      <c r="AN395" s="19">
        <f t="shared" si="194"/>
        <v>7.2015828608628034</v>
      </c>
      <c r="AP395" s="20" t="str">
        <f t="shared" si="182"/>
        <v>ok</v>
      </c>
      <c r="AQ395" s="20" t="str">
        <f t="shared" si="187"/>
        <v>Y</v>
      </c>
      <c r="AR395" s="21">
        <f>VLOOKUP(AQ395,$AY$2:$AZ$22,2,FALSE)</f>
        <v>0</v>
      </c>
      <c r="AS395" s="21">
        <f t="shared" si="180"/>
        <v>-1.3</v>
      </c>
      <c r="AT395" s="20" t="str">
        <f t="shared" si="188"/>
        <v>A</v>
      </c>
      <c r="AU395" s="22">
        <f>VLOOKUP(AT395,$AY$2:$AZ$22,2,FALSE)</f>
        <v>0</v>
      </c>
      <c r="AV395">
        <f t="shared" si="181"/>
        <v>1.8</v>
      </c>
    </row>
    <row r="396" spans="1:48" hidden="1" x14ac:dyDescent="0.45">
      <c r="A396" t="s">
        <v>107</v>
      </c>
      <c r="B396" t="s">
        <v>923</v>
      </c>
      <c r="C396" t="e">
        <f t="shared" ca="1" si="191"/>
        <v>#NAME?</v>
      </c>
      <c r="E396" t="s">
        <v>923</v>
      </c>
      <c r="H396"/>
      <c r="I396"/>
      <c r="J396"/>
      <c r="K396" t="s">
        <v>684</v>
      </c>
      <c r="L396" s="16" t="s">
        <v>47</v>
      </c>
      <c r="M396" s="17" t="s">
        <v>47</v>
      </c>
      <c r="N396" s="18" t="s">
        <v>61</v>
      </c>
      <c r="P396" s="18">
        <v>3E-11</v>
      </c>
      <c r="Q396" s="27">
        <v>3E-11</v>
      </c>
      <c r="R396">
        <v>10338006</v>
      </c>
      <c r="S396" t="s">
        <v>211</v>
      </c>
      <c r="T396" t="s">
        <v>81</v>
      </c>
      <c r="U396" t="s">
        <v>89</v>
      </c>
      <c r="AH396" t="s">
        <v>212</v>
      </c>
      <c r="AI396" t="s">
        <v>213</v>
      </c>
      <c r="AJ396">
        <v>2</v>
      </c>
      <c r="AL396" s="19" t="e">
        <f t="shared" si="192"/>
        <v>#NUM!</v>
      </c>
      <c r="AM396" s="19">
        <f t="shared" si="193"/>
        <v>-14.295596003217172</v>
      </c>
      <c r="AN396" s="19" t="e">
        <f t="shared" si="194"/>
        <v>#NUM!</v>
      </c>
      <c r="AP396" s="20" t="str">
        <f t="shared" si="182"/>
        <v>ok</v>
      </c>
      <c r="AQ396" s="20" t="str">
        <f t="shared" si="187"/>
        <v>Y</v>
      </c>
      <c r="AR396" s="21">
        <f>VLOOKUP(AQ396,$AY$2:$AZ$22,2,FALSE)</f>
        <v>0</v>
      </c>
      <c r="AS396" s="21">
        <f t="shared" si="180"/>
        <v>-1.3</v>
      </c>
      <c r="AT396" s="20" t="str">
        <f t="shared" si="188"/>
        <v>A</v>
      </c>
      <c r="AU396" s="22">
        <f>VLOOKUP(AT396,$AY$2:$AZ$22,2,FALSE)</f>
        <v>0</v>
      </c>
      <c r="AV396">
        <f t="shared" si="181"/>
        <v>1.8</v>
      </c>
    </row>
    <row r="397" spans="1:48" hidden="1" x14ac:dyDescent="0.45">
      <c r="A397" t="s">
        <v>107</v>
      </c>
      <c r="B397" t="s">
        <v>924</v>
      </c>
      <c r="C397" t="e">
        <f t="shared" ca="1" si="191"/>
        <v>#NAME?</v>
      </c>
      <c r="E397" t="s">
        <v>924</v>
      </c>
      <c r="H397"/>
      <c r="I397"/>
      <c r="J397"/>
      <c r="K397" t="s">
        <v>357</v>
      </c>
      <c r="L397" s="16" t="s">
        <v>47</v>
      </c>
      <c r="M397" s="17" t="s">
        <v>47</v>
      </c>
      <c r="N397" s="18" t="s">
        <v>61</v>
      </c>
      <c r="P397" s="18">
        <v>3E-11</v>
      </c>
      <c r="Q397" s="27">
        <v>3E-11</v>
      </c>
      <c r="R397">
        <v>10338006</v>
      </c>
      <c r="S397" t="s">
        <v>211</v>
      </c>
      <c r="T397" t="s">
        <v>81</v>
      </c>
      <c r="U397" t="s">
        <v>89</v>
      </c>
      <c r="AH397" t="s">
        <v>212</v>
      </c>
      <c r="AI397" t="s">
        <v>213</v>
      </c>
      <c r="AJ397">
        <v>2</v>
      </c>
      <c r="AL397" s="19" t="e">
        <f t="shared" si="192"/>
        <v>#NUM!</v>
      </c>
      <c r="AM397" s="19">
        <f t="shared" si="193"/>
        <v>-14.295596003217172</v>
      </c>
      <c r="AN397" s="19" t="e">
        <f t="shared" si="194"/>
        <v>#NUM!</v>
      </c>
      <c r="AP397" s="20" t="str">
        <f t="shared" si="182"/>
        <v>ok</v>
      </c>
      <c r="AQ397" s="20" t="str">
        <f t="shared" si="187"/>
        <v>Y</v>
      </c>
      <c r="AR397" s="21">
        <f>VLOOKUP(AQ397,$AY$2:$AZ$22,2,FALSE)</f>
        <v>0</v>
      </c>
      <c r="AS397" s="21">
        <f t="shared" si="180"/>
        <v>-1.3</v>
      </c>
      <c r="AT397" s="20" t="str">
        <f t="shared" si="188"/>
        <v>A</v>
      </c>
      <c r="AU397" s="22">
        <f>VLOOKUP(AT397,$AY$2:$AZ$22,2,FALSE)</f>
        <v>0</v>
      </c>
      <c r="AV397">
        <f t="shared" si="181"/>
        <v>1.8</v>
      </c>
    </row>
    <row r="398" spans="1:48" hidden="1" x14ac:dyDescent="0.45">
      <c r="A398" t="s">
        <v>107</v>
      </c>
      <c r="B398" t="s">
        <v>925</v>
      </c>
      <c r="C398" t="e">
        <f t="shared" ca="1" si="191"/>
        <v>#NAME?</v>
      </c>
      <c r="E398" t="s">
        <v>925</v>
      </c>
      <c r="H398"/>
      <c r="I398"/>
      <c r="J398"/>
      <c r="K398" t="s">
        <v>357</v>
      </c>
      <c r="L398" s="16" t="s">
        <v>47</v>
      </c>
      <c r="M398" s="17" t="s">
        <v>47</v>
      </c>
      <c r="N398" s="18" t="s">
        <v>61</v>
      </c>
      <c r="P398" s="18">
        <v>3E-11</v>
      </c>
      <c r="Q398" s="27">
        <v>3E-11</v>
      </c>
      <c r="R398">
        <v>10338006</v>
      </c>
      <c r="S398" t="s">
        <v>211</v>
      </c>
      <c r="T398" t="s">
        <v>81</v>
      </c>
      <c r="U398" t="s">
        <v>89</v>
      </c>
      <c r="AH398" t="s">
        <v>212</v>
      </c>
      <c r="AI398" t="s">
        <v>213</v>
      </c>
      <c r="AJ398">
        <v>2</v>
      </c>
      <c r="AL398" s="19" t="e">
        <f t="shared" si="192"/>
        <v>#NUM!</v>
      </c>
      <c r="AM398" s="19">
        <f t="shared" si="193"/>
        <v>-14.295596003217172</v>
      </c>
      <c r="AN398" s="19" t="e">
        <f t="shared" si="194"/>
        <v>#NUM!</v>
      </c>
      <c r="AP398" s="20" t="str">
        <f t="shared" si="182"/>
        <v>ok</v>
      </c>
      <c r="AQ398" s="20" t="str">
        <f t="shared" si="187"/>
        <v>W</v>
      </c>
      <c r="AR398" s="21">
        <f>VLOOKUP(AQ398,$AY$2:$AZ$22,2,FALSE)</f>
        <v>0</v>
      </c>
      <c r="AS398" s="21">
        <f t="shared" si="180"/>
        <v>-0.9</v>
      </c>
      <c r="AT398" s="20" t="str">
        <f t="shared" si="188"/>
        <v>A</v>
      </c>
      <c r="AU398" s="22">
        <f>VLOOKUP(AT398,$AY$2:$AZ$22,2,FALSE)</f>
        <v>0</v>
      </c>
      <c r="AV398">
        <f t="shared" si="181"/>
        <v>1.8</v>
      </c>
    </row>
    <row r="399" spans="1:48" hidden="1" x14ac:dyDescent="0.45">
      <c r="A399" t="s">
        <v>503</v>
      </c>
      <c r="B399" t="s">
        <v>926</v>
      </c>
      <c r="C399" t="e">
        <f t="shared" ca="1" si="191"/>
        <v>#NAME?</v>
      </c>
      <c r="E399" t="s">
        <v>926</v>
      </c>
      <c r="F399" t="str">
        <f>IF(B399=E399,"ok","no")</f>
        <v>ok</v>
      </c>
      <c r="G399">
        <v>1</v>
      </c>
      <c r="H399" s="42" t="str">
        <f>IF(ISNUMBER(FIND(MID(B399,2,1),MID(A399,FIND("_",A399)+1,FIND("_",A399,FIND("_",A399)+1)-FIND("_",A399)-1))), "+", "-")</f>
        <v>+</v>
      </c>
      <c r="I399" s="42" t="b">
        <f t="shared" ref="I399" si="195">H399=J399</f>
        <v>1</v>
      </c>
      <c r="J399" s="42" t="str">
        <f t="shared" ref="J399" si="196">IF(ISNUMBER(FIND(MID(B399,2,1),IF(LEN(MID(A399,FIND("_",A399)+1,FIND("_",A399,FIND("_",A399)+1)-FIND("_",A399)-1))=2,MID(A399,FIND("_",A399)+1,2),MID(A399,FIND("~",SUBSTITUTE(A399,"_","~",LEN(A399)-LEN(SUBSTITUTE(A399,"_",""))))+1,2)))), "+", "-")</f>
        <v>+</v>
      </c>
      <c r="K399" t="s">
        <v>125</v>
      </c>
      <c r="L399" s="16" t="s">
        <v>47</v>
      </c>
      <c r="M399" s="17" t="s">
        <v>47</v>
      </c>
      <c r="N399" s="18">
        <v>1.2200000000000001E-7</v>
      </c>
      <c r="O399" s="18">
        <v>1.2200000000000001E-7</v>
      </c>
      <c r="P399" s="18">
        <v>7.1399999999999996E-7</v>
      </c>
      <c r="Q399" s="27">
        <v>7.1399999999999996E-7</v>
      </c>
      <c r="R399">
        <v>15698573</v>
      </c>
      <c r="S399" s="43" t="s">
        <v>216</v>
      </c>
      <c r="T399" s="43" t="s">
        <v>81</v>
      </c>
      <c r="U399">
        <v>298</v>
      </c>
      <c r="AD399" t="s">
        <v>516</v>
      </c>
      <c r="AE399" t="s">
        <v>427</v>
      </c>
      <c r="AF399" t="s">
        <v>517</v>
      </c>
      <c r="AG399" t="s">
        <v>428</v>
      </c>
      <c r="AH399" t="s">
        <v>286</v>
      </c>
      <c r="AI399" t="s">
        <v>287</v>
      </c>
      <c r="AJ399">
        <v>2</v>
      </c>
      <c r="AL399" s="19">
        <f t="shared" si="192"/>
        <v>-9.3923544274057615</v>
      </c>
      <c r="AM399" s="19">
        <f t="shared" si="193"/>
        <v>-8.3499058960180275</v>
      </c>
      <c r="AN399" s="19">
        <f t="shared" si="194"/>
        <v>-1.0424485313877341</v>
      </c>
      <c r="AO399" s="19">
        <f>ABS(AN399)</f>
        <v>1.0424485313877341</v>
      </c>
      <c r="AP399" s="20" t="str">
        <f t="shared" si="182"/>
        <v>ok</v>
      </c>
      <c r="AQ399" s="20" t="str">
        <f t="shared" si="187"/>
        <v>V</v>
      </c>
      <c r="AR399" s="21">
        <f>VLOOKUP(AQ399,$AY$2:$AZ$23,2,FALSE)</f>
        <v>0</v>
      </c>
      <c r="AS399" s="21">
        <f>VLOOKUP(AQ399, $BD$3:$BH$23, 5, FALSE)</f>
        <v>4.2</v>
      </c>
      <c r="AT399" s="20" t="str">
        <f t="shared" si="188"/>
        <v>L</v>
      </c>
      <c r="AU399" s="22">
        <f>VLOOKUP(AT399,$AY$2:$AZ$23,2,FALSE)</f>
        <v>0</v>
      </c>
      <c r="AV399">
        <f>VLOOKUP(AT399, $BD$3:$BH$23, 5, FALSE)</f>
        <v>3.8</v>
      </c>
    </row>
    <row r="400" spans="1:48" hidden="1" x14ac:dyDescent="0.45">
      <c r="A400" t="s">
        <v>107</v>
      </c>
      <c r="B400" t="s">
        <v>927</v>
      </c>
      <c r="C400" t="e">
        <f t="shared" ca="1" si="191"/>
        <v>#NAME?</v>
      </c>
      <c r="E400" t="s">
        <v>927</v>
      </c>
      <c r="H400"/>
      <c r="I400"/>
      <c r="J400"/>
      <c r="K400" t="s">
        <v>357</v>
      </c>
      <c r="L400" s="16" t="s">
        <v>47</v>
      </c>
      <c r="M400" s="17" t="s">
        <v>47</v>
      </c>
      <c r="N400" s="18">
        <v>1.11E-6</v>
      </c>
      <c r="O400" s="18">
        <v>1.11E-6</v>
      </c>
      <c r="P400" s="18">
        <v>3E-11</v>
      </c>
      <c r="Q400" s="27">
        <v>3E-11</v>
      </c>
      <c r="R400">
        <v>10338006</v>
      </c>
      <c r="S400" t="s">
        <v>211</v>
      </c>
      <c r="T400" t="s">
        <v>81</v>
      </c>
      <c r="U400" t="s">
        <v>89</v>
      </c>
      <c r="AH400" t="s">
        <v>212</v>
      </c>
      <c r="AI400" t="s">
        <v>213</v>
      </c>
      <c r="AJ400">
        <v>1</v>
      </c>
      <c r="AL400" s="19">
        <f t="shared" si="192"/>
        <v>-8.0895788201576178</v>
      </c>
      <c r="AM400" s="19">
        <f t="shared" si="193"/>
        <v>-14.295596003217172</v>
      </c>
      <c r="AN400" s="19">
        <f t="shared" si="194"/>
        <v>6.2060171830595543</v>
      </c>
      <c r="AP400" s="20" t="str">
        <f t="shared" si="182"/>
        <v>ok</v>
      </c>
      <c r="AQ400" s="20" t="str">
        <f t="shared" si="187"/>
        <v>W</v>
      </c>
      <c r="AR400" s="21">
        <f>VLOOKUP(AQ400,$AY$2:$AZ$22,2,FALSE)</f>
        <v>0</v>
      </c>
      <c r="AS400" s="21">
        <f t="shared" ref="AS400:AS427" si="197">VLOOKUP(AQ400, $BD$3:$BH$22, 5, FALSE)</f>
        <v>-0.9</v>
      </c>
      <c r="AT400" s="20" t="str">
        <f t="shared" si="188"/>
        <v>A</v>
      </c>
      <c r="AU400" s="22">
        <f>VLOOKUP(AT400,$AY$2:$AZ$22,2,FALSE)</f>
        <v>0</v>
      </c>
      <c r="AV400">
        <f t="shared" ref="AV400:AV427" si="198">VLOOKUP(AT400, $BD$3:$BH$22, 5, FALSE)</f>
        <v>1.8</v>
      </c>
    </row>
    <row r="401" spans="1:48" hidden="1" x14ac:dyDescent="0.45">
      <c r="A401" t="s">
        <v>483</v>
      </c>
      <c r="B401" t="s">
        <v>755</v>
      </c>
      <c r="C401" t="e">
        <f t="shared" ca="1" si="191"/>
        <v>#NAME?</v>
      </c>
      <c r="E401" t="s">
        <v>928</v>
      </c>
      <c r="F401" t="str">
        <f>IF(B401=E401,"ok","no")</f>
        <v>no</v>
      </c>
      <c r="G401">
        <v>1</v>
      </c>
      <c r="H401" s="42" t="str">
        <f>IF(ISNUMBER(FIND(MID(B401,2,1),MID(A401,FIND("_",A401)+1,FIND("_",A401,FIND("_",A401)+1)-FIND("_",A401)-1))), "+", "-")</f>
        <v>+</v>
      </c>
      <c r="I401" s="42" t="b">
        <f t="shared" ref="I401" si="199">H401=J401</f>
        <v>1</v>
      </c>
      <c r="J401" s="42" t="str">
        <f t="shared" ref="J401" si="200">IF(ISNUMBER(FIND(MID(B401,2,1),IF(LEN(MID(A401,FIND("_",A401)+1,FIND("_",A401,FIND("_",A401)+1)-FIND("_",A401)-1))=2,MID(A401,FIND("_",A401)+1,2),MID(A401,FIND("~",SUBSTITUTE(A401,"_","~",LEN(A401)-LEN(SUBSTITUTE(A401,"_",""))))+1,2)))), "+", "-")</f>
        <v>+</v>
      </c>
      <c r="K401" t="s">
        <v>125</v>
      </c>
      <c r="L401" s="16" t="s">
        <v>47</v>
      </c>
      <c r="M401" s="17" t="s">
        <v>47</v>
      </c>
      <c r="N401" s="18">
        <v>1.4499999999999999E-7</v>
      </c>
      <c r="O401" s="18">
        <v>1.4499999999999999E-7</v>
      </c>
      <c r="P401" s="18">
        <v>2.4999999999999999E-8</v>
      </c>
      <c r="Q401" s="27">
        <v>2.4999999999999999E-8</v>
      </c>
      <c r="R401">
        <v>27908641</v>
      </c>
      <c r="S401" s="43" t="s">
        <v>486</v>
      </c>
      <c r="T401" s="43" t="s">
        <v>260</v>
      </c>
      <c r="U401">
        <v>303</v>
      </c>
      <c r="AI401" t="s">
        <v>55</v>
      </c>
      <c r="AJ401">
        <v>2</v>
      </c>
      <c r="AL401" s="19">
        <f t="shared" si="192"/>
        <v>-9.2904539357702429</v>
      </c>
      <c r="AM401" s="19">
        <f t="shared" si="193"/>
        <v>-10.327590107126143</v>
      </c>
      <c r="AN401" s="19">
        <f t="shared" si="194"/>
        <v>1.0371361713559004</v>
      </c>
      <c r="AO401" s="19">
        <f>ABS(AN401)</f>
        <v>1.0371361713559004</v>
      </c>
      <c r="AP401" s="20" t="str">
        <f t="shared" si="182"/>
        <v>ok</v>
      </c>
      <c r="AQ401" s="20" t="str">
        <f t="shared" si="187"/>
        <v>W</v>
      </c>
      <c r="AR401" s="21">
        <f>VLOOKUP(AQ401,$AY$2:$AZ$23,2,FALSE)</f>
        <v>0</v>
      </c>
      <c r="AS401" s="21">
        <f t="shared" si="197"/>
        <v>-0.9</v>
      </c>
      <c r="AT401" s="20" t="str">
        <f t="shared" si="188"/>
        <v>A</v>
      </c>
      <c r="AU401" s="22">
        <f>VLOOKUP(AT401,$AY$2:$AZ$23,2,FALSE)</f>
        <v>0</v>
      </c>
      <c r="AV401">
        <f t="shared" si="198"/>
        <v>1.8</v>
      </c>
    </row>
    <row r="402" spans="1:48" hidden="1" x14ac:dyDescent="0.45">
      <c r="A402" t="s">
        <v>107</v>
      </c>
      <c r="B402" t="s">
        <v>929</v>
      </c>
      <c r="C402" t="e">
        <f t="shared" ca="1" si="191"/>
        <v>#NAME?</v>
      </c>
      <c r="E402" t="s">
        <v>929</v>
      </c>
      <c r="H402"/>
      <c r="I402"/>
      <c r="J402"/>
      <c r="K402" t="s">
        <v>357</v>
      </c>
      <c r="L402" s="16" t="s">
        <v>47</v>
      </c>
      <c r="M402" s="17" t="s">
        <v>47</v>
      </c>
      <c r="N402" s="18" t="s">
        <v>61</v>
      </c>
      <c r="P402" s="18">
        <v>3E-11</v>
      </c>
      <c r="Q402" s="27">
        <v>3E-11</v>
      </c>
      <c r="R402">
        <v>10338006</v>
      </c>
      <c r="S402" t="s">
        <v>211</v>
      </c>
      <c r="T402" t="s">
        <v>81</v>
      </c>
      <c r="U402" t="s">
        <v>89</v>
      </c>
      <c r="AH402" t="s">
        <v>212</v>
      </c>
      <c r="AI402" t="s">
        <v>213</v>
      </c>
      <c r="AJ402">
        <v>2</v>
      </c>
      <c r="AL402" s="19" t="e">
        <f t="shared" si="192"/>
        <v>#NUM!</v>
      </c>
      <c r="AM402" s="19">
        <f t="shared" si="193"/>
        <v>-14.295596003217172</v>
      </c>
      <c r="AN402" s="19" t="e">
        <f t="shared" si="194"/>
        <v>#NUM!</v>
      </c>
      <c r="AP402" s="20" t="str">
        <f t="shared" si="182"/>
        <v>ok</v>
      </c>
      <c r="AQ402" s="20" t="str">
        <f t="shared" si="187"/>
        <v>W</v>
      </c>
      <c r="AR402" s="21">
        <f>VLOOKUP(AQ402,$AY$2:$AZ$22,2,FALSE)</f>
        <v>0</v>
      </c>
      <c r="AS402" s="21">
        <f t="shared" si="197"/>
        <v>-0.9</v>
      </c>
      <c r="AT402" s="20" t="str">
        <f t="shared" si="188"/>
        <v>A</v>
      </c>
      <c r="AU402" s="22">
        <f>VLOOKUP(AT402,$AY$2:$AZ$22,2,FALSE)</f>
        <v>0</v>
      </c>
      <c r="AV402">
        <f t="shared" si="198"/>
        <v>1.8</v>
      </c>
    </row>
    <row r="403" spans="1:48" hidden="1" x14ac:dyDescent="0.45">
      <c r="A403" t="s">
        <v>107</v>
      </c>
      <c r="B403" t="s">
        <v>930</v>
      </c>
      <c r="C403" t="e">
        <f t="shared" ca="1" si="191"/>
        <v>#NAME?</v>
      </c>
      <c r="E403" t="s">
        <v>930</v>
      </c>
      <c r="H403"/>
      <c r="I403"/>
      <c r="J403"/>
      <c r="K403" t="s">
        <v>684</v>
      </c>
      <c r="L403" s="16" t="s">
        <v>47</v>
      </c>
      <c r="M403" s="17" t="s">
        <v>47</v>
      </c>
      <c r="N403" s="18">
        <v>1.4E-5</v>
      </c>
      <c r="O403" s="18">
        <v>1.4E-5</v>
      </c>
      <c r="P403" s="18">
        <v>3E-11</v>
      </c>
      <c r="Q403" s="27">
        <v>3E-11</v>
      </c>
      <c r="R403">
        <v>10338006</v>
      </c>
      <c r="S403" t="s">
        <v>211</v>
      </c>
      <c r="T403" t="s">
        <v>81</v>
      </c>
      <c r="U403" t="s">
        <v>89</v>
      </c>
      <c r="AH403" t="s">
        <v>212</v>
      </c>
      <c r="AI403" t="s">
        <v>213</v>
      </c>
      <c r="AJ403">
        <v>1</v>
      </c>
      <c r="AL403" s="19">
        <f t="shared" si="192"/>
        <v>-6.5941074047259187</v>
      </c>
      <c r="AM403" s="19">
        <f t="shared" si="193"/>
        <v>-14.295596003217172</v>
      </c>
      <c r="AN403" s="19">
        <f t="shared" si="194"/>
        <v>7.7014885984912533</v>
      </c>
      <c r="AP403" s="20" t="str">
        <f t="shared" si="182"/>
        <v>ok</v>
      </c>
      <c r="AQ403" s="20" t="str">
        <f t="shared" si="187"/>
        <v>W</v>
      </c>
      <c r="AR403" s="21">
        <f>VLOOKUP(AQ403,$AY$2:$AZ$22,2,FALSE)</f>
        <v>0</v>
      </c>
      <c r="AS403" s="21">
        <f t="shared" si="197"/>
        <v>-0.9</v>
      </c>
      <c r="AT403" s="20" t="str">
        <f t="shared" si="188"/>
        <v>A</v>
      </c>
      <c r="AU403" s="22">
        <f>VLOOKUP(AT403,$AY$2:$AZ$22,2,FALSE)</f>
        <v>0</v>
      </c>
      <c r="AV403">
        <f t="shared" si="198"/>
        <v>1.8</v>
      </c>
    </row>
    <row r="404" spans="1:48" hidden="1" x14ac:dyDescent="0.45">
      <c r="A404" t="s">
        <v>107</v>
      </c>
      <c r="B404" t="s">
        <v>931</v>
      </c>
      <c r="C404" t="e">
        <f t="shared" ca="1" si="191"/>
        <v>#NAME?</v>
      </c>
      <c r="E404" t="s">
        <v>931</v>
      </c>
      <c r="H404"/>
      <c r="I404"/>
      <c r="J404"/>
      <c r="K404" t="s">
        <v>684</v>
      </c>
      <c r="L404" s="16" t="s">
        <v>47</v>
      </c>
      <c r="M404" s="17" t="s">
        <v>47</v>
      </c>
      <c r="N404" s="18" t="s">
        <v>61</v>
      </c>
      <c r="P404" s="18">
        <v>3E-11</v>
      </c>
      <c r="Q404" s="27">
        <v>3E-11</v>
      </c>
      <c r="R404">
        <v>10338006</v>
      </c>
      <c r="S404" t="s">
        <v>211</v>
      </c>
      <c r="T404" t="s">
        <v>81</v>
      </c>
      <c r="U404" t="s">
        <v>89</v>
      </c>
      <c r="AH404" t="s">
        <v>212</v>
      </c>
      <c r="AI404" t="s">
        <v>213</v>
      </c>
      <c r="AJ404">
        <v>2</v>
      </c>
      <c r="AL404" s="19" t="e">
        <f t="shared" si="192"/>
        <v>#NUM!</v>
      </c>
      <c r="AM404" s="19">
        <f t="shared" si="193"/>
        <v>-14.295596003217172</v>
      </c>
      <c r="AN404" s="19" t="e">
        <f t="shared" si="194"/>
        <v>#NUM!</v>
      </c>
      <c r="AP404" s="20" t="str">
        <f t="shared" si="182"/>
        <v>ok</v>
      </c>
      <c r="AQ404" s="20" t="str">
        <f t="shared" si="187"/>
        <v>W</v>
      </c>
      <c r="AR404" s="21">
        <f>VLOOKUP(AQ404,$AY$2:$AZ$22,2,FALSE)</f>
        <v>0</v>
      </c>
      <c r="AS404" s="21">
        <f t="shared" si="197"/>
        <v>-0.9</v>
      </c>
      <c r="AT404" s="20" t="str">
        <f t="shared" si="188"/>
        <v>A</v>
      </c>
      <c r="AU404" s="22">
        <f>VLOOKUP(AT404,$AY$2:$AZ$22,2,FALSE)</f>
        <v>0</v>
      </c>
      <c r="AV404">
        <f t="shared" si="198"/>
        <v>1.8</v>
      </c>
    </row>
    <row r="405" spans="1:48" hidden="1" x14ac:dyDescent="0.45">
      <c r="A405" t="s">
        <v>107</v>
      </c>
      <c r="B405" t="s">
        <v>932</v>
      </c>
      <c r="C405" t="e">
        <f t="shared" ca="1" si="191"/>
        <v>#NAME?</v>
      </c>
      <c r="E405" t="s">
        <v>932</v>
      </c>
      <c r="H405"/>
      <c r="I405"/>
      <c r="J405"/>
      <c r="K405" t="s">
        <v>357</v>
      </c>
      <c r="L405" s="16" t="s">
        <v>47</v>
      </c>
      <c r="M405" s="17" t="s">
        <v>47</v>
      </c>
      <c r="N405" s="18" t="s">
        <v>61</v>
      </c>
      <c r="P405" s="18">
        <v>3E-11</v>
      </c>
      <c r="Q405" s="27">
        <v>3E-11</v>
      </c>
      <c r="R405">
        <v>10338006</v>
      </c>
      <c r="S405" t="s">
        <v>211</v>
      </c>
      <c r="T405" t="s">
        <v>81</v>
      </c>
      <c r="U405" t="s">
        <v>89</v>
      </c>
      <c r="AH405" t="s">
        <v>212</v>
      </c>
      <c r="AI405" t="s">
        <v>213</v>
      </c>
      <c r="AJ405">
        <v>2</v>
      </c>
      <c r="AL405" s="19" t="e">
        <f t="shared" si="192"/>
        <v>#NUM!</v>
      </c>
      <c r="AM405" s="19">
        <f t="shared" si="193"/>
        <v>-14.295596003217172</v>
      </c>
      <c r="AN405" s="19" t="e">
        <f t="shared" si="194"/>
        <v>#NUM!</v>
      </c>
      <c r="AP405" s="20" t="str">
        <f t="shared" si="182"/>
        <v>ok</v>
      </c>
      <c r="AQ405" s="20" t="str">
        <f t="shared" si="187"/>
        <v>W</v>
      </c>
      <c r="AR405" s="21">
        <f>VLOOKUP(AQ405,$AY$2:$AZ$22,2,FALSE)</f>
        <v>0</v>
      </c>
      <c r="AS405" s="21">
        <f t="shared" si="197"/>
        <v>-0.9</v>
      </c>
      <c r="AT405" s="20" t="str">
        <f t="shared" si="188"/>
        <v>A</v>
      </c>
      <c r="AU405" s="22">
        <f>VLOOKUP(AT405,$AY$2:$AZ$22,2,FALSE)</f>
        <v>0</v>
      </c>
      <c r="AV405">
        <f t="shared" si="198"/>
        <v>1.8</v>
      </c>
    </row>
    <row r="406" spans="1:48" hidden="1" x14ac:dyDescent="0.45">
      <c r="A406" t="s">
        <v>109</v>
      </c>
      <c r="B406" t="s">
        <v>933</v>
      </c>
      <c r="C406" t="e">
        <f t="shared" ca="1" si="191"/>
        <v>#NAME?</v>
      </c>
      <c r="E406" t="s">
        <v>934</v>
      </c>
      <c r="F406" t="str">
        <f>IF(B406=E406,"ok","no")</f>
        <v>no</v>
      </c>
      <c r="G406">
        <v>1</v>
      </c>
      <c r="H406" s="42" t="str">
        <f>IF(ISNUMBER(FIND(MID(B406,2,1),MID(A406,FIND("_",A406)+1,FIND("_",A406,FIND("_",A406)+1)-FIND("_",A406)-1))), "+", "-")</f>
        <v>+</v>
      </c>
      <c r="I406" s="42" t="b">
        <f t="shared" ref="I406" si="201">H406=J406</f>
        <v>1</v>
      </c>
      <c r="J406" s="42" t="str">
        <f t="shared" ref="J406" si="202">IF(ISNUMBER(FIND(MID(B406,2,1),IF(LEN(MID(A406,FIND("_",A406)+1,FIND("_",A406,FIND("_",A406)+1)-FIND("_",A406)-1))=2,MID(A406,FIND("_",A406)+1,2),MID(A406,FIND("~",SUBSTITUTE(A406,"_","~",LEN(A406)-LEN(SUBSTITUTE(A406,"_",""))))+1,2)))), "+", "-")</f>
        <v>+</v>
      </c>
      <c r="K406" t="s">
        <v>125</v>
      </c>
      <c r="L406" s="16" t="s">
        <v>47</v>
      </c>
      <c r="M406" s="17" t="s">
        <v>47</v>
      </c>
      <c r="N406" s="18">
        <v>4.0499999999999999E-8</v>
      </c>
      <c r="O406" s="18">
        <v>4.0499999999999999E-8</v>
      </c>
      <c r="P406" s="18">
        <v>8.5E-9</v>
      </c>
      <c r="Q406" s="18">
        <v>8.5E-9</v>
      </c>
      <c r="R406">
        <v>16597831</v>
      </c>
      <c r="S406" t="s">
        <v>113</v>
      </c>
      <c r="T406" t="s">
        <v>114</v>
      </c>
      <c r="U406" t="s">
        <v>89</v>
      </c>
      <c r="AI406" t="s">
        <v>416</v>
      </c>
      <c r="AJ406">
        <v>2</v>
      </c>
      <c r="AL406" s="19">
        <f t="shared" si="192"/>
        <v>-10.042958679072012</v>
      </c>
      <c r="AM406" s="19">
        <f t="shared" si="193"/>
        <v>-10.964087807335581</v>
      </c>
      <c r="AN406" s="19">
        <f t="shared" si="194"/>
        <v>0.92112912826356919</v>
      </c>
      <c r="AO406" s="19">
        <f>ABS(AN406)</f>
        <v>0.92112912826356919</v>
      </c>
      <c r="AP406" s="20" t="str">
        <f t="shared" ref="AP406:AP412" si="203">IF(AR406=AU406,"good","no")</f>
        <v>no</v>
      </c>
      <c r="AQ406" s="20" t="str">
        <f t="shared" si="187"/>
        <v>L</v>
      </c>
      <c r="AR406" s="21">
        <f>VLOOKUP(AQ406,$AY$2:$AZ$23,2,FALSE)</f>
        <v>0</v>
      </c>
      <c r="AS406" s="21">
        <f t="shared" si="197"/>
        <v>3.8</v>
      </c>
      <c r="AT406" s="20" t="str">
        <f t="shared" si="188"/>
        <v>K</v>
      </c>
      <c r="AU406" s="22">
        <f>VLOOKUP(AT406,$AY$2:$AZ$23,2,FALSE)</f>
        <v>1</v>
      </c>
      <c r="AV406">
        <f t="shared" si="198"/>
        <v>-3.9</v>
      </c>
    </row>
    <row r="407" spans="1:48" hidden="1" x14ac:dyDescent="0.45">
      <c r="A407" t="s">
        <v>107</v>
      </c>
      <c r="B407" t="s">
        <v>935</v>
      </c>
      <c r="C407" t="e">
        <f t="shared" ca="1" si="191"/>
        <v>#NAME?</v>
      </c>
      <c r="E407" t="s">
        <v>935</v>
      </c>
      <c r="H407"/>
      <c r="I407"/>
      <c r="J407"/>
      <c r="K407" t="s">
        <v>357</v>
      </c>
      <c r="L407" s="16" t="s">
        <v>47</v>
      </c>
      <c r="M407" s="17" t="s">
        <v>47</v>
      </c>
      <c r="N407" s="18">
        <v>7.0000000000000005E-8</v>
      </c>
      <c r="O407" s="18">
        <v>7.0000000000000005E-8</v>
      </c>
      <c r="P407" s="18">
        <v>3E-11</v>
      </c>
      <c r="Q407" s="18">
        <v>3E-11</v>
      </c>
      <c r="R407">
        <v>10338006</v>
      </c>
      <c r="S407" t="s">
        <v>211</v>
      </c>
      <c r="T407" t="s">
        <v>81</v>
      </c>
      <c r="U407" t="s">
        <v>89</v>
      </c>
      <c r="AH407" t="s">
        <v>212</v>
      </c>
      <c r="AI407" t="s">
        <v>213</v>
      </c>
      <c r="AJ407">
        <v>1</v>
      </c>
      <c r="AL407" s="19">
        <f t="shared" si="192"/>
        <v>-9.7201146509892595</v>
      </c>
      <c r="AM407" s="19">
        <f t="shared" si="193"/>
        <v>-14.295596003217172</v>
      </c>
      <c r="AN407" s="19">
        <f t="shared" si="194"/>
        <v>4.5754813522279125</v>
      </c>
      <c r="AP407" s="20" t="str">
        <f t="shared" si="203"/>
        <v>no</v>
      </c>
      <c r="AQ407" s="20" t="str">
        <f t="shared" si="187"/>
        <v>D</v>
      </c>
      <c r="AR407" s="21">
        <f>VLOOKUP(AQ407,$AY$2:$AZ$22,2,FALSE)</f>
        <v>-1</v>
      </c>
      <c r="AS407" s="21">
        <f t="shared" si="197"/>
        <v>-3.5</v>
      </c>
      <c r="AT407" s="20" t="str">
        <f t="shared" si="188"/>
        <v>A</v>
      </c>
      <c r="AU407" s="22">
        <f>VLOOKUP(AT407,$AY$2:$AZ$22,2,FALSE)</f>
        <v>0</v>
      </c>
      <c r="AV407">
        <f t="shared" si="198"/>
        <v>1.8</v>
      </c>
    </row>
    <row r="408" spans="1:48" hidden="1" x14ac:dyDescent="0.45">
      <c r="A408" t="s">
        <v>107</v>
      </c>
      <c r="B408" t="s">
        <v>936</v>
      </c>
      <c r="C408" t="e">
        <f t="shared" ca="1" si="191"/>
        <v>#NAME?</v>
      </c>
      <c r="E408" t="s">
        <v>936</v>
      </c>
      <c r="H408"/>
      <c r="I408"/>
      <c r="J408"/>
      <c r="K408" t="s">
        <v>357</v>
      </c>
      <c r="L408" s="16" t="s">
        <v>47</v>
      </c>
      <c r="M408" s="17" t="s">
        <v>47</v>
      </c>
      <c r="N408" s="18">
        <v>1.1600000000000001E-7</v>
      </c>
      <c r="O408" s="18">
        <v>1.1600000000000001E-7</v>
      </c>
      <c r="P408" s="18">
        <v>3E-11</v>
      </c>
      <c r="Q408" s="18">
        <v>3E-11</v>
      </c>
      <c r="R408">
        <v>10338006</v>
      </c>
      <c r="S408" t="s">
        <v>211</v>
      </c>
      <c r="T408" t="s">
        <v>81</v>
      </c>
      <c r="U408" t="s">
        <v>89</v>
      </c>
      <c r="AH408" t="s">
        <v>212</v>
      </c>
      <c r="AI408" t="s">
        <v>213</v>
      </c>
      <c r="AJ408">
        <v>1</v>
      </c>
      <c r="AL408" s="19">
        <f t="shared" si="192"/>
        <v>-9.4221086310456279</v>
      </c>
      <c r="AM408" s="19">
        <f t="shared" si="193"/>
        <v>-14.295596003217172</v>
      </c>
      <c r="AN408" s="19">
        <f t="shared" si="194"/>
        <v>4.8734873721715442</v>
      </c>
      <c r="AP408" s="20" t="str">
        <f t="shared" si="203"/>
        <v>no</v>
      </c>
      <c r="AQ408" s="20" t="str">
        <f t="shared" si="187"/>
        <v>D</v>
      </c>
      <c r="AR408" s="21">
        <f>VLOOKUP(AQ408,$AY$2:$AZ$22,2,FALSE)</f>
        <v>-1</v>
      </c>
      <c r="AS408" s="21">
        <f t="shared" si="197"/>
        <v>-3.5</v>
      </c>
      <c r="AT408" s="20" t="str">
        <f t="shared" si="188"/>
        <v>A</v>
      </c>
      <c r="AU408" s="22">
        <f>VLOOKUP(AT408,$AY$2:$AZ$22,2,FALSE)</f>
        <v>0</v>
      </c>
      <c r="AV408">
        <f t="shared" si="198"/>
        <v>1.8</v>
      </c>
    </row>
    <row r="409" spans="1:48" hidden="1" x14ac:dyDescent="0.45">
      <c r="A409" s="26" t="s">
        <v>58</v>
      </c>
      <c r="B409" s="26" t="s">
        <v>937</v>
      </c>
      <c r="C409" t="e">
        <f t="shared" ca="1" si="191"/>
        <v>#NAME?</v>
      </c>
      <c r="E409" s="26" t="s">
        <v>937</v>
      </c>
      <c r="F409" t="str">
        <f>IF(B409=E409,"ok","no")</f>
        <v>ok</v>
      </c>
      <c r="G409">
        <v>1</v>
      </c>
      <c r="H409" s="26" t="s">
        <v>60</v>
      </c>
      <c r="I409" s="42" t="b">
        <f t="shared" ref="I409" si="204">H409=J409</f>
        <v>1</v>
      </c>
      <c r="J409" s="42" t="s">
        <v>60</v>
      </c>
      <c r="K409" t="s">
        <v>70</v>
      </c>
      <c r="L409" s="16" t="s">
        <v>47</v>
      </c>
      <c r="M409" s="17" t="s">
        <v>47</v>
      </c>
      <c r="N409" s="18">
        <v>5.8799999999999997E-8</v>
      </c>
      <c r="O409" s="18">
        <v>5.8799999999999997E-8</v>
      </c>
      <c r="P409" s="18">
        <v>1.0800000000000001E-8</v>
      </c>
      <c r="Q409" s="18">
        <v>1.0800000000000001E-8</v>
      </c>
      <c r="R409">
        <v>8993317</v>
      </c>
      <c r="S409" s="26" t="s">
        <v>62</v>
      </c>
      <c r="T409" s="26" t="s">
        <v>63</v>
      </c>
      <c r="U409" s="26" t="s">
        <v>89</v>
      </c>
      <c r="AI409" t="s">
        <v>55</v>
      </c>
      <c r="AJ409">
        <v>1</v>
      </c>
      <c r="AL409" s="29">
        <f t="shared" si="192"/>
        <v>-9.8229831494046778</v>
      </c>
      <c r="AM409" s="29">
        <f t="shared" si="193"/>
        <v>-10.822794624661579</v>
      </c>
      <c r="AN409" s="29">
        <f t="shared" si="194"/>
        <v>0.99981147525690162</v>
      </c>
      <c r="AO409" s="29">
        <f>ABS(AN409)</f>
        <v>0.99981147525690162</v>
      </c>
      <c r="AP409" s="30" t="str">
        <f t="shared" si="203"/>
        <v>no</v>
      </c>
      <c r="AQ409" s="30" t="str">
        <f t="shared" si="187"/>
        <v>K</v>
      </c>
      <c r="AR409" s="21">
        <f>VLOOKUP(AQ409,$AY$2:$AZ$23,2,FALSE)</f>
        <v>1</v>
      </c>
      <c r="AS409" s="31">
        <f t="shared" si="197"/>
        <v>-3.9</v>
      </c>
      <c r="AT409" s="30" t="str">
        <f t="shared" si="188"/>
        <v>A</v>
      </c>
      <c r="AU409" s="22">
        <f>VLOOKUP(AT409,$AY$2:$AZ$23,2,FALSE)</f>
        <v>0</v>
      </c>
      <c r="AV409" s="26">
        <f t="shared" si="198"/>
        <v>1.8</v>
      </c>
    </row>
    <row r="410" spans="1:48" hidden="1" x14ac:dyDescent="0.45">
      <c r="A410" t="s">
        <v>107</v>
      </c>
      <c r="B410" t="s">
        <v>938</v>
      </c>
      <c r="C410" t="e">
        <f t="shared" ca="1" si="191"/>
        <v>#NAME?</v>
      </c>
      <c r="E410" t="s">
        <v>938</v>
      </c>
      <c r="H410"/>
      <c r="I410"/>
      <c r="J410"/>
      <c r="K410" t="s">
        <v>357</v>
      </c>
      <c r="L410" s="16" t="s">
        <v>47</v>
      </c>
      <c r="M410" s="17" t="s">
        <v>47</v>
      </c>
      <c r="N410" s="18">
        <v>2.0000000000000001E-10</v>
      </c>
      <c r="O410" s="18">
        <v>2.0000000000000001E-10</v>
      </c>
      <c r="P410" s="18">
        <v>3E-11</v>
      </c>
      <c r="Q410" s="18">
        <v>3E-11</v>
      </c>
      <c r="R410">
        <v>10338006</v>
      </c>
      <c r="S410" t="s">
        <v>211</v>
      </c>
      <c r="T410" t="s">
        <v>81</v>
      </c>
      <c r="U410" t="s">
        <v>89</v>
      </c>
      <c r="V410" t="s">
        <v>939</v>
      </c>
      <c r="W410" t="s">
        <v>939</v>
      </c>
      <c r="X410" t="s">
        <v>451</v>
      </c>
      <c r="Y410" t="s">
        <v>451</v>
      </c>
      <c r="Z410" t="s">
        <v>940</v>
      </c>
      <c r="AA410" t="s">
        <v>940</v>
      </c>
      <c r="AB410" t="s">
        <v>453</v>
      </c>
      <c r="AC410" t="s">
        <v>453</v>
      </c>
      <c r="AH410" t="s">
        <v>212</v>
      </c>
      <c r="AI410" t="s">
        <v>213</v>
      </c>
      <c r="AJ410">
        <v>1</v>
      </c>
      <c r="AL410" s="19">
        <f t="shared" si="192"/>
        <v>-13.1762952121345</v>
      </c>
      <c r="AM410" s="19">
        <f t="shared" si="193"/>
        <v>-14.295596003217172</v>
      </c>
      <c r="AN410" s="19">
        <f t="shared" si="194"/>
        <v>1.1193007910826722</v>
      </c>
      <c r="AP410" s="20" t="str">
        <f t="shared" si="203"/>
        <v>no</v>
      </c>
      <c r="AQ410" s="20" t="str">
        <f t="shared" si="187"/>
        <v>D</v>
      </c>
      <c r="AR410" s="21">
        <f>VLOOKUP(AQ410,$AY$2:$AZ$22,2,FALSE)</f>
        <v>-1</v>
      </c>
      <c r="AS410" s="21">
        <f t="shared" si="197"/>
        <v>-3.5</v>
      </c>
      <c r="AT410" s="20" t="str">
        <f t="shared" si="188"/>
        <v>M</v>
      </c>
      <c r="AU410" s="22">
        <f>VLOOKUP(AT410,$AY$2:$AZ$22,2,FALSE)</f>
        <v>0</v>
      </c>
      <c r="AV410">
        <f t="shared" si="198"/>
        <v>1.9</v>
      </c>
    </row>
    <row r="411" spans="1:48" hidden="1" x14ac:dyDescent="0.45">
      <c r="A411" t="s">
        <v>107</v>
      </c>
      <c r="B411" t="s">
        <v>941</v>
      </c>
      <c r="C411" t="e">
        <f t="shared" ca="1" si="191"/>
        <v>#NAME?</v>
      </c>
      <c r="E411" t="s">
        <v>941</v>
      </c>
      <c r="H411"/>
      <c r="I411"/>
      <c r="J411"/>
      <c r="K411" t="s">
        <v>357</v>
      </c>
      <c r="L411" s="16" t="s">
        <v>47</v>
      </c>
      <c r="M411" s="17" t="s">
        <v>47</v>
      </c>
      <c r="N411" s="18">
        <v>5.0000000000000002E-11</v>
      </c>
      <c r="O411" s="18">
        <v>5.0000000000000002E-11</v>
      </c>
      <c r="P411" s="18">
        <v>3E-11</v>
      </c>
      <c r="Q411" s="18">
        <v>3E-11</v>
      </c>
      <c r="R411">
        <v>10338006</v>
      </c>
      <c r="S411" t="s">
        <v>211</v>
      </c>
      <c r="T411" t="s">
        <v>81</v>
      </c>
      <c r="U411" t="s">
        <v>89</v>
      </c>
      <c r="V411" t="s">
        <v>942</v>
      </c>
      <c r="W411" t="s">
        <v>942</v>
      </c>
      <c r="X411" t="s">
        <v>451</v>
      </c>
      <c r="Y411" t="s">
        <v>451</v>
      </c>
      <c r="Z411" t="s">
        <v>269</v>
      </c>
      <c r="AA411" t="s">
        <v>269</v>
      </c>
      <c r="AB411" t="s">
        <v>453</v>
      </c>
      <c r="AC411" t="s">
        <v>453</v>
      </c>
      <c r="AH411" t="s">
        <v>212</v>
      </c>
      <c r="AI411" t="s">
        <v>213</v>
      </c>
      <c r="AJ411">
        <v>1</v>
      </c>
      <c r="AL411" s="19">
        <f t="shared" si="192"/>
        <v>-13.994208885195237</v>
      </c>
      <c r="AM411" s="19">
        <f t="shared" si="193"/>
        <v>-14.295596003217172</v>
      </c>
      <c r="AN411" s="19">
        <f t="shared" si="194"/>
        <v>0.30138711802193541</v>
      </c>
      <c r="AP411" s="20" t="str">
        <f t="shared" si="203"/>
        <v>no</v>
      </c>
      <c r="AQ411" s="20" t="str">
        <f t="shared" si="187"/>
        <v>D</v>
      </c>
      <c r="AR411" s="21">
        <f>VLOOKUP(AQ411,$AY$2:$AZ$22,2,FALSE)</f>
        <v>-1</v>
      </c>
      <c r="AS411" s="21">
        <f t="shared" si="197"/>
        <v>-3.5</v>
      </c>
      <c r="AT411" s="20" t="str">
        <f t="shared" si="188"/>
        <v>M</v>
      </c>
      <c r="AU411" s="22">
        <f>VLOOKUP(AT411,$AY$2:$AZ$22,2,FALSE)</f>
        <v>0</v>
      </c>
      <c r="AV411">
        <f t="shared" si="198"/>
        <v>1.9</v>
      </c>
    </row>
    <row r="412" spans="1:48" hidden="1" x14ac:dyDescent="0.45">
      <c r="A412" t="s">
        <v>411</v>
      </c>
      <c r="B412" t="s">
        <v>856</v>
      </c>
      <c r="C412" t="e">
        <f t="shared" ca="1" si="191"/>
        <v>#NAME?</v>
      </c>
      <c r="E412" t="s">
        <v>857</v>
      </c>
      <c r="F412" t="str">
        <f>IF(B412=E412,"ok","no")</f>
        <v>no</v>
      </c>
      <c r="G412">
        <v>1</v>
      </c>
      <c r="H412" s="15" t="str">
        <f>IF(ISNUMBER(FIND(MID(B412,2,1),MID(A412,FIND("_",A412)+1,FIND("_",A412,FIND("_",A412)+1)-FIND("_",A412)-1))), "+", "-")</f>
        <v>-</v>
      </c>
      <c r="I412" s="42" t="b">
        <f t="shared" ref="I412:I415" si="205">H412=J412</f>
        <v>1</v>
      </c>
      <c r="J412" s="42" t="str">
        <f t="shared" ref="J412:J415" si="206">IF(ISNUMBER(FIND(MID(B412,2,1),IF(LEN(MID(A412,FIND("_",A412)+1,FIND("_",A412,FIND("_",A412)+1)-FIND("_",A412)-1))=2,MID(A412,FIND("_",A412)+1,2),MID(A412,FIND("~",SUBSTITUTE(A412,"_","~",LEN(A412)-LEN(SUBSTITUTE(A412,"_",""))))+1,2)))), "+", "-")</f>
        <v>-</v>
      </c>
      <c r="K412" t="s">
        <v>70</v>
      </c>
      <c r="L412" s="16" t="s">
        <v>47</v>
      </c>
      <c r="M412" s="17" t="s">
        <v>47</v>
      </c>
      <c r="N412" s="18">
        <v>2.6400000000000002E-10</v>
      </c>
      <c r="O412" s="18">
        <v>2.6400000000000002E-10</v>
      </c>
      <c r="P412" s="18">
        <v>1.36E-10</v>
      </c>
      <c r="Q412" s="18">
        <v>1.36E-10</v>
      </c>
      <c r="R412">
        <v>17173035</v>
      </c>
      <c r="S412" t="s">
        <v>414</v>
      </c>
      <c r="T412" t="s">
        <v>415</v>
      </c>
      <c r="U412">
        <v>296</v>
      </c>
      <c r="AI412" t="s">
        <v>416</v>
      </c>
      <c r="AJ412">
        <v>2</v>
      </c>
      <c r="AL412" s="19">
        <f t="shared" si="192"/>
        <v>-13.012492487541516</v>
      </c>
      <c r="AM412" s="19">
        <f t="shared" si="193"/>
        <v>-13.403836075813572</v>
      </c>
      <c r="AN412" s="19">
        <f t="shared" si="194"/>
        <v>0.39134358827205595</v>
      </c>
      <c r="AO412" s="19">
        <f>ABS(AN412)</f>
        <v>0.39134358827205595</v>
      </c>
      <c r="AP412" s="20" t="str">
        <f t="shared" si="203"/>
        <v>no</v>
      </c>
      <c r="AQ412" s="20" t="str">
        <f t="shared" si="187"/>
        <v>R</v>
      </c>
      <c r="AR412" s="21">
        <f>VLOOKUP(AQ412,$AY$2:$AZ$23,2,FALSE)</f>
        <v>1</v>
      </c>
      <c r="AS412" s="21">
        <f t="shared" si="197"/>
        <v>-4.5</v>
      </c>
      <c r="AT412" s="20" t="str">
        <f t="shared" si="188"/>
        <v>A</v>
      </c>
      <c r="AU412" s="22">
        <f>VLOOKUP(AT412,$AY$2:$AZ$23,2,FALSE)</f>
        <v>0</v>
      </c>
      <c r="AV412">
        <f t="shared" si="198"/>
        <v>1.8</v>
      </c>
    </row>
    <row r="413" spans="1:48" hidden="1" x14ac:dyDescent="0.45">
      <c r="A413" t="s">
        <v>65</v>
      </c>
      <c r="B413" t="s">
        <v>943</v>
      </c>
      <c r="C413" t="e">
        <f t="shared" ca="1" si="191"/>
        <v>#NAME?</v>
      </c>
      <c r="E413" t="s">
        <v>943</v>
      </c>
      <c r="F413" t="str">
        <f>IF(B413=E413,"ok","no")</f>
        <v>ok</v>
      </c>
      <c r="G413">
        <v>1</v>
      </c>
      <c r="H413" s="15" t="str">
        <f>IF(ISNUMBER(FIND(MID(B413,2,1),MID(A413,FIND("_",A413)+1,FIND("_",A413,FIND("_",A413)+1)-FIND("_",A413)-1))), "+", "-")</f>
        <v>-</v>
      </c>
      <c r="I413" s="42" t="b">
        <f t="shared" si="205"/>
        <v>1</v>
      </c>
      <c r="J413" s="42" t="str">
        <f t="shared" si="206"/>
        <v>-</v>
      </c>
      <c r="K413" t="s">
        <v>46</v>
      </c>
      <c r="L413" s="16" t="s">
        <v>47</v>
      </c>
      <c r="M413" s="17" t="s">
        <v>47</v>
      </c>
      <c r="N413" s="18">
        <v>2.44E-8</v>
      </c>
      <c r="O413" s="18">
        <v>2.44E-8</v>
      </c>
      <c r="P413" s="18">
        <v>1.2499999999999999E-8</v>
      </c>
      <c r="Q413" s="27">
        <v>1.2499999999999999E-8</v>
      </c>
      <c r="R413">
        <v>9609690</v>
      </c>
      <c r="S413" s="43" t="s">
        <v>62</v>
      </c>
      <c r="T413" s="43" t="s">
        <v>81</v>
      </c>
      <c r="U413" t="s">
        <v>89</v>
      </c>
      <c r="AI413" t="s">
        <v>55</v>
      </c>
      <c r="AJ413">
        <v>1</v>
      </c>
      <c r="AL413" s="19">
        <f t="shared" si="192"/>
        <v>-10.34192279574188</v>
      </c>
      <c r="AM413" s="19">
        <f t="shared" si="193"/>
        <v>-10.73654694365651</v>
      </c>
      <c r="AN413" s="19">
        <f t="shared" si="194"/>
        <v>0.39462414791463019</v>
      </c>
      <c r="AO413" s="19">
        <f>ABS(AN413)</f>
        <v>0.39462414791463019</v>
      </c>
      <c r="AP413" s="20" t="str">
        <f>IF(AR413=AU413,"ok","no")</f>
        <v>ok</v>
      </c>
      <c r="AQ413" s="20" t="str">
        <f t="shared" si="187"/>
        <v>N</v>
      </c>
      <c r="AR413" s="21">
        <f>VLOOKUP(AQ413,$AY$2:$AZ$23,2,FALSE)</f>
        <v>0</v>
      </c>
      <c r="AS413" s="21">
        <f t="shared" si="197"/>
        <v>-3.5</v>
      </c>
      <c r="AT413" s="20" t="str">
        <f t="shared" si="188"/>
        <v>A</v>
      </c>
      <c r="AU413" s="22">
        <f>VLOOKUP(AT413,$AY$2:$AZ$23,2,FALSE)</f>
        <v>0</v>
      </c>
      <c r="AV413">
        <f t="shared" si="198"/>
        <v>1.8</v>
      </c>
    </row>
    <row r="414" spans="1:48" hidden="1" x14ac:dyDescent="0.45">
      <c r="A414" t="s">
        <v>107</v>
      </c>
      <c r="B414" t="s">
        <v>944</v>
      </c>
      <c r="C414" t="e">
        <f t="shared" ca="1" si="191"/>
        <v>#NAME?</v>
      </c>
      <c r="E414" t="s">
        <v>944</v>
      </c>
      <c r="F414" t="str">
        <f>IF(B414=E414,"ok","no")</f>
        <v>ok</v>
      </c>
      <c r="G414">
        <v>1</v>
      </c>
      <c r="H414" s="15" t="str">
        <f>IF(ISNUMBER(FIND(MID(B414,2,1),MID(A414,FIND("_",A414)+1,FIND("_",A414,FIND("_",A414)+1)-FIND("_",A414)-1))), "+", "-")</f>
        <v>-</v>
      </c>
      <c r="I414" s="42" t="b">
        <f t="shared" si="205"/>
        <v>1</v>
      </c>
      <c r="J414" s="42" t="str">
        <f t="shared" si="206"/>
        <v>-</v>
      </c>
      <c r="K414" t="s">
        <v>70</v>
      </c>
      <c r="L414" s="16" t="s">
        <v>47</v>
      </c>
      <c r="M414" s="17" t="s">
        <v>47</v>
      </c>
      <c r="N414" s="18">
        <v>2.5999999999999998E-10</v>
      </c>
      <c r="O414" s="18">
        <v>2.5999999999999998E-10</v>
      </c>
      <c r="P414" s="18">
        <v>1.2999999999999999E-10</v>
      </c>
      <c r="Q414" s="18">
        <v>1.2999999999999999E-10</v>
      </c>
      <c r="R414">
        <v>7683415</v>
      </c>
      <c r="S414" t="s">
        <v>211</v>
      </c>
      <c r="T414" t="s">
        <v>81</v>
      </c>
      <c r="U414">
        <v>298</v>
      </c>
      <c r="AH414" t="s">
        <v>212</v>
      </c>
      <c r="AI414" t="s">
        <v>128</v>
      </c>
      <c r="AJ414">
        <v>1</v>
      </c>
      <c r="AL414" s="19">
        <f t="shared" si="192"/>
        <v>-13.021500296098681</v>
      </c>
      <c r="AM414" s="19">
        <f t="shared" si="193"/>
        <v>-13.430457132629048</v>
      </c>
      <c r="AN414" s="19">
        <f t="shared" si="194"/>
        <v>0.40895683653036663</v>
      </c>
      <c r="AO414" s="19">
        <f>ABS(AN414)</f>
        <v>0.40895683653036663</v>
      </c>
      <c r="AP414" s="20" t="str">
        <f>IF(AR414=AU414,"good","no")</f>
        <v>no</v>
      </c>
      <c r="AQ414" s="20" t="str">
        <f t="shared" si="187"/>
        <v>N</v>
      </c>
      <c r="AR414" s="21">
        <f>VLOOKUP(AQ414,$AY$2:$AZ$23,2,FALSE)</f>
        <v>0</v>
      </c>
      <c r="AS414" s="21">
        <f t="shared" si="197"/>
        <v>-3.5</v>
      </c>
      <c r="AT414" s="20" t="str">
        <f t="shared" si="188"/>
        <v>D</v>
      </c>
      <c r="AU414" s="22">
        <f>VLOOKUP(AT414,$AY$2:$AZ$23,2,FALSE)</f>
        <v>-1</v>
      </c>
      <c r="AV414">
        <f t="shared" si="198"/>
        <v>-3.5</v>
      </c>
    </row>
    <row r="415" spans="1:48" hidden="1" x14ac:dyDescent="0.45">
      <c r="A415" t="s">
        <v>346</v>
      </c>
      <c r="B415" t="s">
        <v>945</v>
      </c>
      <c r="C415" t="e">
        <f t="shared" ca="1" si="191"/>
        <v>#NAME?</v>
      </c>
      <c r="E415" t="s">
        <v>946</v>
      </c>
      <c r="F415" t="str">
        <f>IF(B415=E415,"ok","no")</f>
        <v>no</v>
      </c>
      <c r="G415">
        <v>1</v>
      </c>
      <c r="H415" s="15" t="str">
        <f>IF(ISNUMBER(FIND(MID(B415,2,1),MID(A415,FIND("_",A415)+1,FIND("_",A415,FIND("_",A415)+1)-FIND("_",A415)-1))), "+", "-")</f>
        <v>-</v>
      </c>
      <c r="I415" s="42" t="b">
        <f t="shared" si="205"/>
        <v>1</v>
      </c>
      <c r="J415" s="42" t="str">
        <f t="shared" si="206"/>
        <v>-</v>
      </c>
      <c r="K415" t="s">
        <v>46</v>
      </c>
      <c r="L415" s="16" t="s">
        <v>47</v>
      </c>
      <c r="M415" s="17" t="s">
        <v>47</v>
      </c>
      <c r="N415" s="18">
        <v>2.5999999999999998E-10</v>
      </c>
      <c r="O415" s="18">
        <v>2.5999999999999998E-10</v>
      </c>
      <c r="P415" s="18">
        <v>1.2999999999999999E-10</v>
      </c>
      <c r="Q415" s="27">
        <v>1.2999999999999999E-10</v>
      </c>
      <c r="R415">
        <v>26365435</v>
      </c>
      <c r="S415" t="s">
        <v>349</v>
      </c>
      <c r="T415" t="s">
        <v>350</v>
      </c>
      <c r="U415" t="s">
        <v>89</v>
      </c>
      <c r="V415" t="s">
        <v>947</v>
      </c>
      <c r="W415" t="s">
        <v>947</v>
      </c>
      <c r="X415" t="s">
        <v>352</v>
      </c>
      <c r="Y415" t="s">
        <v>352</v>
      </c>
      <c r="Z415" t="s">
        <v>948</v>
      </c>
      <c r="AA415" t="s">
        <v>948</v>
      </c>
      <c r="AB415" t="s">
        <v>354</v>
      </c>
      <c r="AC415" t="s">
        <v>354</v>
      </c>
      <c r="AI415" t="s">
        <v>55</v>
      </c>
      <c r="AJ415">
        <v>2</v>
      </c>
      <c r="AL415" s="19">
        <f t="shared" si="192"/>
        <v>-13.021500296098681</v>
      </c>
      <c r="AM415" s="19">
        <f t="shared" si="193"/>
        <v>-13.430457132629048</v>
      </c>
      <c r="AN415" s="19">
        <f t="shared" si="194"/>
        <v>0.40895683653036663</v>
      </c>
      <c r="AO415" s="19">
        <f>ABS(AN415)</f>
        <v>0.40895683653036663</v>
      </c>
      <c r="AP415" s="20" t="str">
        <f t="shared" ref="AP415:AP420" si="207">IF(AR415=AU415,"ok","no")</f>
        <v>ok</v>
      </c>
      <c r="AQ415" s="20" t="str">
        <f t="shared" si="187"/>
        <v>F</v>
      </c>
      <c r="AR415" s="21">
        <f>VLOOKUP(AQ415,$AY$2:$AZ$23,2,FALSE)</f>
        <v>0</v>
      </c>
      <c r="AS415" s="21">
        <f t="shared" si="197"/>
        <v>2.8</v>
      </c>
      <c r="AT415" s="20" t="str">
        <f t="shared" si="188"/>
        <v>A</v>
      </c>
      <c r="AU415" s="22">
        <f>VLOOKUP(AT415,$AY$2:$AZ$23,2,FALSE)</f>
        <v>0</v>
      </c>
      <c r="AV415">
        <f t="shared" si="198"/>
        <v>1.8</v>
      </c>
    </row>
    <row r="416" spans="1:48" hidden="1" x14ac:dyDescent="0.45">
      <c r="A416" t="s">
        <v>107</v>
      </c>
      <c r="B416" t="s">
        <v>949</v>
      </c>
      <c r="C416" t="e">
        <f t="shared" ca="1" si="191"/>
        <v>#NAME?</v>
      </c>
      <c r="E416" t="s">
        <v>949</v>
      </c>
      <c r="H416"/>
      <c r="I416"/>
      <c r="J416"/>
      <c r="K416" t="s">
        <v>459</v>
      </c>
      <c r="L416" s="16" t="s">
        <v>47</v>
      </c>
      <c r="M416" s="17" t="s">
        <v>47</v>
      </c>
      <c r="N416" s="18">
        <v>2.0000000000000002E-5</v>
      </c>
      <c r="O416" s="18">
        <v>2.0000000000000002E-5</v>
      </c>
      <c r="P416" s="18">
        <v>3E-11</v>
      </c>
      <c r="Q416" s="27">
        <v>3E-11</v>
      </c>
      <c r="R416">
        <v>10338006</v>
      </c>
      <c r="S416" t="s">
        <v>211</v>
      </c>
      <c r="T416" t="s">
        <v>81</v>
      </c>
      <c r="U416" t="s">
        <v>89</v>
      </c>
      <c r="AH416" t="s">
        <v>212</v>
      </c>
      <c r="AI416" t="s">
        <v>213</v>
      </c>
      <c r="AJ416">
        <v>1</v>
      </c>
      <c r="AL416" s="19">
        <f t="shared" si="192"/>
        <v>-6.3836691878020666</v>
      </c>
      <c r="AM416" s="19">
        <f t="shared" si="193"/>
        <v>-14.295596003217172</v>
      </c>
      <c r="AN416" s="19">
        <f t="shared" si="194"/>
        <v>7.9119268154151055</v>
      </c>
      <c r="AP416" s="20" t="str">
        <f t="shared" si="207"/>
        <v>ok</v>
      </c>
      <c r="AQ416" s="20" t="str">
        <f t="shared" si="187"/>
        <v>Y</v>
      </c>
      <c r="AR416" s="21">
        <f>VLOOKUP(AQ416,$AY$2:$AZ$22,2,FALSE)</f>
        <v>0</v>
      </c>
      <c r="AS416" s="21">
        <f t="shared" si="197"/>
        <v>-1.3</v>
      </c>
      <c r="AT416" s="20" t="str">
        <f t="shared" si="188"/>
        <v>A</v>
      </c>
      <c r="AU416" s="22">
        <f>VLOOKUP(AT416,$AY$2:$AZ$22,2,FALSE)</f>
        <v>0</v>
      </c>
      <c r="AV416">
        <f t="shared" si="198"/>
        <v>1.8</v>
      </c>
    </row>
    <row r="417" spans="1:48" hidden="1" x14ac:dyDescent="0.45">
      <c r="A417" t="s">
        <v>372</v>
      </c>
      <c r="B417" t="s">
        <v>634</v>
      </c>
      <c r="C417" t="e">
        <f t="shared" ca="1" si="191"/>
        <v>#NAME?</v>
      </c>
      <c r="E417" t="s">
        <v>635</v>
      </c>
      <c r="F417" t="str">
        <f>IF(B417=E417,"ok","no")</f>
        <v>no</v>
      </c>
      <c r="G417">
        <v>1</v>
      </c>
      <c r="H417" s="42" t="str">
        <f>IF(ISNUMBER(FIND(MID(B417,2,1),MID(A417,FIND("_",A417)+1,FIND("_",A417,FIND("_",A417)+1)-FIND("_",A417)-1))), "+", "-")</f>
        <v>+</v>
      </c>
      <c r="I417" s="42" t="b">
        <f t="shared" ref="I417:I418" si="208">H417=J417</f>
        <v>1</v>
      </c>
      <c r="J417" s="42" t="str">
        <f t="shared" ref="J417:J418" si="209">IF(ISNUMBER(FIND(MID(B417,2,1),IF(LEN(MID(A417,FIND("_",A417)+1,FIND("_",A417,FIND("_",A417)+1)-FIND("_",A417)-1))=2,MID(A417,FIND("_",A417)+1,2),MID(A417,FIND("~",SUBSTITUTE(A417,"_","~",LEN(A417)-LEN(SUBSTITUTE(A417,"_",""))))+1,2)))), "+", "-")</f>
        <v>+</v>
      </c>
      <c r="K417" t="s">
        <v>125</v>
      </c>
      <c r="L417" s="16" t="s">
        <v>47</v>
      </c>
      <c r="M417" s="17" t="s">
        <v>47</v>
      </c>
      <c r="N417" s="18">
        <v>5.4000000000000001E-11</v>
      </c>
      <c r="O417" s="18">
        <v>5.4000000000000001E-11</v>
      </c>
      <c r="P417" s="18" t="s">
        <v>374</v>
      </c>
      <c r="Q417" s="27">
        <v>9.9999999999999994E-12</v>
      </c>
      <c r="R417">
        <v>23357170</v>
      </c>
      <c r="S417" t="s">
        <v>375</v>
      </c>
      <c r="T417" t="s">
        <v>100</v>
      </c>
      <c r="U417">
        <v>310</v>
      </c>
      <c r="AI417" t="s">
        <v>55</v>
      </c>
      <c r="AJ417">
        <v>2</v>
      </c>
      <c r="AL417" s="19">
        <f t="shared" si="192"/>
        <v>-13.948801870924921</v>
      </c>
      <c r="AM417" s="19">
        <f t="shared" si="193"/>
        <v>-14.943777253531357</v>
      </c>
      <c r="AN417" s="19">
        <f t="shared" si="194"/>
        <v>0.99497538260643559</v>
      </c>
      <c r="AO417" s="19">
        <f>ABS(AN417)</f>
        <v>0.99497538260643559</v>
      </c>
      <c r="AP417" s="20" t="str">
        <f t="shared" si="207"/>
        <v>ok</v>
      </c>
      <c r="AQ417" s="20" t="str">
        <f t="shared" si="187"/>
        <v>N</v>
      </c>
      <c r="AR417" s="21">
        <f>VLOOKUP(AQ417,$AY$2:$AZ$23,2,FALSE)</f>
        <v>0</v>
      </c>
      <c r="AS417" s="21">
        <f t="shared" si="197"/>
        <v>-3.5</v>
      </c>
      <c r="AT417" s="20" t="str">
        <f t="shared" si="188"/>
        <v>A</v>
      </c>
      <c r="AU417" s="22">
        <f>VLOOKUP(AT417,$AY$2:$AZ$23,2,FALSE)</f>
        <v>0</v>
      </c>
      <c r="AV417">
        <f t="shared" si="198"/>
        <v>1.8</v>
      </c>
    </row>
    <row r="418" spans="1:48" hidden="1" x14ac:dyDescent="0.45">
      <c r="A418" t="s">
        <v>65</v>
      </c>
      <c r="B418" t="s">
        <v>950</v>
      </c>
      <c r="C418" t="e">
        <f t="shared" ca="1" si="191"/>
        <v>#NAME?</v>
      </c>
      <c r="E418" t="s">
        <v>950</v>
      </c>
      <c r="F418" t="str">
        <f>IF(B418=E418,"ok","no")</f>
        <v>ok</v>
      </c>
      <c r="G418">
        <v>1</v>
      </c>
      <c r="H418" s="15" t="str">
        <f>IF(ISNUMBER(FIND(MID(B418,2,1),MID(A418,FIND("_",A418)+1,FIND("_",A418,FIND("_",A418)+1)-FIND("_",A418)-1))), "+", "-")</f>
        <v>-</v>
      </c>
      <c r="I418" s="42" t="b">
        <f t="shared" si="208"/>
        <v>1</v>
      </c>
      <c r="J418" s="42" t="str">
        <f t="shared" si="209"/>
        <v>-</v>
      </c>
      <c r="K418" t="s">
        <v>125</v>
      </c>
      <c r="L418" s="16" t="s">
        <v>47</v>
      </c>
      <c r="M418" s="17" t="s">
        <v>47</v>
      </c>
      <c r="N418" s="18">
        <v>2.4999999999999999E-8</v>
      </c>
      <c r="O418" s="18">
        <v>2.4999999999999999E-8</v>
      </c>
      <c r="P418" s="18">
        <v>1.2499999999999999E-8</v>
      </c>
      <c r="Q418" s="27">
        <v>1.2499999999999999E-8</v>
      </c>
      <c r="R418">
        <v>9609690</v>
      </c>
      <c r="S418" s="43" t="s">
        <v>62</v>
      </c>
      <c r="T418" s="43" t="s">
        <v>81</v>
      </c>
      <c r="U418" t="s">
        <v>89</v>
      </c>
      <c r="AI418" t="s">
        <v>55</v>
      </c>
      <c r="AJ418">
        <v>1</v>
      </c>
      <c r="AL418" s="19">
        <f t="shared" si="192"/>
        <v>-10.327590107126143</v>
      </c>
      <c r="AM418" s="19">
        <f t="shared" si="193"/>
        <v>-10.73654694365651</v>
      </c>
      <c r="AN418" s="19">
        <f t="shared" si="194"/>
        <v>0.40895683653036663</v>
      </c>
      <c r="AO418" s="19">
        <f>ABS(AN418)</f>
        <v>0.40895683653036663</v>
      </c>
      <c r="AP418" s="20" t="str">
        <f t="shared" si="207"/>
        <v>ok</v>
      </c>
      <c r="AQ418" s="20" t="str">
        <f t="shared" si="187"/>
        <v>Y</v>
      </c>
      <c r="AR418" s="21">
        <f>VLOOKUP(AQ418,$AY$2:$AZ$23,2,FALSE)</f>
        <v>0</v>
      </c>
      <c r="AS418" s="21">
        <f t="shared" si="197"/>
        <v>-1.3</v>
      </c>
      <c r="AT418" s="20" t="str">
        <f t="shared" si="188"/>
        <v>A</v>
      </c>
      <c r="AU418" s="22">
        <f>VLOOKUP(AT418,$AY$2:$AZ$23,2,FALSE)</f>
        <v>0</v>
      </c>
      <c r="AV418">
        <f t="shared" si="198"/>
        <v>1.8</v>
      </c>
    </row>
    <row r="419" spans="1:48" hidden="1" x14ac:dyDescent="0.45">
      <c r="A419" t="s">
        <v>107</v>
      </c>
      <c r="B419" t="s">
        <v>951</v>
      </c>
      <c r="C419" t="e">
        <f t="shared" ca="1" si="191"/>
        <v>#NAME?</v>
      </c>
      <c r="E419" t="s">
        <v>951</v>
      </c>
      <c r="H419"/>
      <c r="I419"/>
      <c r="J419"/>
      <c r="K419" t="s">
        <v>459</v>
      </c>
      <c r="L419" s="16" t="s">
        <v>47</v>
      </c>
      <c r="M419" s="17" t="s">
        <v>47</v>
      </c>
      <c r="N419" s="18">
        <v>4.9999999999999998E-7</v>
      </c>
      <c r="O419" s="18">
        <v>4.9999999999999998E-7</v>
      </c>
      <c r="P419" s="18">
        <v>3E-11</v>
      </c>
      <c r="Q419" s="27">
        <v>3E-11</v>
      </c>
      <c r="R419">
        <v>10338006</v>
      </c>
      <c r="S419" t="s">
        <v>211</v>
      </c>
      <c r="T419" t="s">
        <v>81</v>
      </c>
      <c r="U419" t="s">
        <v>89</v>
      </c>
      <c r="AH419" t="s">
        <v>212</v>
      </c>
      <c r="AI419" t="s">
        <v>213</v>
      </c>
      <c r="AJ419">
        <v>1</v>
      </c>
      <c r="AL419" s="19">
        <f t="shared" si="192"/>
        <v>-8.5601080657292883</v>
      </c>
      <c r="AM419" s="19">
        <f t="shared" si="193"/>
        <v>-14.295596003217172</v>
      </c>
      <c r="AN419" s="19">
        <f t="shared" si="194"/>
        <v>5.7354879374878838</v>
      </c>
      <c r="AP419" s="20" t="str">
        <f t="shared" si="207"/>
        <v>ok</v>
      </c>
      <c r="AQ419" s="20" t="str">
        <f t="shared" si="187"/>
        <v>Y</v>
      </c>
      <c r="AR419" s="21">
        <f>VLOOKUP(AQ419,$AY$2:$AZ$22,2,FALSE)</f>
        <v>0</v>
      </c>
      <c r="AS419" s="21">
        <f t="shared" si="197"/>
        <v>-1.3</v>
      </c>
      <c r="AT419" s="20" t="str">
        <f t="shared" si="188"/>
        <v>A</v>
      </c>
      <c r="AU419" s="22">
        <f>VLOOKUP(AT419,$AY$2:$AZ$22,2,FALSE)</f>
        <v>0</v>
      </c>
      <c r="AV419">
        <f t="shared" si="198"/>
        <v>1.8</v>
      </c>
    </row>
    <row r="420" spans="1:48" hidden="1" x14ac:dyDescent="0.45">
      <c r="A420" t="s">
        <v>107</v>
      </c>
      <c r="B420" t="s">
        <v>952</v>
      </c>
      <c r="C420" t="e">
        <f t="shared" ca="1" si="191"/>
        <v>#NAME?</v>
      </c>
      <c r="E420" t="s">
        <v>952</v>
      </c>
      <c r="H420"/>
      <c r="I420"/>
      <c r="J420"/>
      <c r="K420" t="s">
        <v>459</v>
      </c>
      <c r="L420" s="16" t="s">
        <v>47</v>
      </c>
      <c r="M420" s="17" t="s">
        <v>47</v>
      </c>
      <c r="N420" s="18">
        <v>3.5000000000000002E-8</v>
      </c>
      <c r="O420" s="18">
        <v>3.5000000000000002E-8</v>
      </c>
      <c r="P420" s="18">
        <v>3E-11</v>
      </c>
      <c r="Q420" s="27">
        <v>3E-11</v>
      </c>
      <c r="R420">
        <v>10338006</v>
      </c>
      <c r="S420" t="s">
        <v>211</v>
      </c>
      <c r="T420" t="s">
        <v>81</v>
      </c>
      <c r="U420" t="s">
        <v>89</v>
      </c>
      <c r="AH420" t="s">
        <v>212</v>
      </c>
      <c r="AI420" t="s">
        <v>213</v>
      </c>
      <c r="AJ420">
        <v>1</v>
      </c>
      <c r="AL420" s="19">
        <f t="shared" si="192"/>
        <v>-10.12907148751963</v>
      </c>
      <c r="AM420" s="19">
        <f t="shared" si="193"/>
        <v>-14.295596003217172</v>
      </c>
      <c r="AN420" s="19">
        <f t="shared" si="194"/>
        <v>4.1665245156975423</v>
      </c>
      <c r="AP420" s="20" t="str">
        <f t="shared" si="207"/>
        <v>ok</v>
      </c>
      <c r="AQ420" s="20" t="str">
        <f t="shared" si="187"/>
        <v>Y</v>
      </c>
      <c r="AR420" s="21">
        <f>VLOOKUP(AQ420,$AY$2:$AZ$22,2,FALSE)</f>
        <v>0</v>
      </c>
      <c r="AS420" s="21">
        <f t="shared" si="197"/>
        <v>-1.3</v>
      </c>
      <c r="AT420" s="20" t="str">
        <f t="shared" si="188"/>
        <v>A</v>
      </c>
      <c r="AU420" s="22">
        <f>VLOOKUP(AT420,$AY$2:$AZ$22,2,FALSE)</f>
        <v>0</v>
      </c>
      <c r="AV420">
        <f t="shared" si="198"/>
        <v>1.8</v>
      </c>
    </row>
    <row r="421" spans="1:48" hidden="1" x14ac:dyDescent="0.45">
      <c r="A421" t="s">
        <v>65</v>
      </c>
      <c r="B421" t="s">
        <v>261</v>
      </c>
      <c r="C421" t="e">
        <f t="shared" ca="1" si="191"/>
        <v>#NAME?</v>
      </c>
      <c r="E421" t="s">
        <v>261</v>
      </c>
      <c r="F421" t="str">
        <f t="shared" ref="F421:F452" si="210">IF(B421=E421,"ok","no")</f>
        <v>ok</v>
      </c>
      <c r="G421">
        <v>1</v>
      </c>
      <c r="H421" s="42" t="str">
        <f t="shared" ref="H421:H436" si="211">IF(ISNUMBER(FIND(MID(B421,2,1),MID(A421,FIND("_",A421)+1,FIND("_",A421,FIND("_",A421)+1)-FIND("_",A421)-1))), "+", "-")</f>
        <v>+</v>
      </c>
      <c r="I421" s="42" t="b">
        <f t="shared" ref="I421:I484" si="212">H421=J421</f>
        <v>1</v>
      </c>
      <c r="J421" s="42" t="str">
        <f t="shared" ref="J421:J444" si="213">IF(ISNUMBER(FIND(MID(B421,2,1),IF(LEN(MID(A421,FIND("_",A421)+1,FIND("_",A421,FIND("_",A421)+1)-FIND("_",A421)-1))=2,MID(A421,FIND("_",A421)+1,2),MID(A421,FIND("~",SUBSTITUTE(A421,"_","~",LEN(A421)-LEN(SUBSTITUTE(A421,"_",""))))+1,2)))), "+", "-")</f>
        <v>+</v>
      </c>
      <c r="K421" t="s">
        <v>70</v>
      </c>
      <c r="L421" s="16" t="s">
        <v>47</v>
      </c>
      <c r="M421" s="17" t="s">
        <v>47</v>
      </c>
      <c r="N421" s="18">
        <v>6.6699999999999995E-8</v>
      </c>
      <c r="O421" s="18">
        <v>6.6699999999999995E-8</v>
      </c>
      <c r="P421" s="18">
        <v>1.2499999999999999E-8</v>
      </c>
      <c r="Q421" s="18">
        <v>1.2499999999999999E-8</v>
      </c>
      <c r="R421">
        <v>9609690</v>
      </c>
      <c r="S421" t="s">
        <v>62</v>
      </c>
      <c r="T421" t="s">
        <v>81</v>
      </c>
      <c r="U421" t="s">
        <v>89</v>
      </c>
      <c r="AI421" t="s">
        <v>55</v>
      </c>
      <c r="AJ421">
        <v>1</v>
      </c>
      <c r="AL421" s="19">
        <f t="shared" si="192"/>
        <v>-9.7486059215746508</v>
      </c>
      <c r="AM421" s="19">
        <f t="shared" si="193"/>
        <v>-10.73654694365651</v>
      </c>
      <c r="AN421" s="19">
        <f t="shared" si="194"/>
        <v>0.98794102208185919</v>
      </c>
      <c r="AO421" s="19">
        <f t="shared" ref="AO421:AO452" si="214">ABS(AN421)</f>
        <v>0.98794102208185919</v>
      </c>
      <c r="AP421" s="20" t="str">
        <f>IF(AR421=AU421,"good","no")</f>
        <v>no</v>
      </c>
      <c r="AQ421" s="20" t="str">
        <f t="shared" si="187"/>
        <v>D</v>
      </c>
      <c r="AR421" s="21">
        <f t="shared" ref="AR421:AR452" si="215">VLOOKUP(AQ421,$AY$2:$AZ$23,2,FALSE)</f>
        <v>-1</v>
      </c>
      <c r="AS421" s="21">
        <f t="shared" si="197"/>
        <v>-3.5</v>
      </c>
      <c r="AT421" s="20" t="str">
        <f t="shared" si="188"/>
        <v>A</v>
      </c>
      <c r="AU421" s="22">
        <f t="shared" ref="AU421:AU452" si="216">VLOOKUP(AT421,$AY$2:$AZ$23,2,FALSE)</f>
        <v>0</v>
      </c>
      <c r="AV421">
        <f t="shared" si="198"/>
        <v>1.8</v>
      </c>
    </row>
    <row r="422" spans="1:48" hidden="1" x14ac:dyDescent="0.45">
      <c r="A422" t="s">
        <v>244</v>
      </c>
      <c r="B422" t="s">
        <v>953</v>
      </c>
      <c r="C422" t="e">
        <f t="shared" ca="1" si="191"/>
        <v>#NAME?</v>
      </c>
      <c r="E422" t="s">
        <v>953</v>
      </c>
      <c r="F422" t="str">
        <f t="shared" si="210"/>
        <v>ok</v>
      </c>
      <c r="G422">
        <v>1</v>
      </c>
      <c r="H422" s="15" t="str">
        <f t="shared" si="211"/>
        <v>-</v>
      </c>
      <c r="I422" s="42" t="b">
        <f t="shared" si="212"/>
        <v>1</v>
      </c>
      <c r="J422" s="42" t="str">
        <f t="shared" si="213"/>
        <v>-</v>
      </c>
      <c r="K422" t="s">
        <v>70</v>
      </c>
      <c r="L422" s="16" t="s">
        <v>47</v>
      </c>
      <c r="M422" s="17" t="s">
        <v>47</v>
      </c>
      <c r="N422" s="18">
        <v>6E-9</v>
      </c>
      <c r="O422" s="18">
        <v>6E-9</v>
      </c>
      <c r="P422" s="18">
        <v>3E-9</v>
      </c>
      <c r="Q422" s="27">
        <v>3E-9</v>
      </c>
      <c r="R422">
        <v>1711212</v>
      </c>
      <c r="S422" t="s">
        <v>246</v>
      </c>
      <c r="T422" t="s">
        <v>247</v>
      </c>
      <c r="U422" t="s">
        <v>89</v>
      </c>
      <c r="AH422" t="s">
        <v>248</v>
      </c>
      <c r="AI422" t="s">
        <v>249</v>
      </c>
      <c r="AJ422">
        <v>1</v>
      </c>
      <c r="AL422" s="19">
        <f t="shared" si="192"/>
        <v>-11.169588756953829</v>
      </c>
      <c r="AM422" s="19">
        <f t="shared" si="193"/>
        <v>-11.578545593484199</v>
      </c>
      <c r="AN422" s="19">
        <f t="shared" si="194"/>
        <v>0.40895683653037018</v>
      </c>
      <c r="AO422" s="19">
        <f t="shared" si="214"/>
        <v>0.40895683653037018</v>
      </c>
      <c r="AP422" s="20" t="str">
        <f>IF(AR422=AU422,"ok","no")</f>
        <v>ok</v>
      </c>
      <c r="AQ422" s="20" t="str">
        <f t="shared" si="187"/>
        <v>E</v>
      </c>
      <c r="AR422" s="21">
        <f t="shared" si="215"/>
        <v>-1</v>
      </c>
      <c r="AS422" s="21">
        <f t="shared" si="197"/>
        <v>-3.5</v>
      </c>
      <c r="AT422" s="20" t="str">
        <f t="shared" si="188"/>
        <v>D</v>
      </c>
      <c r="AU422" s="22">
        <f t="shared" si="216"/>
        <v>-1</v>
      </c>
      <c r="AV422">
        <f t="shared" si="198"/>
        <v>-3.5</v>
      </c>
    </row>
    <row r="423" spans="1:48" hidden="1" x14ac:dyDescent="0.45">
      <c r="A423" t="s">
        <v>244</v>
      </c>
      <c r="B423" t="s">
        <v>954</v>
      </c>
      <c r="C423" t="e">
        <f t="shared" ca="1" si="191"/>
        <v>#NAME?</v>
      </c>
      <c r="E423" t="s">
        <v>954</v>
      </c>
      <c r="F423" t="str">
        <f t="shared" si="210"/>
        <v>ok</v>
      </c>
      <c r="G423">
        <v>1</v>
      </c>
      <c r="H423" s="15" t="str">
        <f t="shared" si="211"/>
        <v>-</v>
      </c>
      <c r="I423" s="42" t="b">
        <f t="shared" si="212"/>
        <v>1</v>
      </c>
      <c r="J423" s="42" t="str">
        <f t="shared" si="213"/>
        <v>-</v>
      </c>
      <c r="K423" t="s">
        <v>324</v>
      </c>
      <c r="L423" s="16" t="s">
        <v>47</v>
      </c>
      <c r="M423" s="17" t="s">
        <v>47</v>
      </c>
      <c r="N423" s="18">
        <v>6E-9</v>
      </c>
      <c r="O423" s="18">
        <v>6E-9</v>
      </c>
      <c r="P423" s="18">
        <v>3E-9</v>
      </c>
      <c r="Q423" s="18">
        <v>3E-9</v>
      </c>
      <c r="R423">
        <v>1711212</v>
      </c>
      <c r="S423" t="s">
        <v>246</v>
      </c>
      <c r="T423" t="s">
        <v>247</v>
      </c>
      <c r="U423" t="s">
        <v>89</v>
      </c>
      <c r="AH423" t="s">
        <v>248</v>
      </c>
      <c r="AI423" t="s">
        <v>249</v>
      </c>
      <c r="AJ423">
        <v>1</v>
      </c>
      <c r="AL423" s="19">
        <f t="shared" si="192"/>
        <v>-11.169588756953829</v>
      </c>
      <c r="AM423" s="19">
        <f t="shared" si="193"/>
        <v>-11.578545593484199</v>
      </c>
      <c r="AN423" s="19">
        <f t="shared" si="194"/>
        <v>0.40895683653037018</v>
      </c>
      <c r="AO423" s="19">
        <f t="shared" si="214"/>
        <v>0.40895683653037018</v>
      </c>
      <c r="AP423" s="20" t="str">
        <f t="shared" ref="AP423:AP428" si="217">IF(AR423=AU423,"good","no")</f>
        <v>no</v>
      </c>
      <c r="AQ423" s="20" t="str">
        <f t="shared" si="187"/>
        <v>T</v>
      </c>
      <c r="AR423" s="21">
        <f t="shared" si="215"/>
        <v>400</v>
      </c>
      <c r="AS423" s="21">
        <f t="shared" si="197"/>
        <v>-0.7</v>
      </c>
      <c r="AT423" s="20" t="str">
        <f t="shared" si="188"/>
        <v>N</v>
      </c>
      <c r="AU423" s="22">
        <f t="shared" si="216"/>
        <v>0</v>
      </c>
      <c r="AV423">
        <f t="shared" si="198"/>
        <v>-3.5</v>
      </c>
    </row>
    <row r="424" spans="1:48" hidden="1" x14ac:dyDescent="0.45">
      <c r="A424" t="s">
        <v>244</v>
      </c>
      <c r="B424" t="s">
        <v>955</v>
      </c>
      <c r="C424" t="e">
        <f t="shared" ca="1" si="191"/>
        <v>#NAME?</v>
      </c>
      <c r="E424" t="s">
        <v>955</v>
      </c>
      <c r="F424" t="str">
        <f t="shared" si="210"/>
        <v>ok</v>
      </c>
      <c r="G424">
        <v>1</v>
      </c>
      <c r="H424" s="15" t="str">
        <f t="shared" si="211"/>
        <v>-</v>
      </c>
      <c r="I424" s="42" t="b">
        <f t="shared" si="212"/>
        <v>1</v>
      </c>
      <c r="J424" s="42" t="str">
        <f t="shared" si="213"/>
        <v>-</v>
      </c>
      <c r="K424" t="s">
        <v>46</v>
      </c>
      <c r="L424" s="16" t="s">
        <v>47</v>
      </c>
      <c r="M424" s="17" t="s">
        <v>47</v>
      </c>
      <c r="N424" s="18">
        <v>6E-9</v>
      </c>
      <c r="O424" s="18">
        <v>6E-9</v>
      </c>
      <c r="P424" s="18">
        <v>3E-9</v>
      </c>
      <c r="Q424" s="18">
        <v>3E-9</v>
      </c>
      <c r="R424">
        <v>1711212</v>
      </c>
      <c r="S424" t="s">
        <v>246</v>
      </c>
      <c r="T424" t="s">
        <v>247</v>
      </c>
      <c r="U424" t="s">
        <v>89</v>
      </c>
      <c r="AH424" t="s">
        <v>248</v>
      </c>
      <c r="AI424" t="s">
        <v>249</v>
      </c>
      <c r="AJ424">
        <v>1</v>
      </c>
      <c r="AL424" s="19">
        <f t="shared" si="192"/>
        <v>-11.169588756953829</v>
      </c>
      <c r="AM424" s="19">
        <f t="shared" si="193"/>
        <v>-11.578545593484199</v>
      </c>
      <c r="AN424" s="19">
        <f t="shared" si="194"/>
        <v>0.40895683653037018</v>
      </c>
      <c r="AO424" s="19">
        <f t="shared" si="214"/>
        <v>0.40895683653037018</v>
      </c>
      <c r="AP424" s="20" t="str">
        <f t="shared" si="217"/>
        <v>no</v>
      </c>
      <c r="AQ424" s="20" t="str">
        <f t="shared" si="187"/>
        <v>T</v>
      </c>
      <c r="AR424" s="21">
        <f t="shared" si="215"/>
        <v>400</v>
      </c>
      <c r="AS424" s="21">
        <f t="shared" si="197"/>
        <v>-0.7</v>
      </c>
      <c r="AT424" s="20" t="str">
        <f t="shared" si="188"/>
        <v>Q</v>
      </c>
      <c r="AU424" s="22">
        <f t="shared" si="216"/>
        <v>0</v>
      </c>
      <c r="AV424">
        <f t="shared" si="198"/>
        <v>-3.5</v>
      </c>
    </row>
    <row r="425" spans="1:48" hidden="1" x14ac:dyDescent="0.45">
      <c r="A425" t="s">
        <v>244</v>
      </c>
      <c r="B425" t="s">
        <v>956</v>
      </c>
      <c r="C425" t="e">
        <f t="shared" ca="1" si="191"/>
        <v>#NAME?</v>
      </c>
      <c r="E425" t="s">
        <v>956</v>
      </c>
      <c r="F425" t="str">
        <f t="shared" si="210"/>
        <v>ok</v>
      </c>
      <c r="G425">
        <v>1</v>
      </c>
      <c r="H425" s="15" t="str">
        <f t="shared" si="211"/>
        <v>-</v>
      </c>
      <c r="I425" s="42" t="b">
        <f t="shared" si="212"/>
        <v>1</v>
      </c>
      <c r="J425" s="42" t="str">
        <f t="shared" si="213"/>
        <v>-</v>
      </c>
      <c r="K425" t="s">
        <v>70</v>
      </c>
      <c r="L425" s="16" t="s">
        <v>47</v>
      </c>
      <c r="M425" s="17" t="s">
        <v>47</v>
      </c>
      <c r="N425" s="18">
        <v>6E-9</v>
      </c>
      <c r="O425" s="18">
        <v>6E-9</v>
      </c>
      <c r="P425" s="18">
        <v>3E-9</v>
      </c>
      <c r="Q425" s="18">
        <v>3E-9</v>
      </c>
      <c r="R425">
        <v>1711212</v>
      </c>
      <c r="S425" t="s">
        <v>246</v>
      </c>
      <c r="T425" t="s">
        <v>247</v>
      </c>
      <c r="U425" t="s">
        <v>89</v>
      </c>
      <c r="AH425" t="s">
        <v>248</v>
      </c>
      <c r="AI425" t="s">
        <v>249</v>
      </c>
      <c r="AJ425">
        <v>1</v>
      </c>
      <c r="AL425" s="19">
        <f t="shared" si="192"/>
        <v>-11.169588756953829</v>
      </c>
      <c r="AM425" s="19">
        <f t="shared" si="193"/>
        <v>-11.578545593484199</v>
      </c>
      <c r="AN425" s="19">
        <f t="shared" si="194"/>
        <v>0.40895683653037018</v>
      </c>
      <c r="AO425" s="19">
        <f t="shared" si="214"/>
        <v>0.40895683653037018</v>
      </c>
      <c r="AP425" s="20" t="str">
        <f t="shared" si="217"/>
        <v>no</v>
      </c>
      <c r="AQ425" s="20" t="str">
        <f t="shared" si="187"/>
        <v>E</v>
      </c>
      <c r="AR425" s="21">
        <f t="shared" si="215"/>
        <v>-1</v>
      </c>
      <c r="AS425" s="21">
        <f t="shared" si="197"/>
        <v>-3.5</v>
      </c>
      <c r="AT425" s="20" t="str">
        <f t="shared" si="188"/>
        <v>A</v>
      </c>
      <c r="AU425" s="22">
        <f t="shared" si="216"/>
        <v>0</v>
      </c>
      <c r="AV425">
        <f t="shared" si="198"/>
        <v>1.8</v>
      </c>
    </row>
    <row r="426" spans="1:48" hidden="1" x14ac:dyDescent="0.45">
      <c r="A426" t="s">
        <v>244</v>
      </c>
      <c r="B426" t="s">
        <v>957</v>
      </c>
      <c r="C426" t="e">
        <f t="shared" ca="1" si="191"/>
        <v>#NAME?</v>
      </c>
      <c r="E426" t="s">
        <v>957</v>
      </c>
      <c r="F426" t="str">
        <f t="shared" si="210"/>
        <v>ok</v>
      </c>
      <c r="G426">
        <v>1</v>
      </c>
      <c r="H426" s="15" t="str">
        <f t="shared" si="211"/>
        <v>-</v>
      </c>
      <c r="I426" s="42" t="b">
        <f t="shared" si="212"/>
        <v>1</v>
      </c>
      <c r="J426" s="42" t="str">
        <f t="shared" si="213"/>
        <v>-</v>
      </c>
      <c r="K426" t="s">
        <v>70</v>
      </c>
      <c r="L426" s="16" t="s">
        <v>47</v>
      </c>
      <c r="M426" s="17" t="s">
        <v>47</v>
      </c>
      <c r="N426" s="18">
        <v>6E-9</v>
      </c>
      <c r="O426" s="18">
        <v>6E-9</v>
      </c>
      <c r="P426" s="18">
        <v>3E-9</v>
      </c>
      <c r="Q426" s="18">
        <v>3E-9</v>
      </c>
      <c r="R426">
        <v>1711212</v>
      </c>
      <c r="S426" t="s">
        <v>246</v>
      </c>
      <c r="T426" t="s">
        <v>247</v>
      </c>
      <c r="U426" t="s">
        <v>89</v>
      </c>
      <c r="AH426" t="s">
        <v>248</v>
      </c>
      <c r="AI426" t="s">
        <v>249</v>
      </c>
      <c r="AJ426">
        <v>1</v>
      </c>
      <c r="AL426" s="19">
        <f t="shared" si="192"/>
        <v>-11.169588756953829</v>
      </c>
      <c r="AM426" s="19">
        <f t="shared" si="193"/>
        <v>-11.578545593484199</v>
      </c>
      <c r="AN426" s="19">
        <f t="shared" si="194"/>
        <v>0.40895683653037018</v>
      </c>
      <c r="AO426" s="19">
        <f t="shared" si="214"/>
        <v>0.40895683653037018</v>
      </c>
      <c r="AP426" s="20" t="str">
        <f t="shared" si="217"/>
        <v>no</v>
      </c>
      <c r="AQ426" s="20" t="str">
        <f t="shared" si="187"/>
        <v>K</v>
      </c>
      <c r="AR426" s="21">
        <f t="shared" si="215"/>
        <v>1</v>
      </c>
      <c r="AS426" s="21">
        <f t="shared" si="197"/>
        <v>-3.9</v>
      </c>
      <c r="AT426" s="20" t="str">
        <f t="shared" si="188"/>
        <v>E</v>
      </c>
      <c r="AU426" s="22">
        <f t="shared" si="216"/>
        <v>-1</v>
      </c>
      <c r="AV426">
        <f t="shared" si="198"/>
        <v>-3.5</v>
      </c>
    </row>
    <row r="427" spans="1:48" hidden="1" x14ac:dyDescent="0.45">
      <c r="A427" t="s">
        <v>244</v>
      </c>
      <c r="B427" t="s">
        <v>958</v>
      </c>
      <c r="C427" t="e">
        <f t="shared" ca="1" si="191"/>
        <v>#NAME?</v>
      </c>
      <c r="E427" t="s">
        <v>958</v>
      </c>
      <c r="F427" t="str">
        <f t="shared" si="210"/>
        <v>ok</v>
      </c>
      <c r="G427">
        <v>1</v>
      </c>
      <c r="H427" s="15" t="str">
        <f t="shared" si="211"/>
        <v>-</v>
      </c>
      <c r="I427" s="42" t="b">
        <f t="shared" si="212"/>
        <v>1</v>
      </c>
      <c r="J427" s="42" t="str">
        <f t="shared" si="213"/>
        <v>-</v>
      </c>
      <c r="K427" t="s">
        <v>70</v>
      </c>
      <c r="L427" s="16" t="s">
        <v>47</v>
      </c>
      <c r="M427" s="17" t="s">
        <v>47</v>
      </c>
      <c r="N427" s="18">
        <v>6E-9</v>
      </c>
      <c r="O427" s="18">
        <v>6E-9</v>
      </c>
      <c r="P427" s="18">
        <v>3E-9</v>
      </c>
      <c r="Q427" s="18">
        <v>3E-9</v>
      </c>
      <c r="R427">
        <v>1711212</v>
      </c>
      <c r="S427" t="s">
        <v>246</v>
      </c>
      <c r="T427" t="s">
        <v>247</v>
      </c>
      <c r="U427" t="s">
        <v>89</v>
      </c>
      <c r="AH427" t="s">
        <v>248</v>
      </c>
      <c r="AI427" t="s">
        <v>249</v>
      </c>
      <c r="AJ427">
        <v>1</v>
      </c>
      <c r="AL427" s="19">
        <f t="shared" si="192"/>
        <v>-11.169588756953829</v>
      </c>
      <c r="AM427" s="19">
        <f t="shared" si="193"/>
        <v>-11.578545593484199</v>
      </c>
      <c r="AN427" s="19">
        <f t="shared" si="194"/>
        <v>0.40895683653037018</v>
      </c>
      <c r="AO427" s="19">
        <f t="shared" si="214"/>
        <v>0.40895683653037018</v>
      </c>
      <c r="AP427" s="20" t="str">
        <f t="shared" si="217"/>
        <v>no</v>
      </c>
      <c r="AQ427" s="20" t="str">
        <f t="shared" si="187"/>
        <v>K</v>
      </c>
      <c r="AR427" s="21">
        <f t="shared" si="215"/>
        <v>1</v>
      </c>
      <c r="AS427" s="21">
        <f t="shared" si="197"/>
        <v>-3.9</v>
      </c>
      <c r="AT427" s="20" t="str">
        <f t="shared" si="188"/>
        <v>E</v>
      </c>
      <c r="AU427" s="22">
        <f t="shared" si="216"/>
        <v>-1</v>
      </c>
      <c r="AV427">
        <f t="shared" si="198"/>
        <v>-3.5</v>
      </c>
    </row>
    <row r="428" spans="1:48" hidden="1" x14ac:dyDescent="0.45">
      <c r="A428" s="51" t="s">
        <v>315</v>
      </c>
      <c r="B428" s="51" t="s">
        <v>959</v>
      </c>
      <c r="C428" t="e">
        <f t="shared" ca="1" si="191"/>
        <v>#NAME?</v>
      </c>
      <c r="E428" s="51" t="s">
        <v>959</v>
      </c>
      <c r="F428" t="str">
        <f t="shared" si="210"/>
        <v>ok</v>
      </c>
      <c r="G428" s="51" t="s">
        <v>317</v>
      </c>
      <c r="H428" s="51" t="str">
        <f t="shared" si="211"/>
        <v>+</v>
      </c>
      <c r="I428" s="42" t="b">
        <f t="shared" si="212"/>
        <v>1</v>
      </c>
      <c r="J428" s="42" t="str">
        <f t="shared" si="213"/>
        <v>+</v>
      </c>
      <c r="K428" t="s">
        <v>70</v>
      </c>
      <c r="L428" s="16" t="s">
        <v>47</v>
      </c>
      <c r="M428" s="17" t="s">
        <v>47</v>
      </c>
      <c r="N428" s="18">
        <v>1.7000000000000001E-10</v>
      </c>
      <c r="O428" s="18">
        <v>1.7000000000000001E-10</v>
      </c>
      <c r="P428" s="18">
        <v>8.0000000000000003E-10</v>
      </c>
      <c r="Q428" s="18">
        <v>8.0000000000000003E-10</v>
      </c>
      <c r="R428">
        <v>24475232</v>
      </c>
      <c r="S428" s="51" t="s">
        <v>318</v>
      </c>
      <c r="T428" s="51" t="s">
        <v>319</v>
      </c>
      <c r="U428" s="51">
        <v>298</v>
      </c>
      <c r="AD428" t="s">
        <v>960</v>
      </c>
      <c r="AE428" t="s">
        <v>961</v>
      </c>
      <c r="AF428" t="s">
        <v>962</v>
      </c>
      <c r="AG428" t="s">
        <v>963</v>
      </c>
      <c r="AI428" t="s">
        <v>55</v>
      </c>
      <c r="AJ428">
        <v>2</v>
      </c>
      <c r="AL428" s="54">
        <f t="shared" si="192"/>
        <v>-13.272181380538187</v>
      </c>
      <c r="AM428" s="54">
        <f t="shared" si="193"/>
        <v>-12.358381539073765</v>
      </c>
      <c r="AN428" s="54">
        <f t="shared" si="194"/>
        <v>-0.91379984146442261</v>
      </c>
      <c r="AO428" s="54">
        <f t="shared" si="214"/>
        <v>0.91379984146442261</v>
      </c>
      <c r="AP428" s="55" t="str">
        <f t="shared" si="217"/>
        <v>no</v>
      </c>
      <c r="AQ428" s="55" t="str">
        <f t="shared" si="187"/>
        <v>N</v>
      </c>
      <c r="AR428" s="21">
        <f t="shared" si="215"/>
        <v>0</v>
      </c>
      <c r="AS428" s="21">
        <f>VLOOKUP(AQ428, $BD$3:$BH$23, 5, FALSE)</f>
        <v>-3.5</v>
      </c>
      <c r="AT428" s="55" t="str">
        <f t="shared" si="188"/>
        <v>R</v>
      </c>
      <c r="AU428" s="22">
        <f t="shared" si="216"/>
        <v>1</v>
      </c>
      <c r="AV428">
        <f>VLOOKUP(AT428, $BD$3:$BH$23, 5, FALSE)</f>
        <v>-4.5</v>
      </c>
    </row>
    <row r="429" spans="1:48" hidden="1" x14ac:dyDescent="0.45">
      <c r="A429" t="s">
        <v>433</v>
      </c>
      <c r="B429" t="s">
        <v>550</v>
      </c>
      <c r="C429" t="e">
        <f t="shared" ca="1" si="191"/>
        <v>#NAME?</v>
      </c>
      <c r="E429" t="s">
        <v>551</v>
      </c>
      <c r="F429" t="str">
        <f t="shared" si="210"/>
        <v>no</v>
      </c>
      <c r="G429">
        <v>1</v>
      </c>
      <c r="H429" s="15" t="str">
        <f t="shared" si="211"/>
        <v>-</v>
      </c>
      <c r="I429" s="42" t="b">
        <f t="shared" si="212"/>
        <v>1</v>
      </c>
      <c r="J429" s="42" t="str">
        <f t="shared" si="213"/>
        <v>-</v>
      </c>
      <c r="K429" t="s">
        <v>46</v>
      </c>
      <c r="L429" s="16" t="s">
        <v>47</v>
      </c>
      <c r="M429" s="17" t="s">
        <v>47</v>
      </c>
      <c r="N429" s="18">
        <v>2.55E-10</v>
      </c>
      <c r="O429" s="18">
        <v>2.55E-10</v>
      </c>
      <c r="P429" s="18">
        <v>1.2500000000000001E-10</v>
      </c>
      <c r="Q429" s="27">
        <v>1.2500000000000001E-10</v>
      </c>
      <c r="R429">
        <v>17173035</v>
      </c>
      <c r="S429" t="s">
        <v>414</v>
      </c>
      <c r="T429" t="s">
        <v>415</v>
      </c>
      <c r="U429">
        <v>296</v>
      </c>
      <c r="AH429" t="s">
        <v>436</v>
      </c>
      <c r="AI429" t="s">
        <v>416</v>
      </c>
      <c r="AJ429">
        <v>2</v>
      </c>
      <c r="AL429" s="19">
        <f t="shared" si="192"/>
        <v>-13.032956966754371</v>
      </c>
      <c r="AM429" s="19">
        <f t="shared" si="193"/>
        <v>-13.453597353389485</v>
      </c>
      <c r="AN429" s="19">
        <f t="shared" si="194"/>
        <v>0.42064038663511383</v>
      </c>
      <c r="AO429" s="19">
        <f t="shared" si="214"/>
        <v>0.42064038663511383</v>
      </c>
      <c r="AP429" s="20" t="str">
        <f>IF(AR429=AU429,"ok","no")</f>
        <v>ok</v>
      </c>
      <c r="AQ429" s="20" t="str">
        <f t="shared" si="187"/>
        <v>F</v>
      </c>
      <c r="AR429" s="21">
        <f t="shared" si="215"/>
        <v>0</v>
      </c>
      <c r="AS429" s="21">
        <f t="shared" ref="AS429:AS435" si="218">VLOOKUP(AQ429, $BD$3:$BH$22, 5, FALSE)</f>
        <v>2.8</v>
      </c>
      <c r="AT429" s="20" t="str">
        <f t="shared" si="188"/>
        <v>A</v>
      </c>
      <c r="AU429" s="22">
        <f t="shared" si="216"/>
        <v>0</v>
      </c>
      <c r="AV429">
        <f t="shared" ref="AV429:AV435" si="219">VLOOKUP(AT429, $BD$3:$BH$22, 5, FALSE)</f>
        <v>1.8</v>
      </c>
    </row>
    <row r="430" spans="1:48" hidden="1" x14ac:dyDescent="0.45">
      <c r="A430" t="s">
        <v>256</v>
      </c>
      <c r="B430" t="s">
        <v>813</v>
      </c>
      <c r="C430" t="e">
        <f t="shared" ca="1" si="191"/>
        <v>#NAME?</v>
      </c>
      <c r="E430" t="s">
        <v>814</v>
      </c>
      <c r="F430" t="str">
        <f t="shared" si="210"/>
        <v>no</v>
      </c>
      <c r="G430">
        <v>1</v>
      </c>
      <c r="H430" s="42" t="str">
        <f t="shared" si="211"/>
        <v>+</v>
      </c>
      <c r="I430" s="42" t="b">
        <f t="shared" si="212"/>
        <v>1</v>
      </c>
      <c r="J430" s="42" t="str">
        <f t="shared" si="213"/>
        <v>+</v>
      </c>
      <c r="K430" t="s">
        <v>46</v>
      </c>
      <c r="L430" s="16" t="s">
        <v>47</v>
      </c>
      <c r="M430" s="17" t="s">
        <v>47</v>
      </c>
      <c r="N430" s="18">
        <v>1.15E-7</v>
      </c>
      <c r="O430" s="18">
        <v>1.15E-7</v>
      </c>
      <c r="P430" s="18">
        <v>2.1999999999999998E-8</v>
      </c>
      <c r="Q430" s="18">
        <v>2.1999999999999998E-8</v>
      </c>
      <c r="R430">
        <v>27908641</v>
      </c>
      <c r="S430" t="s">
        <v>259</v>
      </c>
      <c r="T430" t="s">
        <v>260</v>
      </c>
      <c r="U430">
        <v>303</v>
      </c>
      <c r="AI430" t="s">
        <v>55</v>
      </c>
      <c r="AJ430">
        <v>2</v>
      </c>
      <c r="AL430" s="19">
        <f t="shared" si="192"/>
        <v>-9.4272168880640645</v>
      </c>
      <c r="AM430" s="19">
        <f t="shared" si="193"/>
        <v>-10.403011796316974</v>
      </c>
      <c r="AN430" s="19">
        <f t="shared" si="194"/>
        <v>0.97579490825290982</v>
      </c>
      <c r="AO430" s="19">
        <f t="shared" si="214"/>
        <v>0.97579490825290982</v>
      </c>
      <c r="AP430" s="20" t="str">
        <f>IF(AR430=AU430,"good","no")</f>
        <v>no</v>
      </c>
      <c r="AQ430" s="20" t="str">
        <f t="shared" si="187"/>
        <v>R</v>
      </c>
      <c r="AR430" s="21">
        <f t="shared" si="215"/>
        <v>1</v>
      </c>
      <c r="AS430" s="21">
        <f t="shared" si="218"/>
        <v>-4.5</v>
      </c>
      <c r="AT430" s="20" t="str">
        <f t="shared" si="188"/>
        <v>A</v>
      </c>
      <c r="AU430" s="22">
        <f t="shared" si="216"/>
        <v>0</v>
      </c>
      <c r="AV430">
        <f t="shared" si="219"/>
        <v>1.8</v>
      </c>
    </row>
    <row r="431" spans="1:48" hidden="1" x14ac:dyDescent="0.45">
      <c r="A431" t="s">
        <v>256</v>
      </c>
      <c r="B431" t="s">
        <v>723</v>
      </c>
      <c r="C431" t="e">
        <f t="shared" ca="1" si="191"/>
        <v>#NAME?</v>
      </c>
      <c r="E431" t="s">
        <v>964</v>
      </c>
      <c r="F431" t="str">
        <f t="shared" si="210"/>
        <v>no</v>
      </c>
      <c r="G431">
        <v>1</v>
      </c>
      <c r="H431" s="42" t="str">
        <f t="shared" si="211"/>
        <v>+</v>
      </c>
      <c r="I431" s="42" t="b">
        <f t="shared" si="212"/>
        <v>1</v>
      </c>
      <c r="J431" s="42" t="str">
        <f t="shared" si="213"/>
        <v>+</v>
      </c>
      <c r="K431" t="s">
        <v>70</v>
      </c>
      <c r="L431" s="16" t="s">
        <v>47</v>
      </c>
      <c r="M431" s="17" t="s">
        <v>47</v>
      </c>
      <c r="N431" s="18">
        <v>1.1300000000000001E-7</v>
      </c>
      <c r="O431" s="18">
        <v>1.1300000000000001E-7</v>
      </c>
      <c r="P431" s="18">
        <v>2.1999999999999998E-8</v>
      </c>
      <c r="Q431" s="27">
        <v>2.1999999999999998E-8</v>
      </c>
      <c r="R431">
        <v>27908641</v>
      </c>
      <c r="S431" s="43" t="s">
        <v>259</v>
      </c>
      <c r="T431" s="43" t="s">
        <v>260</v>
      </c>
      <c r="U431">
        <v>303</v>
      </c>
      <c r="AI431" t="s">
        <v>55</v>
      </c>
      <c r="AJ431">
        <v>2</v>
      </c>
      <c r="AL431" s="19">
        <f t="shared" si="192"/>
        <v>-9.4375680307581025</v>
      </c>
      <c r="AM431" s="19">
        <f t="shared" si="193"/>
        <v>-10.403011796316974</v>
      </c>
      <c r="AN431" s="19">
        <f t="shared" si="194"/>
        <v>0.9654437655588719</v>
      </c>
      <c r="AO431" s="19">
        <f t="shared" si="214"/>
        <v>0.9654437655588719</v>
      </c>
      <c r="AP431" s="20" t="str">
        <f>IF(AR431=AU431,"ok","no")</f>
        <v>ok</v>
      </c>
      <c r="AQ431" s="20" t="str">
        <f t="shared" si="187"/>
        <v>Y</v>
      </c>
      <c r="AR431" s="21">
        <f t="shared" si="215"/>
        <v>0</v>
      </c>
      <c r="AS431" s="21">
        <f t="shared" si="218"/>
        <v>-1.3</v>
      </c>
      <c r="AT431" s="20" t="str">
        <f t="shared" si="188"/>
        <v>A</v>
      </c>
      <c r="AU431" s="22">
        <f t="shared" si="216"/>
        <v>0</v>
      </c>
      <c r="AV431">
        <f t="shared" si="219"/>
        <v>1.8</v>
      </c>
    </row>
    <row r="432" spans="1:48" hidden="1" x14ac:dyDescent="0.45">
      <c r="A432" s="51" t="s">
        <v>315</v>
      </c>
      <c r="B432" s="51" t="s">
        <v>965</v>
      </c>
      <c r="C432" t="e">
        <f t="shared" ca="1" si="191"/>
        <v>#NAME?</v>
      </c>
      <c r="E432" s="51" t="s">
        <v>965</v>
      </c>
      <c r="F432" t="str">
        <f t="shared" si="210"/>
        <v>ok</v>
      </c>
      <c r="G432" s="51" t="s">
        <v>317</v>
      </c>
      <c r="H432" s="51" t="str">
        <f t="shared" si="211"/>
        <v>+</v>
      </c>
      <c r="I432" s="42" t="b">
        <f t="shared" si="212"/>
        <v>1</v>
      </c>
      <c r="J432" s="42" t="str">
        <f t="shared" si="213"/>
        <v>+</v>
      </c>
      <c r="K432" t="s">
        <v>181</v>
      </c>
      <c r="L432" s="16" t="s">
        <v>47</v>
      </c>
      <c r="M432" s="17" t="s">
        <v>47</v>
      </c>
      <c r="N432" s="18">
        <v>3.4999999999999999E-9</v>
      </c>
      <c r="O432" s="18">
        <v>3.4999999999999999E-9</v>
      </c>
      <c r="P432" s="18">
        <v>8.0000000000000003E-10</v>
      </c>
      <c r="Q432" s="18">
        <v>8.0000000000000003E-10</v>
      </c>
      <c r="R432">
        <v>24475232</v>
      </c>
      <c r="S432" s="73" t="s">
        <v>318</v>
      </c>
      <c r="T432" s="73" t="s">
        <v>319</v>
      </c>
      <c r="U432" s="51">
        <v>298</v>
      </c>
      <c r="AI432" t="s">
        <v>55</v>
      </c>
      <c r="AJ432">
        <v>2</v>
      </c>
      <c r="AL432" s="54">
        <f t="shared" si="192"/>
        <v>-11.487596692386115</v>
      </c>
      <c r="AM432" s="54">
        <f t="shared" si="193"/>
        <v>-12.358381539073765</v>
      </c>
      <c r="AN432" s="54">
        <f t="shared" si="194"/>
        <v>0.87078484668765022</v>
      </c>
      <c r="AO432" s="54">
        <f t="shared" si="214"/>
        <v>0.87078484668765022</v>
      </c>
      <c r="AP432" s="55" t="str">
        <f>IF(AR432=AU432,"good","no")</f>
        <v>no</v>
      </c>
      <c r="AQ432" s="55" t="str">
        <f t="shared" si="187"/>
        <v>L</v>
      </c>
      <c r="AR432" s="21">
        <f t="shared" si="215"/>
        <v>0</v>
      </c>
      <c r="AS432" s="56">
        <f t="shared" si="218"/>
        <v>3.8</v>
      </c>
      <c r="AT432" s="55" t="str">
        <f t="shared" si="188"/>
        <v>K</v>
      </c>
      <c r="AU432" s="22">
        <f t="shared" si="216"/>
        <v>1</v>
      </c>
      <c r="AV432" s="51">
        <f t="shared" si="219"/>
        <v>-3.9</v>
      </c>
    </row>
    <row r="433" spans="1:48" hidden="1" x14ac:dyDescent="0.45">
      <c r="A433" t="s">
        <v>483</v>
      </c>
      <c r="B433" t="s">
        <v>966</v>
      </c>
      <c r="C433" t="e">
        <f t="shared" ca="1" si="191"/>
        <v>#NAME?</v>
      </c>
      <c r="E433" t="s">
        <v>967</v>
      </c>
      <c r="F433" t="str">
        <f t="shared" si="210"/>
        <v>no</v>
      </c>
      <c r="G433">
        <v>1</v>
      </c>
      <c r="H433" s="42" t="str">
        <f t="shared" si="211"/>
        <v>+</v>
      </c>
      <c r="I433" s="42" t="b">
        <f t="shared" si="212"/>
        <v>1</v>
      </c>
      <c r="J433" s="42" t="str">
        <f t="shared" si="213"/>
        <v>+</v>
      </c>
      <c r="K433" t="s">
        <v>46</v>
      </c>
      <c r="L433" s="16" t="s">
        <v>47</v>
      </c>
      <c r="M433" s="17" t="s">
        <v>47</v>
      </c>
      <c r="N433" s="18">
        <v>1.2800000000000001E-7</v>
      </c>
      <c r="O433" s="18">
        <v>1.2800000000000001E-7</v>
      </c>
      <c r="P433" s="18">
        <v>2.4999999999999999E-8</v>
      </c>
      <c r="Q433" s="27">
        <v>2.4999999999999999E-8</v>
      </c>
      <c r="R433">
        <v>27908641</v>
      </c>
      <c r="S433" s="43" t="s">
        <v>486</v>
      </c>
      <c r="T433" s="43" t="s">
        <v>260</v>
      </c>
      <c r="U433">
        <v>303</v>
      </c>
      <c r="AI433" t="s">
        <v>55</v>
      </c>
      <c r="AJ433">
        <v>2</v>
      </c>
      <c r="AL433" s="19">
        <f t="shared" si="192"/>
        <v>-9.3640289880858081</v>
      </c>
      <c r="AM433" s="19">
        <f t="shared" si="193"/>
        <v>-10.327590107126143</v>
      </c>
      <c r="AN433" s="19">
        <f t="shared" si="194"/>
        <v>0.96356111904033526</v>
      </c>
      <c r="AO433" s="19">
        <f t="shared" si="214"/>
        <v>0.96356111904033526</v>
      </c>
      <c r="AP433" s="20" t="str">
        <f>IF(AR433=AU433,"ok","no")</f>
        <v>ok</v>
      </c>
      <c r="AQ433" s="20" t="str">
        <f t="shared" si="187"/>
        <v>V</v>
      </c>
      <c r="AR433" s="21">
        <f t="shared" si="215"/>
        <v>0</v>
      </c>
      <c r="AS433" s="21" t="e">
        <f t="shared" si="218"/>
        <v>#N/A</v>
      </c>
      <c r="AT433" s="20" t="str">
        <f t="shared" si="188"/>
        <v>A</v>
      </c>
      <c r="AU433" s="22">
        <f t="shared" si="216"/>
        <v>0</v>
      </c>
      <c r="AV433">
        <f t="shared" si="219"/>
        <v>1.8</v>
      </c>
    </row>
    <row r="434" spans="1:48" hidden="1" x14ac:dyDescent="0.45">
      <c r="A434" t="s">
        <v>109</v>
      </c>
      <c r="B434" t="s">
        <v>968</v>
      </c>
      <c r="C434" t="e">
        <f t="shared" ca="1" si="191"/>
        <v>#NAME?</v>
      </c>
      <c r="E434" t="s">
        <v>969</v>
      </c>
      <c r="F434" t="str">
        <f t="shared" si="210"/>
        <v>no</v>
      </c>
      <c r="G434">
        <v>1</v>
      </c>
      <c r="H434" s="42" t="str">
        <f t="shared" si="211"/>
        <v>+</v>
      </c>
      <c r="I434" s="42" t="b">
        <f t="shared" si="212"/>
        <v>1</v>
      </c>
      <c r="J434" s="42" t="str">
        <f t="shared" si="213"/>
        <v>+</v>
      </c>
      <c r="K434" t="s">
        <v>324</v>
      </c>
      <c r="L434" s="16" t="s">
        <v>47</v>
      </c>
      <c r="M434" s="17" t="s">
        <v>47</v>
      </c>
      <c r="N434" s="18">
        <v>3.5399999999999999E-8</v>
      </c>
      <c r="O434" s="18">
        <v>3.5399999999999999E-8</v>
      </c>
      <c r="P434" s="18">
        <v>8.5E-9</v>
      </c>
      <c r="Q434" s="18">
        <v>8.5E-9</v>
      </c>
      <c r="R434">
        <v>16597831</v>
      </c>
      <c r="S434" s="43" t="s">
        <v>113</v>
      </c>
      <c r="T434" s="43" t="s">
        <v>114</v>
      </c>
      <c r="U434" t="s">
        <v>89</v>
      </c>
      <c r="AI434" t="s">
        <v>115</v>
      </c>
      <c r="AJ434">
        <v>2</v>
      </c>
      <c r="AL434" s="19">
        <f t="shared" si="192"/>
        <v>-10.122366869915943</v>
      </c>
      <c r="AM434" s="19">
        <f t="shared" si="193"/>
        <v>-10.964087807335581</v>
      </c>
      <c r="AN434" s="19">
        <f t="shared" si="194"/>
        <v>0.84172093741963749</v>
      </c>
      <c r="AO434" s="19">
        <f t="shared" si="214"/>
        <v>0.84172093741963749</v>
      </c>
      <c r="AP434" s="20" t="str">
        <f>IF(AR434=AU434,"good","no")</f>
        <v>no</v>
      </c>
      <c r="AQ434" s="20" t="str">
        <f t="shared" si="187"/>
        <v>N</v>
      </c>
      <c r="AR434" s="21">
        <f t="shared" si="215"/>
        <v>0</v>
      </c>
      <c r="AS434" s="21">
        <f t="shared" si="218"/>
        <v>-3.5</v>
      </c>
      <c r="AT434" s="20" t="str">
        <f t="shared" si="188"/>
        <v>R</v>
      </c>
      <c r="AU434" s="22">
        <f t="shared" si="216"/>
        <v>1</v>
      </c>
      <c r="AV434">
        <f t="shared" si="219"/>
        <v>-4.5</v>
      </c>
    </row>
    <row r="435" spans="1:48" hidden="1" x14ac:dyDescent="0.45">
      <c r="A435" t="s">
        <v>107</v>
      </c>
      <c r="B435" t="s">
        <v>970</v>
      </c>
      <c r="C435" t="e">
        <f t="shared" ca="1" si="191"/>
        <v>#NAME?</v>
      </c>
      <c r="E435" t="s">
        <v>970</v>
      </c>
      <c r="F435" t="str">
        <f t="shared" si="210"/>
        <v>ok</v>
      </c>
      <c r="G435">
        <v>1</v>
      </c>
      <c r="H435" s="42" t="str">
        <f t="shared" si="211"/>
        <v>+</v>
      </c>
      <c r="I435" s="42" t="b">
        <f t="shared" si="212"/>
        <v>1</v>
      </c>
      <c r="J435" s="42" t="str">
        <f t="shared" si="213"/>
        <v>+</v>
      </c>
      <c r="K435" t="s">
        <v>46</v>
      </c>
      <c r="L435" s="16" t="s">
        <v>47</v>
      </c>
      <c r="M435" s="17" t="s">
        <v>47</v>
      </c>
      <c r="N435" s="18">
        <v>1.5E-10</v>
      </c>
      <c r="O435" s="18">
        <v>1.5E-10</v>
      </c>
      <c r="P435" s="18">
        <v>3E-11</v>
      </c>
      <c r="Q435" s="27">
        <v>3E-11</v>
      </c>
      <c r="R435">
        <v>10338006</v>
      </c>
      <c r="S435" t="s">
        <v>211</v>
      </c>
      <c r="T435" t="s">
        <v>81</v>
      </c>
      <c r="U435" t="s">
        <v>89</v>
      </c>
      <c r="V435" t="s">
        <v>971</v>
      </c>
      <c r="W435" t="s">
        <v>971</v>
      </c>
      <c r="X435" t="s">
        <v>451</v>
      </c>
      <c r="Y435" t="s">
        <v>451</v>
      </c>
      <c r="Z435" s="18">
        <v>2.0000000000000001E-4</v>
      </c>
      <c r="AA435" s="18">
        <v>2.0000000000000001E-4</v>
      </c>
      <c r="AB435" t="s">
        <v>453</v>
      </c>
      <c r="AC435" t="s">
        <v>453</v>
      </c>
      <c r="AH435" t="s">
        <v>212</v>
      </c>
      <c r="AI435" t="s">
        <v>213</v>
      </c>
      <c r="AJ435">
        <v>1</v>
      </c>
      <c r="AL435" s="19">
        <f t="shared" si="192"/>
        <v>-13.346027634881052</v>
      </c>
      <c r="AM435" s="19">
        <f t="shared" si="193"/>
        <v>-14.295596003217172</v>
      </c>
      <c r="AN435" s="19">
        <f t="shared" si="194"/>
        <v>0.94956836833612002</v>
      </c>
      <c r="AO435" s="19">
        <f t="shared" si="214"/>
        <v>0.94956836833612002</v>
      </c>
      <c r="AP435" s="20" t="str">
        <f>IF(AR435=AU435,"ok","no")</f>
        <v>ok</v>
      </c>
      <c r="AQ435" s="20" t="str">
        <f t="shared" si="187"/>
        <v>Q</v>
      </c>
      <c r="AR435" s="21">
        <f t="shared" si="215"/>
        <v>0</v>
      </c>
      <c r="AS435" s="21">
        <f t="shared" si="218"/>
        <v>-3.5</v>
      </c>
      <c r="AT435" s="20" t="str">
        <f t="shared" si="188"/>
        <v>A</v>
      </c>
      <c r="AU435" s="22">
        <f t="shared" si="216"/>
        <v>0</v>
      </c>
      <c r="AV435">
        <f t="shared" si="219"/>
        <v>1.8</v>
      </c>
    </row>
    <row r="436" spans="1:48" hidden="1" x14ac:dyDescent="0.45">
      <c r="A436" t="s">
        <v>96</v>
      </c>
      <c r="B436" t="s">
        <v>972</v>
      </c>
      <c r="C436" t="e">
        <f t="shared" ca="1" si="191"/>
        <v>#NAME?</v>
      </c>
      <c r="E436" t="s">
        <v>972</v>
      </c>
      <c r="F436" t="str">
        <f t="shared" si="210"/>
        <v>ok</v>
      </c>
      <c r="G436">
        <v>1</v>
      </c>
      <c r="H436" s="42" t="str">
        <f t="shared" si="211"/>
        <v>+</v>
      </c>
      <c r="I436" s="42" t="b">
        <f t="shared" si="212"/>
        <v>1</v>
      </c>
      <c r="J436" s="42" t="str">
        <f t="shared" si="213"/>
        <v>+</v>
      </c>
      <c r="K436" t="s">
        <v>46</v>
      </c>
      <c r="L436" s="16" t="s">
        <v>47</v>
      </c>
      <c r="M436" s="17" t="s">
        <v>98</v>
      </c>
      <c r="N436" s="18">
        <v>3.6799999999999997E-12</v>
      </c>
      <c r="O436" s="18">
        <v>3.6799999999999997E-12</v>
      </c>
      <c r="P436" s="18">
        <v>1.8399999999999999E-11</v>
      </c>
      <c r="Q436" s="18">
        <v>1.8399999999999999E-11</v>
      </c>
      <c r="R436">
        <v>22915597</v>
      </c>
      <c r="S436" t="s">
        <v>99</v>
      </c>
      <c r="T436" t="s">
        <v>100</v>
      </c>
      <c r="U436">
        <v>298</v>
      </c>
      <c r="AI436" t="s">
        <v>55</v>
      </c>
      <c r="AJ436">
        <v>2</v>
      </c>
      <c r="AL436" s="19">
        <f t="shared" si="192"/>
        <v>-15.533583934611148</v>
      </c>
      <c r="AM436" s="19">
        <f t="shared" si="193"/>
        <v>-14.584015566275029</v>
      </c>
      <c r="AN436" s="19">
        <f t="shared" si="194"/>
        <v>-0.94956836833611824</v>
      </c>
      <c r="AO436" s="19">
        <f t="shared" si="214"/>
        <v>0.94956836833611824</v>
      </c>
      <c r="AP436" s="20" t="str">
        <f>IF(AR436=AU436,"good","no")</f>
        <v>no</v>
      </c>
      <c r="AQ436" s="20" t="str">
        <f t="shared" si="187"/>
        <v>H</v>
      </c>
      <c r="AR436" s="21">
        <f t="shared" si="215"/>
        <v>1</v>
      </c>
      <c r="AS436" s="21">
        <f>VLOOKUP(AQ436, $BD$3:$BH$23, 5, FALSE)</f>
        <v>-3.2</v>
      </c>
      <c r="AT436" s="20" t="str">
        <f t="shared" si="188"/>
        <v>A</v>
      </c>
      <c r="AU436" s="22">
        <f t="shared" si="216"/>
        <v>0</v>
      </c>
      <c r="AV436">
        <f>VLOOKUP(AT436, $BD$3:$BH$23, 5, FALSE)</f>
        <v>1.8</v>
      </c>
    </row>
    <row r="437" spans="1:48" x14ac:dyDescent="0.45">
      <c r="A437" t="s">
        <v>385</v>
      </c>
      <c r="B437" t="s">
        <v>973</v>
      </c>
      <c r="C437" t="e">
        <f t="shared" ca="1" si="191"/>
        <v>#NAME?</v>
      </c>
      <c r="E437" t="s">
        <v>974</v>
      </c>
      <c r="F437" t="str">
        <f t="shared" si="210"/>
        <v>no</v>
      </c>
      <c r="G437">
        <v>2</v>
      </c>
      <c r="H437" s="42" t="str">
        <f>IF(ISNUMBER(FIND(MID(B437,2,1),MID(A437,FIND("_",A437,FIND("_",A437)+1)+1,LEN(A437)))), "+", "-")</f>
        <v>+</v>
      </c>
      <c r="I437" s="42" t="b">
        <f t="shared" si="212"/>
        <v>1</v>
      </c>
      <c r="J437" s="42" t="str">
        <f t="shared" si="213"/>
        <v>+</v>
      </c>
      <c r="K437" t="s">
        <v>46</v>
      </c>
      <c r="L437" s="16" t="s">
        <v>47</v>
      </c>
      <c r="M437" s="17" t="s">
        <v>47</v>
      </c>
      <c r="N437" s="18">
        <v>4.9999999999999998E-7</v>
      </c>
      <c r="O437" s="18">
        <v>4.9999999999999998E-7</v>
      </c>
      <c r="P437" s="18">
        <v>4.5499999999999997E-8</v>
      </c>
      <c r="Q437" s="27">
        <v>4.5499999999999997E-8</v>
      </c>
      <c r="R437">
        <v>9579662</v>
      </c>
      <c r="S437" s="43" t="s">
        <v>388</v>
      </c>
      <c r="T437" s="43" t="s">
        <v>389</v>
      </c>
      <c r="U437">
        <v>298</v>
      </c>
      <c r="V437" t="s">
        <v>975</v>
      </c>
      <c r="W437" t="s">
        <v>975</v>
      </c>
      <c r="X437" t="s">
        <v>392</v>
      </c>
      <c r="Y437" t="s">
        <v>392</v>
      </c>
      <c r="Z437" t="s">
        <v>976</v>
      </c>
      <c r="AA437" t="s">
        <v>976</v>
      </c>
      <c r="AB437" t="s">
        <v>394</v>
      </c>
      <c r="AC437" t="s">
        <v>394</v>
      </c>
      <c r="AI437" t="s">
        <v>55</v>
      </c>
      <c r="AJ437">
        <v>1</v>
      </c>
      <c r="AL437" s="19">
        <f t="shared" si="192"/>
        <v>-8.5601080657292883</v>
      </c>
      <c r="AM437" s="19">
        <f t="shared" si="193"/>
        <v>-9.9742765714838075</v>
      </c>
      <c r="AN437" s="19">
        <f t="shared" si="194"/>
        <v>1.4141685057545192</v>
      </c>
      <c r="AO437" s="19">
        <f t="shared" si="214"/>
        <v>1.4141685057545192</v>
      </c>
      <c r="AP437" s="20" t="str">
        <f>IF(AR437=AU437,"ok","no")</f>
        <v>ok</v>
      </c>
      <c r="AQ437" s="20" t="str">
        <f t="shared" si="187"/>
        <v>Y</v>
      </c>
      <c r="AR437" s="21">
        <f t="shared" si="215"/>
        <v>0</v>
      </c>
      <c r="AS437" s="21">
        <f>VLOOKUP(AQ437, $BD$3:$BH$22, 5, FALSE)</f>
        <v>-1.3</v>
      </c>
      <c r="AT437" s="20" t="str">
        <f t="shared" si="188"/>
        <v>F</v>
      </c>
      <c r="AU437" s="22">
        <f t="shared" si="216"/>
        <v>0</v>
      </c>
      <c r="AV437">
        <f>VLOOKUP(AT437, $BD$3:$BH$22, 5, FALSE)</f>
        <v>2.8</v>
      </c>
    </row>
    <row r="438" spans="1:48" hidden="1" x14ac:dyDescent="0.45">
      <c r="A438" t="s">
        <v>67</v>
      </c>
      <c r="B438" t="s">
        <v>853</v>
      </c>
      <c r="C438" t="e">
        <f t="shared" ca="1" si="191"/>
        <v>#NAME?</v>
      </c>
      <c r="E438" t="s">
        <v>854</v>
      </c>
      <c r="F438" t="str">
        <f t="shared" si="210"/>
        <v>no</v>
      </c>
      <c r="G438">
        <v>1</v>
      </c>
      <c r="H438" s="15" t="str">
        <f>IF(ISNUMBER(FIND(MID(B438,2,1),MID(A438,FIND("_",A438)+1,FIND("_",A438,FIND("_",A438)+1)-FIND("_",A438)-1))), "+", "-")</f>
        <v>-</v>
      </c>
      <c r="I438" s="42" t="b">
        <f t="shared" si="212"/>
        <v>1</v>
      </c>
      <c r="J438" s="42" t="str">
        <f t="shared" si="213"/>
        <v>-</v>
      </c>
      <c r="K438" t="s">
        <v>46</v>
      </c>
      <c r="L438" s="16" t="s">
        <v>47</v>
      </c>
      <c r="M438" s="17" t="s">
        <v>47</v>
      </c>
      <c r="N438" s="18">
        <v>5.2000000000000002E-9</v>
      </c>
      <c r="O438" s="18">
        <v>5.2000000000000002E-9</v>
      </c>
      <c r="P438" s="18">
        <v>2.4E-9</v>
      </c>
      <c r="Q438" s="18">
        <v>2.4E-9</v>
      </c>
      <c r="R438">
        <v>9878445</v>
      </c>
      <c r="S438" t="s">
        <v>71</v>
      </c>
      <c r="T438" t="s">
        <v>72</v>
      </c>
      <c r="U438" t="s">
        <v>89</v>
      </c>
      <c r="AI438" t="s">
        <v>115</v>
      </c>
      <c r="AJ438">
        <v>1</v>
      </c>
      <c r="AL438" s="19">
        <f t="shared" si="192"/>
        <v>-11.254018254701828</v>
      </c>
      <c r="AM438" s="19">
        <f t="shared" si="193"/>
        <v>-11.710200288759582</v>
      </c>
      <c r="AN438" s="19">
        <f t="shared" si="194"/>
        <v>0.45618203405775404</v>
      </c>
      <c r="AO438" s="19">
        <f t="shared" si="214"/>
        <v>0.45618203405775404</v>
      </c>
      <c r="AP438" s="20" t="str">
        <f>IF(AR438=AU438,"good","no")</f>
        <v>no</v>
      </c>
      <c r="AQ438" s="20" t="str">
        <f t="shared" si="187"/>
        <v>S</v>
      </c>
      <c r="AR438" s="21">
        <f t="shared" si="215"/>
        <v>500</v>
      </c>
      <c r="AS438" s="21">
        <f>VLOOKUP(AQ438, $BD$3:$BH$22, 5, FALSE)</f>
        <v>-0.8</v>
      </c>
      <c r="AT438" s="20" t="str">
        <f t="shared" si="188"/>
        <v>A</v>
      </c>
      <c r="AU438" s="22">
        <f t="shared" si="216"/>
        <v>0</v>
      </c>
      <c r="AV438">
        <f>VLOOKUP(AT438, $BD$3:$BH$22, 5, FALSE)</f>
        <v>1.8</v>
      </c>
    </row>
    <row r="439" spans="1:48" hidden="1" x14ac:dyDescent="0.45">
      <c r="A439" t="s">
        <v>492</v>
      </c>
      <c r="B439" t="s">
        <v>977</v>
      </c>
      <c r="C439" t="e">
        <f t="shared" ca="1" si="191"/>
        <v>#NAME?</v>
      </c>
      <c r="E439" t="s">
        <v>978</v>
      </c>
      <c r="F439" t="str">
        <f t="shared" si="210"/>
        <v>no</v>
      </c>
      <c r="G439">
        <v>2</v>
      </c>
      <c r="H439" s="42" t="str">
        <f>IF(ISNUMBER(FIND(MID(B439,2,1),MID(A439,FIND("_",A439,FIND("_",A439)+1)+1,LEN(A439)))), "+", "-")</f>
        <v>+</v>
      </c>
      <c r="I439" s="42" t="b">
        <f t="shared" si="212"/>
        <v>1</v>
      </c>
      <c r="J439" s="42" t="str">
        <f t="shared" si="213"/>
        <v>+</v>
      </c>
      <c r="K439" t="s">
        <v>70</v>
      </c>
      <c r="L439" s="16" t="s">
        <v>495</v>
      </c>
      <c r="M439" s="17" t="s">
        <v>495</v>
      </c>
      <c r="N439" s="18">
        <v>4.8599999999999999E-11</v>
      </c>
      <c r="O439" s="18">
        <v>4.8599999999999999E-11</v>
      </c>
      <c r="P439" s="18">
        <v>2.2400000000000001E-11</v>
      </c>
      <c r="Q439" s="18">
        <v>2.2400000000000001E-11</v>
      </c>
      <c r="R439">
        <v>19477127</v>
      </c>
      <c r="S439" t="s">
        <v>496</v>
      </c>
      <c r="T439" t="s">
        <v>497</v>
      </c>
      <c r="U439" t="s">
        <v>89</v>
      </c>
      <c r="AI439" t="s">
        <v>498</v>
      </c>
      <c r="AJ439">
        <v>2</v>
      </c>
      <c r="AL439" s="19">
        <f t="shared" si="192"/>
        <v>-14.010964575163039</v>
      </c>
      <c r="AM439" s="19">
        <f t="shared" si="193"/>
        <v>-14.467956492669856</v>
      </c>
      <c r="AN439" s="19">
        <f t="shared" si="194"/>
        <v>0.45699191750681756</v>
      </c>
      <c r="AO439" s="19">
        <f t="shared" si="214"/>
        <v>0.45699191750681756</v>
      </c>
      <c r="AP439" s="20" t="str">
        <f>IF(AR439=AU439,"good","no")</f>
        <v>no</v>
      </c>
      <c r="AQ439" s="20" t="str">
        <f t="shared" si="187"/>
        <v>Y</v>
      </c>
      <c r="AR439" s="21">
        <f t="shared" si="215"/>
        <v>0</v>
      </c>
      <c r="AS439" s="21">
        <f>VLOOKUP(AQ439, $BD$3:$BH$22, 5, FALSE)</f>
        <v>-1.3</v>
      </c>
      <c r="AT439" s="20" t="str">
        <f t="shared" si="188"/>
        <v>S</v>
      </c>
      <c r="AU439" s="22">
        <f t="shared" si="216"/>
        <v>500</v>
      </c>
      <c r="AV439">
        <f>VLOOKUP(AT439, $BD$3:$BH$22, 5, FALSE)</f>
        <v>-0.8</v>
      </c>
    </row>
    <row r="440" spans="1:48" x14ac:dyDescent="0.45">
      <c r="A440" t="s">
        <v>107</v>
      </c>
      <c r="B440" t="s">
        <v>979</v>
      </c>
      <c r="C440" t="e">
        <f t="shared" ca="1" si="191"/>
        <v>#NAME?</v>
      </c>
      <c r="E440" t="s">
        <v>979</v>
      </c>
      <c r="F440" t="str">
        <f t="shared" si="210"/>
        <v>ok</v>
      </c>
      <c r="G440">
        <v>1</v>
      </c>
      <c r="H440" s="42" t="str">
        <f>IF(ISNUMBER(FIND(MID(B440,2,1),MID(A440,FIND("_",A440)+1,FIND("_",A440,FIND("_",A440)+1)-FIND("_",A440)-1))), "+", "-")</f>
        <v>+</v>
      </c>
      <c r="I440" s="42" t="b">
        <f t="shared" si="212"/>
        <v>1</v>
      </c>
      <c r="J440" s="42" t="str">
        <f t="shared" si="213"/>
        <v>+</v>
      </c>
      <c r="K440" t="s">
        <v>125</v>
      </c>
      <c r="L440" s="16" t="s">
        <v>47</v>
      </c>
      <c r="M440" s="17" t="s">
        <v>47</v>
      </c>
      <c r="N440" s="18">
        <v>3.1999999999999998E-10</v>
      </c>
      <c r="O440" s="18">
        <v>3.1999999999999998E-10</v>
      </c>
      <c r="P440" s="18">
        <v>3E-11</v>
      </c>
      <c r="Q440" s="27">
        <v>3E-11</v>
      </c>
      <c r="R440">
        <v>10338006</v>
      </c>
      <c r="S440" t="s">
        <v>211</v>
      </c>
      <c r="T440" t="s">
        <v>81</v>
      </c>
      <c r="U440" t="s">
        <v>89</v>
      </c>
      <c r="V440" t="s">
        <v>980</v>
      </c>
      <c r="W440" t="s">
        <v>980</v>
      </c>
      <c r="X440" t="s">
        <v>451</v>
      </c>
      <c r="Y440" t="s">
        <v>451</v>
      </c>
      <c r="Z440" t="s">
        <v>754</v>
      </c>
      <c r="AA440" t="s">
        <v>754</v>
      </c>
      <c r="AB440" t="s">
        <v>453</v>
      </c>
      <c r="AC440" t="s">
        <v>453</v>
      </c>
      <c r="AH440" t="s">
        <v>212</v>
      </c>
      <c r="AI440" t="s">
        <v>213</v>
      </c>
      <c r="AJ440">
        <v>1</v>
      </c>
      <c r="AL440" s="19">
        <f t="shared" si="192"/>
        <v>-12.898993070879516</v>
      </c>
      <c r="AM440" s="19">
        <f t="shared" si="193"/>
        <v>-14.295596003217172</v>
      </c>
      <c r="AN440" s="19">
        <f t="shared" si="194"/>
        <v>1.3966029323376556</v>
      </c>
      <c r="AO440" s="19">
        <f t="shared" si="214"/>
        <v>1.3966029323376556</v>
      </c>
      <c r="AP440" s="20" t="str">
        <f>IF(AR440=AU440,"ok","no")</f>
        <v>ok</v>
      </c>
      <c r="AQ440" s="20" t="str">
        <f t="shared" si="187"/>
        <v>Y</v>
      </c>
      <c r="AR440" s="21">
        <f t="shared" si="215"/>
        <v>0</v>
      </c>
      <c r="AS440" s="21">
        <f>VLOOKUP(AQ440, $BD$3:$BH$22, 5, FALSE)</f>
        <v>-1.3</v>
      </c>
      <c r="AT440" s="20" t="str">
        <f t="shared" si="188"/>
        <v>F</v>
      </c>
      <c r="AU440" s="22">
        <f t="shared" si="216"/>
        <v>0</v>
      </c>
      <c r="AV440">
        <f>VLOOKUP(AT440, $BD$3:$BH$22, 5, FALSE)</f>
        <v>2.8</v>
      </c>
    </row>
    <row r="441" spans="1:48" hidden="1" x14ac:dyDescent="0.45">
      <c r="A441" t="s">
        <v>483</v>
      </c>
      <c r="B441" t="s">
        <v>981</v>
      </c>
      <c r="C441" t="e">
        <f t="shared" ca="1" si="191"/>
        <v>#NAME?</v>
      </c>
      <c r="E441" t="s">
        <v>982</v>
      </c>
      <c r="F441" t="str">
        <f t="shared" si="210"/>
        <v>no</v>
      </c>
      <c r="G441">
        <v>1</v>
      </c>
      <c r="H441" s="42" t="str">
        <f>IF(ISNUMBER(FIND(MID(B441,2,1),MID(A441,FIND("_",A441)+1,FIND("_",A441,FIND("_",A441)+1)-FIND("_",A441)-1))), "+", "-")</f>
        <v>+</v>
      </c>
      <c r="I441" s="42" t="b">
        <f t="shared" si="212"/>
        <v>1</v>
      </c>
      <c r="J441" s="42" t="str">
        <f t="shared" si="213"/>
        <v>+</v>
      </c>
      <c r="K441" t="s">
        <v>46</v>
      </c>
      <c r="L441" s="16" t="s">
        <v>47</v>
      </c>
      <c r="M441" s="17" t="s">
        <v>47</v>
      </c>
      <c r="N441" s="18">
        <v>1.24E-7</v>
      </c>
      <c r="O441" s="18">
        <v>1.24E-7</v>
      </c>
      <c r="P441" s="18">
        <v>2.4999999999999999E-8</v>
      </c>
      <c r="Q441" s="27">
        <v>2.4999999999999999E-8</v>
      </c>
      <c r="R441">
        <v>27908641</v>
      </c>
      <c r="S441" s="43" t="s">
        <v>486</v>
      </c>
      <c r="T441" s="43" t="s">
        <v>260</v>
      </c>
      <c r="U441">
        <v>303</v>
      </c>
      <c r="AI441" t="s">
        <v>55</v>
      </c>
      <c r="AJ441">
        <v>2</v>
      </c>
      <c r="AL441" s="19">
        <f t="shared" si="192"/>
        <v>-9.3827607200914098</v>
      </c>
      <c r="AM441" s="19">
        <f t="shared" si="193"/>
        <v>-10.327590107126143</v>
      </c>
      <c r="AN441" s="19">
        <f t="shared" si="194"/>
        <v>0.94482938703473351</v>
      </c>
      <c r="AO441" s="19">
        <f t="shared" si="214"/>
        <v>0.94482938703473351</v>
      </c>
      <c r="AP441" s="20" t="str">
        <f>IF(AR441=AU441,"ok","no")</f>
        <v>ok</v>
      </c>
      <c r="AQ441" s="20" t="str">
        <f t="shared" si="187"/>
        <v>L</v>
      </c>
      <c r="AR441" s="21">
        <f t="shared" si="215"/>
        <v>0</v>
      </c>
      <c r="AS441" s="21">
        <f>VLOOKUP(AQ441, $BD$3:$BH$22, 5, FALSE)</f>
        <v>3.8</v>
      </c>
      <c r="AT441" s="20" t="str">
        <f t="shared" si="188"/>
        <v>A</v>
      </c>
      <c r="AU441" s="22">
        <f t="shared" si="216"/>
        <v>0</v>
      </c>
      <c r="AV441">
        <f>VLOOKUP(AT441, $BD$3:$BH$22, 5, FALSE)</f>
        <v>1.8</v>
      </c>
    </row>
    <row r="442" spans="1:48" hidden="1" x14ac:dyDescent="0.45">
      <c r="A442" t="s">
        <v>139</v>
      </c>
      <c r="B442" t="s">
        <v>983</v>
      </c>
      <c r="C442" t="e">
        <f t="shared" ca="1" si="191"/>
        <v>#NAME?</v>
      </c>
      <c r="E442" t="s">
        <v>983</v>
      </c>
      <c r="F442" t="str">
        <f t="shared" si="210"/>
        <v>ok</v>
      </c>
      <c r="G442">
        <v>1</v>
      </c>
      <c r="H442" s="42" t="str">
        <f>IF(ISNUMBER(FIND(MID(B442,2,1),MID(A442,FIND("_",A442)+1,FIND("_",A442,FIND("_",A442)+1)-FIND("_",A442)-1))), "+", "-")</f>
        <v>+</v>
      </c>
      <c r="I442" s="42" t="b">
        <f t="shared" si="212"/>
        <v>1</v>
      </c>
      <c r="J442" s="42" t="str">
        <f t="shared" si="213"/>
        <v>+</v>
      </c>
      <c r="K442" t="s">
        <v>125</v>
      </c>
      <c r="L442" s="16" t="s">
        <v>47</v>
      </c>
      <c r="M442" s="17" t="s">
        <v>47</v>
      </c>
      <c r="N442" s="18">
        <v>1.0000000000000001E-9</v>
      </c>
      <c r="O442" s="18">
        <v>1.0000000000000001E-9</v>
      </c>
      <c r="P442" s="18">
        <v>4.3999999999999997E-9</v>
      </c>
      <c r="Q442" s="18">
        <v>4.3999999999999997E-9</v>
      </c>
      <c r="R442">
        <v>17891135</v>
      </c>
      <c r="S442" t="s">
        <v>806</v>
      </c>
      <c r="T442" t="s">
        <v>81</v>
      </c>
      <c r="U442">
        <v>298</v>
      </c>
      <c r="AI442" t="s">
        <v>221</v>
      </c>
      <c r="AJ442">
        <v>2</v>
      </c>
      <c r="AL442" s="19">
        <f t="shared" si="192"/>
        <v>-12.226726843798382</v>
      </c>
      <c r="AM442" s="19">
        <f t="shared" si="193"/>
        <v>-11.352580164653094</v>
      </c>
      <c r="AN442" s="19">
        <f t="shared" si="194"/>
        <v>-0.87414667914528721</v>
      </c>
      <c r="AO442" s="19">
        <f t="shared" si="214"/>
        <v>0.87414667914528721</v>
      </c>
      <c r="AP442" s="20" t="str">
        <f>IF(AR442=AU442,"good","no")</f>
        <v>no</v>
      </c>
      <c r="AQ442" s="20" t="str">
        <f t="shared" si="187"/>
        <v>N</v>
      </c>
      <c r="AR442" s="21">
        <f t="shared" si="215"/>
        <v>0</v>
      </c>
      <c r="AS442" s="21">
        <f>VLOOKUP(AQ442, $BD$3:$BH$23, 5, FALSE)</f>
        <v>-3.5</v>
      </c>
      <c r="AT442" s="20" t="str">
        <f t="shared" si="188"/>
        <v>G</v>
      </c>
      <c r="AU442" s="22">
        <f t="shared" si="216"/>
        <v>600</v>
      </c>
      <c r="AV442">
        <f>VLOOKUP(AT442, $BD$3:$BH$23, 5, FALSE)</f>
        <v>-0.4</v>
      </c>
    </row>
    <row r="443" spans="1:48" hidden="1" x14ac:dyDescent="0.45">
      <c r="A443" t="s">
        <v>372</v>
      </c>
      <c r="B443" t="s">
        <v>507</v>
      </c>
      <c r="C443" t="e">
        <f t="shared" ca="1" si="191"/>
        <v>#NAME?</v>
      </c>
      <c r="E443" t="s">
        <v>508</v>
      </c>
      <c r="F443" t="str">
        <f t="shared" si="210"/>
        <v>no</v>
      </c>
      <c r="G443">
        <v>1</v>
      </c>
      <c r="H443" s="42" t="str">
        <f>IF(ISNUMBER(FIND(MID(B443,2,1),MID(A443,FIND("_",A443)+1,FIND("_",A443,FIND("_",A443)+1)-FIND("_",A443)-1))), "+", "-")</f>
        <v>+</v>
      </c>
      <c r="I443" s="42" t="b">
        <f t="shared" si="212"/>
        <v>1</v>
      </c>
      <c r="J443" s="42" t="str">
        <f t="shared" si="213"/>
        <v>+</v>
      </c>
      <c r="K443" t="s">
        <v>46</v>
      </c>
      <c r="L443" s="16" t="s">
        <v>47</v>
      </c>
      <c r="M443" s="17" t="s">
        <v>47</v>
      </c>
      <c r="N443" s="18">
        <v>4.8999999999999999E-11</v>
      </c>
      <c r="O443" s="18">
        <v>4.8999999999999999E-11</v>
      </c>
      <c r="P443" s="18" t="s">
        <v>374</v>
      </c>
      <c r="Q443" s="27">
        <v>9.9999999999999994E-12</v>
      </c>
      <c r="R443">
        <v>23357170</v>
      </c>
      <c r="S443" t="s">
        <v>375</v>
      </c>
      <c r="T443" t="s">
        <v>100</v>
      </c>
      <c r="U443">
        <v>298</v>
      </c>
      <c r="AI443" t="s">
        <v>55</v>
      </c>
      <c r="AJ443">
        <v>2</v>
      </c>
      <c r="AL443" s="19">
        <f t="shared" si="192"/>
        <v>-14.006128482512572</v>
      </c>
      <c r="AM443" s="19">
        <f t="shared" si="193"/>
        <v>-14.943777253531357</v>
      </c>
      <c r="AN443" s="19">
        <f t="shared" si="194"/>
        <v>0.93764877101878419</v>
      </c>
      <c r="AO443" s="19">
        <f t="shared" si="214"/>
        <v>0.93764877101878419</v>
      </c>
      <c r="AP443" s="20" t="str">
        <f>IF(AR443=AU443,"ok","no")</f>
        <v>ok</v>
      </c>
      <c r="AQ443" s="20" t="str">
        <f t="shared" si="187"/>
        <v>Y</v>
      </c>
      <c r="AR443" s="21">
        <f t="shared" si="215"/>
        <v>0</v>
      </c>
      <c r="AS443" s="21">
        <f t="shared" ref="AS443:AS449" si="220">VLOOKUP(AQ443, $BD$3:$BH$22, 5, FALSE)</f>
        <v>-1.3</v>
      </c>
      <c r="AT443" s="20" t="str">
        <f t="shared" si="188"/>
        <v>A</v>
      </c>
      <c r="AU443" s="22">
        <f t="shared" si="216"/>
        <v>0</v>
      </c>
      <c r="AV443">
        <f t="shared" ref="AV443:AV449" si="221">VLOOKUP(AT443, $BD$3:$BH$22, 5, FALSE)</f>
        <v>1.8</v>
      </c>
    </row>
    <row r="444" spans="1:48" hidden="1" x14ac:dyDescent="0.45">
      <c r="A444" t="s">
        <v>65</v>
      </c>
      <c r="B444" t="s">
        <v>984</v>
      </c>
      <c r="C444" t="e">
        <f t="shared" ca="1" si="191"/>
        <v>#NAME?</v>
      </c>
      <c r="E444" t="s">
        <v>984</v>
      </c>
      <c r="F444" t="str">
        <f t="shared" si="210"/>
        <v>ok</v>
      </c>
      <c r="G444">
        <v>1</v>
      </c>
      <c r="H444" s="42" t="str">
        <f>IF(ISNUMBER(FIND(MID(B444,2,1),MID(A444,FIND("_",A444)+1,FIND("_",A444,FIND("_",A444)+1)-FIND("_",A444)-1))), "+", "-")</f>
        <v>+</v>
      </c>
      <c r="I444" s="42" t="b">
        <f t="shared" si="212"/>
        <v>1</v>
      </c>
      <c r="J444" s="42" t="str">
        <f t="shared" si="213"/>
        <v>+</v>
      </c>
      <c r="K444" t="s">
        <v>46</v>
      </c>
      <c r="L444" s="16" t="s">
        <v>47</v>
      </c>
      <c r="M444" s="17" t="s">
        <v>47</v>
      </c>
      <c r="N444" s="18">
        <v>6.2000000000000001E-9</v>
      </c>
      <c r="O444" s="18">
        <v>6.2000000000000001E-9</v>
      </c>
      <c r="P444" s="18">
        <v>1.49E-9</v>
      </c>
      <c r="Q444" s="18">
        <v>1.49E-9</v>
      </c>
      <c r="R444">
        <v>17891135</v>
      </c>
      <c r="S444" s="43" t="s">
        <v>62</v>
      </c>
      <c r="T444" s="43" t="s">
        <v>81</v>
      </c>
      <c r="U444">
        <v>298</v>
      </c>
      <c r="AI444" t="s">
        <v>221</v>
      </c>
      <c r="AJ444">
        <v>2</v>
      </c>
      <c r="AL444" s="19">
        <f t="shared" si="192"/>
        <v>-11.150242761488265</v>
      </c>
      <c r="AM444" s="19">
        <f t="shared" si="193"/>
        <v>-11.991448933023534</v>
      </c>
      <c r="AN444" s="19">
        <f t="shared" si="194"/>
        <v>0.84120617153526922</v>
      </c>
      <c r="AO444" s="19">
        <f t="shared" si="214"/>
        <v>0.84120617153526922</v>
      </c>
      <c r="AP444" s="20" t="str">
        <f>IF(AR444=AU444,"good","no")</f>
        <v>no</v>
      </c>
      <c r="AQ444" s="20" t="str">
        <f t="shared" si="187"/>
        <v>Y</v>
      </c>
      <c r="AR444" s="21">
        <f t="shared" si="215"/>
        <v>0</v>
      </c>
      <c r="AS444" s="21">
        <f t="shared" si="220"/>
        <v>-1.3</v>
      </c>
      <c r="AT444" s="20" t="str">
        <f t="shared" si="188"/>
        <v>R</v>
      </c>
      <c r="AU444" s="22">
        <f t="shared" si="216"/>
        <v>1</v>
      </c>
      <c r="AV444">
        <f t="shared" si="221"/>
        <v>-4.5</v>
      </c>
    </row>
    <row r="445" spans="1:48" hidden="1" x14ac:dyDescent="0.45">
      <c r="A445" t="s">
        <v>985</v>
      </c>
      <c r="B445" t="s">
        <v>986</v>
      </c>
      <c r="C445" t="e">
        <f t="shared" ca="1" si="191"/>
        <v>#NAME?</v>
      </c>
      <c r="E445" t="s">
        <v>987</v>
      </c>
      <c r="F445" t="str">
        <f t="shared" si="210"/>
        <v>no</v>
      </c>
      <c r="G445">
        <v>2</v>
      </c>
      <c r="H445" s="42" t="str">
        <f>IF(ISNUMBER(FIND(MID(B445,2,1),MID(A445,FIND("_",A445,FIND("_",A445)+1)+1,LEN(A445)))), "+", "-")</f>
        <v>-</v>
      </c>
      <c r="I445" s="42" t="b">
        <f t="shared" si="212"/>
        <v>1</v>
      </c>
      <c r="J445" s="42" t="s">
        <v>79</v>
      </c>
      <c r="K445" t="s">
        <v>324</v>
      </c>
      <c r="L445" s="16" t="s">
        <v>47</v>
      </c>
      <c r="M445" s="17" t="s">
        <v>47</v>
      </c>
      <c r="N445" s="18">
        <v>5.7999999999999998E-9</v>
      </c>
      <c r="O445" s="18">
        <v>5.7999999999999998E-9</v>
      </c>
      <c r="P445" s="18">
        <v>2.5000000000000001E-9</v>
      </c>
      <c r="Q445" s="27">
        <v>2.5000000000000001E-9</v>
      </c>
      <c r="R445">
        <v>23236279</v>
      </c>
      <c r="S445" t="s">
        <v>988</v>
      </c>
      <c r="T445" t="s">
        <v>989</v>
      </c>
      <c r="U445" t="s">
        <v>89</v>
      </c>
      <c r="AI445" t="s">
        <v>213</v>
      </c>
      <c r="AJ445">
        <v>2</v>
      </c>
      <c r="AL445" s="19">
        <f t="shared" si="192"/>
        <v>-11.189590672442483</v>
      </c>
      <c r="AM445" s="19">
        <f t="shared" si="193"/>
        <v>-11.68611531199263</v>
      </c>
      <c r="AN445" s="19">
        <f t="shared" si="194"/>
        <v>0.49652463955014703</v>
      </c>
      <c r="AO445" s="19">
        <f t="shared" si="214"/>
        <v>0.49652463955014703</v>
      </c>
      <c r="AP445" s="20" t="str">
        <f>IF(AR445=AU445,"ok","no")</f>
        <v>ok</v>
      </c>
      <c r="AQ445" s="20" t="str">
        <f t="shared" si="187"/>
        <v>D</v>
      </c>
      <c r="AR445" s="21">
        <f t="shared" si="215"/>
        <v>-1</v>
      </c>
      <c r="AS445" s="21">
        <f t="shared" si="220"/>
        <v>-3.5</v>
      </c>
      <c r="AT445" s="20" t="str">
        <f t="shared" si="188"/>
        <v>E</v>
      </c>
      <c r="AU445" s="22">
        <f t="shared" si="216"/>
        <v>-1</v>
      </c>
      <c r="AV445">
        <f t="shared" si="221"/>
        <v>-3.5</v>
      </c>
    </row>
    <row r="446" spans="1:48" hidden="1" x14ac:dyDescent="0.45">
      <c r="A446" t="s">
        <v>65</v>
      </c>
      <c r="B446" t="s">
        <v>264</v>
      </c>
      <c r="C446" t="e">
        <f t="shared" ca="1" si="191"/>
        <v>#NAME?</v>
      </c>
      <c r="E446" t="s">
        <v>264</v>
      </c>
      <c r="F446" t="str">
        <f t="shared" si="210"/>
        <v>ok</v>
      </c>
      <c r="G446">
        <v>1</v>
      </c>
      <c r="H446" s="42" t="str">
        <f>IF(ISNUMBER(FIND(MID(B446,2,1),MID(A446,FIND("_",A446)+1,FIND("_",A446,FIND("_",A446)+1)-FIND("_",A446)-1))), "+", "-")</f>
        <v>+</v>
      </c>
      <c r="I446" s="42" t="b">
        <f t="shared" si="212"/>
        <v>1</v>
      </c>
      <c r="J446" s="42" t="str">
        <f>IF(ISNUMBER(FIND(MID(B446,2,1),IF(LEN(MID(A446,FIND("_",A446)+1,FIND("_",A446,FIND("_",A446)+1)-FIND("_",A446)-1))=2,MID(A446,FIND("_",A446)+1,2),MID(A446,FIND("~",SUBSTITUTE(A446,"_","~",LEN(A446)-LEN(SUBSTITUTE(A446,"_",""))))+1,2)))), "+", "-")</f>
        <v>+</v>
      </c>
      <c r="K446" t="s">
        <v>46</v>
      </c>
      <c r="L446" s="16" t="s">
        <v>47</v>
      </c>
      <c r="M446" s="17" t="s">
        <v>47</v>
      </c>
      <c r="N446" s="18">
        <v>5.8799999999999997E-8</v>
      </c>
      <c r="O446" s="18">
        <v>5.8799999999999997E-8</v>
      </c>
      <c r="P446" s="18">
        <v>1.2499999999999999E-8</v>
      </c>
      <c r="Q446" s="27">
        <v>1.2499999999999999E-8</v>
      </c>
      <c r="R446">
        <v>9609690</v>
      </c>
      <c r="S446" s="43" t="s">
        <v>62</v>
      </c>
      <c r="T446" s="43" t="s">
        <v>81</v>
      </c>
      <c r="U446" t="s">
        <v>89</v>
      </c>
      <c r="AI446" t="s">
        <v>55</v>
      </c>
      <c r="AJ446">
        <v>1</v>
      </c>
      <c r="AL446" s="19">
        <f t="shared" si="192"/>
        <v>-9.8229831494046778</v>
      </c>
      <c r="AM446" s="19">
        <f t="shared" si="193"/>
        <v>-10.73654694365651</v>
      </c>
      <c r="AN446" s="19">
        <f t="shared" si="194"/>
        <v>0.91356379425183221</v>
      </c>
      <c r="AO446" s="19">
        <f t="shared" si="214"/>
        <v>0.91356379425183221</v>
      </c>
      <c r="AP446" s="20" t="str">
        <f>IF(AR446=AU446,"ok","no")</f>
        <v>ok</v>
      </c>
      <c r="AQ446" s="20" t="str">
        <f t="shared" si="187"/>
        <v>W</v>
      </c>
      <c r="AR446" s="21">
        <f t="shared" si="215"/>
        <v>0</v>
      </c>
      <c r="AS446" s="21">
        <f t="shared" si="220"/>
        <v>-0.9</v>
      </c>
      <c r="AT446" s="20" t="str">
        <f t="shared" si="188"/>
        <v>A</v>
      </c>
      <c r="AU446" s="22">
        <f t="shared" si="216"/>
        <v>0</v>
      </c>
      <c r="AV446">
        <f t="shared" si="221"/>
        <v>1.8</v>
      </c>
    </row>
    <row r="447" spans="1:48" hidden="1" x14ac:dyDescent="0.45">
      <c r="A447" s="26" t="s">
        <v>58</v>
      </c>
      <c r="B447" s="26" t="s">
        <v>990</v>
      </c>
      <c r="C447" t="e">
        <f t="shared" ca="1" si="191"/>
        <v>#NAME?</v>
      </c>
      <c r="E447" s="26" t="s">
        <v>990</v>
      </c>
      <c r="F447" t="str">
        <f t="shared" si="210"/>
        <v>ok</v>
      </c>
      <c r="G447">
        <v>1</v>
      </c>
      <c r="H447" s="26" t="str">
        <f>IF(ISNUMBER(FIND(MID(B447,2,1),MID(A447,FIND("_",A447)+1,FIND("_",A447,FIND("_",A447)+1)-FIND("_",A447)-1))), "+", "-")</f>
        <v>+</v>
      </c>
      <c r="I447" s="42" t="b">
        <f t="shared" si="212"/>
        <v>1</v>
      </c>
      <c r="J447" s="42" t="s">
        <v>60</v>
      </c>
      <c r="K447" t="s">
        <v>70</v>
      </c>
      <c r="L447" s="16" t="s">
        <v>47</v>
      </c>
      <c r="M447" s="17" t="s">
        <v>47</v>
      </c>
      <c r="N447" s="18">
        <v>4.9999999999999998E-8</v>
      </c>
      <c r="O447" s="18">
        <v>4.9999999999999998E-8</v>
      </c>
      <c r="P447" s="18">
        <v>1.0800000000000001E-8</v>
      </c>
      <c r="Q447" s="18">
        <v>1.0800000000000001E-8</v>
      </c>
      <c r="R447">
        <v>8703938</v>
      </c>
      <c r="S447" s="26" t="s">
        <v>62</v>
      </c>
      <c r="T447" s="26" t="s">
        <v>63</v>
      </c>
      <c r="U447" s="26">
        <v>298</v>
      </c>
      <c r="AI447" t="s">
        <v>55</v>
      </c>
      <c r="AJ447">
        <v>1</v>
      </c>
      <c r="AL447" s="29">
        <f t="shared" si="192"/>
        <v>-9.9186332705957749</v>
      </c>
      <c r="AM447" s="29">
        <f t="shared" si="193"/>
        <v>-10.822794624661579</v>
      </c>
      <c r="AN447" s="29">
        <f t="shared" si="194"/>
        <v>0.90416135406580445</v>
      </c>
      <c r="AO447" s="29">
        <f t="shared" si="214"/>
        <v>0.90416135406580445</v>
      </c>
      <c r="AP447" s="30" t="str">
        <f>IF(AR447=AU447,"good","no")</f>
        <v>no</v>
      </c>
      <c r="AQ447" s="30" t="str">
        <f t="shared" si="187"/>
        <v>T</v>
      </c>
      <c r="AR447" s="21">
        <f t="shared" si="215"/>
        <v>400</v>
      </c>
      <c r="AS447" s="31">
        <f t="shared" si="220"/>
        <v>-0.7</v>
      </c>
      <c r="AT447" s="30" t="str">
        <f t="shared" si="188"/>
        <v>A</v>
      </c>
      <c r="AU447" s="22">
        <f t="shared" si="216"/>
        <v>0</v>
      </c>
      <c r="AV447" s="26">
        <f t="shared" si="221"/>
        <v>1.8</v>
      </c>
    </row>
    <row r="448" spans="1:48" hidden="1" x14ac:dyDescent="0.45">
      <c r="A448" t="s">
        <v>385</v>
      </c>
      <c r="B448" t="s">
        <v>991</v>
      </c>
      <c r="C448" t="e">
        <f t="shared" ca="1" si="191"/>
        <v>#NAME?</v>
      </c>
      <c r="E448" t="s">
        <v>991</v>
      </c>
      <c r="F448" t="str">
        <f t="shared" si="210"/>
        <v>ok</v>
      </c>
      <c r="G448">
        <v>2</v>
      </c>
      <c r="H448" s="42" t="str">
        <f>IF(ISNUMBER(FIND(MID(B448,2,1),MID(A448,FIND("_",A448,FIND("_",A448)+1)+1,LEN(A448)))), "+", "-")</f>
        <v>+</v>
      </c>
      <c r="I448" s="42" t="b">
        <f t="shared" si="212"/>
        <v>1</v>
      </c>
      <c r="J448" s="42" t="str">
        <f t="shared" ref="J448:J454" si="222">IF(ISNUMBER(FIND(MID(B448,2,1),IF(LEN(MID(A448,FIND("_",A448)+1,FIND("_",A448,FIND("_",A448)+1)-FIND("_",A448)-1))=2,MID(A448,FIND("_",A448)+1,2),MID(A448,FIND("~",SUBSTITUTE(A448,"_","~",LEN(A448)-LEN(SUBSTITUTE(A448,"_",""))))+1,2)))), "+", "-")</f>
        <v>+</v>
      </c>
      <c r="K448" t="s">
        <v>46</v>
      </c>
      <c r="L448" s="16" t="s">
        <v>47</v>
      </c>
      <c r="M448" s="17" t="s">
        <v>47</v>
      </c>
      <c r="N448" s="18">
        <v>2.0800000000000001E-7</v>
      </c>
      <c r="O448" s="18">
        <v>2.0800000000000001E-7</v>
      </c>
      <c r="P448" s="18">
        <v>4.5499999999999997E-8</v>
      </c>
      <c r="Q448" s="27">
        <v>4.5499999999999997E-8</v>
      </c>
      <c r="R448">
        <v>9579662</v>
      </c>
      <c r="S448" s="43" t="s">
        <v>388</v>
      </c>
      <c r="T448" s="43" t="s">
        <v>389</v>
      </c>
      <c r="U448">
        <v>298</v>
      </c>
      <c r="V448" s="18">
        <v>80000</v>
      </c>
      <c r="W448" s="18">
        <v>80000</v>
      </c>
      <c r="X448" t="s">
        <v>392</v>
      </c>
      <c r="Y448" t="s">
        <v>392</v>
      </c>
      <c r="Z448" t="s">
        <v>992</v>
      </c>
      <c r="AA448" t="s">
        <v>992</v>
      </c>
      <c r="AB448" t="s">
        <v>394</v>
      </c>
      <c r="AC448" t="s">
        <v>394</v>
      </c>
      <c r="AI448" t="s">
        <v>55</v>
      </c>
      <c r="AJ448">
        <v>1</v>
      </c>
      <c r="AL448" s="19">
        <f t="shared" si="192"/>
        <v>-9.0775793767746045</v>
      </c>
      <c r="AM448" s="19">
        <f t="shared" si="193"/>
        <v>-9.9742765714838075</v>
      </c>
      <c r="AN448" s="19">
        <f t="shared" si="194"/>
        <v>0.89669719470920306</v>
      </c>
      <c r="AO448" s="19">
        <f t="shared" si="214"/>
        <v>0.89669719470920306</v>
      </c>
      <c r="AP448" s="20" t="str">
        <f>IF(AR448=AU448,"ok","no")</f>
        <v>ok</v>
      </c>
      <c r="AQ448" s="20" t="str">
        <f t="shared" si="187"/>
        <v>L</v>
      </c>
      <c r="AR448" s="21">
        <f t="shared" si="215"/>
        <v>0</v>
      </c>
      <c r="AS448" s="21">
        <f t="shared" si="220"/>
        <v>3.8</v>
      </c>
      <c r="AT448" s="20" t="str">
        <f t="shared" si="188"/>
        <v>V</v>
      </c>
      <c r="AU448" s="22">
        <f t="shared" si="216"/>
        <v>0</v>
      </c>
      <c r="AV448" t="e">
        <f t="shared" si="221"/>
        <v>#N/A</v>
      </c>
    </row>
    <row r="449" spans="1:48" hidden="1" x14ac:dyDescent="0.45">
      <c r="A449" t="s">
        <v>107</v>
      </c>
      <c r="B449" t="s">
        <v>822</v>
      </c>
      <c r="C449" t="e">
        <f t="shared" ca="1" si="191"/>
        <v>#NAME?</v>
      </c>
      <c r="E449" t="s">
        <v>822</v>
      </c>
      <c r="F449" t="str">
        <f t="shared" si="210"/>
        <v>ok</v>
      </c>
      <c r="G449">
        <v>1</v>
      </c>
      <c r="H449" s="15" t="str">
        <f t="shared" ref="H449:H454" si="223">IF(ISNUMBER(FIND(MID(B449,2,1),MID(A449,FIND("_",A449)+1,FIND("_",A449,FIND("_",A449)+1)-FIND("_",A449)-1))), "+", "-")</f>
        <v>-</v>
      </c>
      <c r="I449" s="42" t="b">
        <f t="shared" si="212"/>
        <v>1</v>
      </c>
      <c r="J449" s="42" t="str">
        <f t="shared" si="222"/>
        <v>-</v>
      </c>
      <c r="K449" t="s">
        <v>46</v>
      </c>
      <c r="L449" s="16" t="s">
        <v>47</v>
      </c>
      <c r="M449" s="17" t="s">
        <v>47</v>
      </c>
      <c r="N449" s="18">
        <v>1.8E-10</v>
      </c>
      <c r="O449" s="18">
        <v>1.8E-10</v>
      </c>
      <c r="P449" s="18">
        <v>7.5E-11</v>
      </c>
      <c r="Q449" s="18">
        <v>7.5E-11</v>
      </c>
      <c r="R449">
        <v>9761467</v>
      </c>
      <c r="S449" t="s">
        <v>211</v>
      </c>
      <c r="T449" t="s">
        <v>81</v>
      </c>
      <c r="U449">
        <v>298</v>
      </c>
      <c r="V449" t="s">
        <v>993</v>
      </c>
      <c r="W449" t="s">
        <v>993</v>
      </c>
      <c r="X449" t="s">
        <v>267</v>
      </c>
      <c r="Y449" t="s">
        <v>267</v>
      </c>
      <c r="Z449" t="s">
        <v>52</v>
      </c>
      <c r="AA449" t="s">
        <v>52</v>
      </c>
      <c r="AB449" t="s">
        <v>269</v>
      </c>
      <c r="AC449" t="s">
        <v>269</v>
      </c>
      <c r="AH449" t="s">
        <v>212</v>
      </c>
      <c r="AI449" t="s">
        <v>128</v>
      </c>
      <c r="AJ449">
        <v>1</v>
      </c>
      <c r="AL449" s="19">
        <f t="shared" si="192"/>
        <v>-13.238457916372619</v>
      </c>
      <c r="AM449" s="19">
        <f t="shared" si="193"/>
        <v>-13.754984471411419</v>
      </c>
      <c r="AN449" s="19">
        <f t="shared" si="194"/>
        <v>0.51652655503879963</v>
      </c>
      <c r="AO449" s="19">
        <f t="shared" si="214"/>
        <v>0.51652655503879963</v>
      </c>
      <c r="AP449" s="20" t="str">
        <f>IF(AR449=AU449,"good","no")</f>
        <v>no</v>
      </c>
      <c r="AQ449" s="20" t="str">
        <f t="shared" si="187"/>
        <v>D</v>
      </c>
      <c r="AR449" s="21">
        <f t="shared" si="215"/>
        <v>-1</v>
      </c>
      <c r="AS449" s="21">
        <f t="shared" si="220"/>
        <v>-3.5</v>
      </c>
      <c r="AT449" s="20" t="str">
        <f t="shared" si="188"/>
        <v>G</v>
      </c>
      <c r="AU449" s="22">
        <f t="shared" si="216"/>
        <v>600</v>
      </c>
      <c r="AV449">
        <f t="shared" si="221"/>
        <v>-0.4</v>
      </c>
    </row>
    <row r="450" spans="1:48" hidden="1" x14ac:dyDescent="0.45">
      <c r="A450" t="s">
        <v>346</v>
      </c>
      <c r="B450" t="s">
        <v>994</v>
      </c>
      <c r="C450" t="e">
        <f t="shared" ca="1" si="191"/>
        <v>#NAME?</v>
      </c>
      <c r="E450" t="s">
        <v>994</v>
      </c>
      <c r="F450" t="str">
        <f t="shared" si="210"/>
        <v>ok</v>
      </c>
      <c r="G450">
        <v>1</v>
      </c>
      <c r="H450" s="42" t="str">
        <f t="shared" si="223"/>
        <v>+</v>
      </c>
      <c r="I450" s="42" t="b">
        <f t="shared" si="212"/>
        <v>1</v>
      </c>
      <c r="J450" s="42" t="str">
        <f t="shared" si="222"/>
        <v>+</v>
      </c>
      <c r="K450" t="s">
        <v>46</v>
      </c>
      <c r="L450" s="16" t="s">
        <v>47</v>
      </c>
      <c r="M450" s="17" t="s">
        <v>47</v>
      </c>
      <c r="N450" s="18">
        <v>3E-11</v>
      </c>
      <c r="O450" s="18">
        <v>3E-11</v>
      </c>
      <c r="P450" s="18">
        <v>1.2999999999999999E-10</v>
      </c>
      <c r="Q450" s="18">
        <v>1.2999999999999999E-10</v>
      </c>
      <c r="R450">
        <v>26365435</v>
      </c>
      <c r="S450" t="s">
        <v>349</v>
      </c>
      <c r="T450" t="s">
        <v>350</v>
      </c>
      <c r="U450" t="s">
        <v>89</v>
      </c>
      <c r="V450" t="s">
        <v>995</v>
      </c>
      <c r="W450" t="s">
        <v>995</v>
      </c>
      <c r="X450" t="s">
        <v>352</v>
      </c>
      <c r="Y450" t="s">
        <v>352</v>
      </c>
      <c r="Z450" t="s">
        <v>996</v>
      </c>
      <c r="AA450" t="s">
        <v>996</v>
      </c>
      <c r="AB450" t="s">
        <v>354</v>
      </c>
      <c r="AC450" t="s">
        <v>354</v>
      </c>
      <c r="AI450" t="s">
        <v>55</v>
      </c>
      <c r="AJ450">
        <v>2</v>
      </c>
      <c r="AL450" s="19">
        <f t="shared" si="192"/>
        <v>-14.295596003217172</v>
      </c>
      <c r="AM450" s="19">
        <f t="shared" si="193"/>
        <v>-13.430457132629048</v>
      </c>
      <c r="AN450" s="19">
        <f t="shared" si="194"/>
        <v>-0.86513887058812422</v>
      </c>
      <c r="AO450" s="19">
        <f t="shared" si="214"/>
        <v>0.86513887058812422</v>
      </c>
      <c r="AP450" s="20" t="str">
        <f>IF(AR450=AU450,"good","no")</f>
        <v>no</v>
      </c>
      <c r="AQ450" s="20" t="str">
        <f t="shared" ref="AQ450:AQ513" si="224">LEFT(B450)</f>
        <v>S</v>
      </c>
      <c r="AR450" s="21">
        <f t="shared" si="215"/>
        <v>500</v>
      </c>
      <c r="AS450" s="21">
        <f>VLOOKUP(AQ450, $BD$3:$BH$23, 5, FALSE)</f>
        <v>-0.8</v>
      </c>
      <c r="AT450" s="20" t="str">
        <f t="shared" ref="AT450:AT513" si="225">RIGHT(E450)</f>
        <v>A</v>
      </c>
      <c r="AU450" s="22">
        <f t="shared" si="216"/>
        <v>0</v>
      </c>
      <c r="AV450">
        <f>VLOOKUP(AT450, $BD$3:$BH$23, 5, FALSE)</f>
        <v>1.8</v>
      </c>
    </row>
    <row r="451" spans="1:48" hidden="1" x14ac:dyDescent="0.45">
      <c r="A451" t="s">
        <v>240</v>
      </c>
      <c r="B451" t="s">
        <v>997</v>
      </c>
      <c r="C451" t="e">
        <f t="shared" ca="1" si="191"/>
        <v>#NAME?</v>
      </c>
      <c r="E451" t="s">
        <v>997</v>
      </c>
      <c r="F451" t="str">
        <f t="shared" si="210"/>
        <v>ok</v>
      </c>
      <c r="G451">
        <v>1</v>
      </c>
      <c r="H451" s="42" t="str">
        <f t="shared" si="223"/>
        <v>+</v>
      </c>
      <c r="I451" s="42" t="b">
        <f t="shared" si="212"/>
        <v>1</v>
      </c>
      <c r="J451" s="42" t="str">
        <f t="shared" si="222"/>
        <v>+</v>
      </c>
      <c r="K451" t="s">
        <v>46</v>
      </c>
      <c r="L451" s="16" t="s">
        <v>47</v>
      </c>
      <c r="M451" s="17" t="s">
        <v>47</v>
      </c>
      <c r="N451" s="18">
        <v>1.4300000000000001E-8</v>
      </c>
      <c r="O451" s="18">
        <v>1.4300000000000001E-8</v>
      </c>
      <c r="P451" s="18">
        <v>3.3999999999999998E-9</v>
      </c>
      <c r="Q451" s="18">
        <v>3.3999999999999998E-9</v>
      </c>
      <c r="R451">
        <v>9753694</v>
      </c>
      <c r="S451" s="43" t="s">
        <v>242</v>
      </c>
      <c r="T451" s="43" t="s">
        <v>243</v>
      </c>
      <c r="U451" t="s">
        <v>89</v>
      </c>
      <c r="AI451" t="s">
        <v>55</v>
      </c>
      <c r="AJ451">
        <v>2</v>
      </c>
      <c r="AL451" s="19">
        <f t="shared" si="192"/>
        <v>-10.657173716811522</v>
      </c>
      <c r="AM451" s="19">
        <f t="shared" si="193"/>
        <v>-11.504699339141334</v>
      </c>
      <c r="AN451" s="19">
        <f t="shared" si="194"/>
        <v>0.84752562232981177</v>
      </c>
      <c r="AO451" s="19">
        <f t="shared" si="214"/>
        <v>0.84752562232981177</v>
      </c>
      <c r="AP451" s="20" t="str">
        <f>IF(AR451=AU451,"good","no")</f>
        <v>no</v>
      </c>
      <c r="AQ451" s="20" t="str">
        <f t="shared" si="224"/>
        <v>T</v>
      </c>
      <c r="AR451" s="21">
        <f t="shared" si="215"/>
        <v>400</v>
      </c>
      <c r="AS451" s="21">
        <f>VLOOKUP(AQ451, $BD$3:$BH$22, 5, FALSE)</f>
        <v>-0.7</v>
      </c>
      <c r="AT451" s="20" t="str">
        <f t="shared" si="225"/>
        <v>A</v>
      </c>
      <c r="AU451" s="22">
        <f t="shared" si="216"/>
        <v>0</v>
      </c>
      <c r="AV451">
        <f>VLOOKUP(AT451, $BD$3:$BH$22, 5, FALSE)</f>
        <v>1.8</v>
      </c>
    </row>
    <row r="452" spans="1:48" x14ac:dyDescent="0.45">
      <c r="A452" t="s">
        <v>998</v>
      </c>
      <c r="B452" t="s">
        <v>999</v>
      </c>
      <c r="C452" t="e">
        <f t="shared" ca="1" si="191"/>
        <v>#NAME?</v>
      </c>
      <c r="E452" t="s">
        <v>999</v>
      </c>
      <c r="F452" t="str">
        <f t="shared" si="210"/>
        <v>ok</v>
      </c>
      <c r="G452">
        <v>1</v>
      </c>
      <c r="H452" s="42" t="str">
        <f t="shared" si="223"/>
        <v>+</v>
      </c>
      <c r="I452" s="42" t="b">
        <f t="shared" si="212"/>
        <v>1</v>
      </c>
      <c r="J452" s="42" t="str">
        <f t="shared" si="222"/>
        <v>+</v>
      </c>
      <c r="K452" t="s">
        <v>46</v>
      </c>
      <c r="L452" s="16" t="s">
        <v>47</v>
      </c>
      <c r="M452" s="17" t="s">
        <v>47</v>
      </c>
      <c r="N452" s="18">
        <v>3.7E-9</v>
      </c>
      <c r="O452" s="18">
        <v>3.7E-9</v>
      </c>
      <c r="P452" s="18">
        <v>3.8500000000000001E-8</v>
      </c>
      <c r="Q452" s="18">
        <v>3.8500000000000001E-8</v>
      </c>
      <c r="R452">
        <v>8952503</v>
      </c>
      <c r="S452" t="s">
        <v>62</v>
      </c>
      <c r="T452" t="s">
        <v>81</v>
      </c>
      <c r="U452">
        <v>298</v>
      </c>
      <c r="AD452" t="s">
        <v>539</v>
      </c>
      <c r="AE452" t="s">
        <v>1000</v>
      </c>
      <c r="AF452" t="s">
        <v>540</v>
      </c>
      <c r="AG452" t="s">
        <v>1001</v>
      </c>
      <c r="AH452" t="s">
        <v>54</v>
      </c>
      <c r="AI452" t="s">
        <v>287</v>
      </c>
      <c r="AJ452">
        <v>1</v>
      </c>
      <c r="AL452" s="19">
        <f t="shared" si="192"/>
        <v>-11.454810480204776</v>
      </c>
      <c r="AM452" s="19">
        <f t="shared" si="193"/>
        <v>-10.072838481435078</v>
      </c>
      <c r="AN452" s="19">
        <f t="shared" si="194"/>
        <v>-1.3819719987696981</v>
      </c>
      <c r="AO452" s="19">
        <f t="shared" si="214"/>
        <v>1.3819719987696981</v>
      </c>
      <c r="AP452" s="20" t="str">
        <f>IF(AR452=AU452,"good","no")</f>
        <v>no</v>
      </c>
      <c r="AQ452" s="20" t="str">
        <f t="shared" si="224"/>
        <v>S</v>
      </c>
      <c r="AR452" s="21">
        <f t="shared" si="215"/>
        <v>500</v>
      </c>
      <c r="AS452" s="21">
        <f>VLOOKUP(AQ452, $BD$3:$BH$23, 5, FALSE)</f>
        <v>-0.8</v>
      </c>
      <c r="AT452" s="20" t="str">
        <f t="shared" si="225"/>
        <v>Y</v>
      </c>
      <c r="AU452" s="22">
        <f t="shared" si="216"/>
        <v>0</v>
      </c>
      <c r="AV452">
        <f>VLOOKUP(AT452, $BD$3:$BH$22, 5, FALSE)</f>
        <v>-1.3</v>
      </c>
    </row>
    <row r="453" spans="1:48" hidden="1" x14ac:dyDescent="0.45">
      <c r="A453" t="s">
        <v>433</v>
      </c>
      <c r="B453" t="s">
        <v>789</v>
      </c>
      <c r="C453" t="e">
        <f t="shared" ca="1" si="191"/>
        <v>#NAME?</v>
      </c>
      <c r="E453" t="s">
        <v>790</v>
      </c>
      <c r="F453" t="str">
        <f t="shared" ref="F453:F484" si="226">IF(B453=E453,"ok","no")</f>
        <v>no</v>
      </c>
      <c r="G453">
        <v>1</v>
      </c>
      <c r="H453" s="15" t="str">
        <f t="shared" si="223"/>
        <v>-</v>
      </c>
      <c r="I453" s="42" t="b">
        <f t="shared" si="212"/>
        <v>1</v>
      </c>
      <c r="J453" s="42" t="str">
        <f t="shared" si="222"/>
        <v>-</v>
      </c>
      <c r="K453" t="s">
        <v>181</v>
      </c>
      <c r="L453" s="16" t="s">
        <v>47</v>
      </c>
      <c r="M453" s="17" t="s">
        <v>47</v>
      </c>
      <c r="N453" s="18">
        <v>3.0299999999999999E-10</v>
      </c>
      <c r="O453" s="18">
        <v>3.0299999999999999E-10</v>
      </c>
      <c r="P453" s="18">
        <v>1.2500000000000001E-10</v>
      </c>
      <c r="Q453" s="27">
        <v>1.2500000000000001E-10</v>
      </c>
      <c r="R453">
        <v>17173035</v>
      </c>
      <c r="S453" t="s">
        <v>414</v>
      </c>
      <c r="T453" t="s">
        <v>415</v>
      </c>
      <c r="U453">
        <v>296</v>
      </c>
      <c r="AH453" t="s">
        <v>436</v>
      </c>
      <c r="AI453" t="s">
        <v>416</v>
      </c>
      <c r="AJ453">
        <v>2</v>
      </c>
      <c r="AL453" s="19">
        <f t="shared" si="192"/>
        <v>-12.931200103147313</v>
      </c>
      <c r="AM453" s="19">
        <f t="shared" si="193"/>
        <v>-13.453597353389485</v>
      </c>
      <c r="AN453" s="19">
        <f t="shared" si="194"/>
        <v>0.52239725024217165</v>
      </c>
      <c r="AO453" s="19">
        <f t="shared" ref="AO453:AO484" si="227">ABS(AN453)</f>
        <v>0.52239725024217165</v>
      </c>
      <c r="AP453" s="20" t="str">
        <f>IF(AR453=AU453,"ok","no")</f>
        <v>ok</v>
      </c>
      <c r="AQ453" s="20" t="str">
        <f t="shared" si="224"/>
        <v>Q</v>
      </c>
      <c r="AR453" s="21">
        <f t="shared" ref="AR453:AR484" si="228">VLOOKUP(AQ453,$AY$2:$AZ$23,2,FALSE)</f>
        <v>0</v>
      </c>
      <c r="AS453" s="21">
        <f>VLOOKUP(AQ453, $BD$3:$BH$22, 5, FALSE)</f>
        <v>-3.5</v>
      </c>
      <c r="AT453" s="20" t="str">
        <f t="shared" si="225"/>
        <v>A</v>
      </c>
      <c r="AU453" s="22">
        <f t="shared" ref="AU453:AU484" si="229">VLOOKUP(AT453,$AY$2:$AZ$23,2,FALSE)</f>
        <v>0</v>
      </c>
      <c r="AV453">
        <f>VLOOKUP(AT453, $BD$3:$BH$22, 5, FALSE)</f>
        <v>1.8</v>
      </c>
    </row>
    <row r="454" spans="1:48" x14ac:dyDescent="0.45">
      <c r="A454" t="s">
        <v>109</v>
      </c>
      <c r="B454" t="s">
        <v>1002</v>
      </c>
      <c r="C454" t="e">
        <f t="shared" ca="1" si="191"/>
        <v>#NAME?</v>
      </c>
      <c r="E454" t="s">
        <v>1003</v>
      </c>
      <c r="F454" t="str">
        <f t="shared" si="226"/>
        <v>no</v>
      </c>
      <c r="G454">
        <v>1</v>
      </c>
      <c r="H454" s="42" t="str">
        <f t="shared" si="223"/>
        <v>+</v>
      </c>
      <c r="I454" s="42" t="b">
        <f t="shared" si="212"/>
        <v>1</v>
      </c>
      <c r="J454" s="42" t="str">
        <f t="shared" si="222"/>
        <v>+</v>
      </c>
      <c r="K454" t="s">
        <v>46</v>
      </c>
      <c r="L454" s="16" t="s">
        <v>47</v>
      </c>
      <c r="M454" s="17" t="s">
        <v>47</v>
      </c>
      <c r="N454" s="18">
        <v>7.0799999999999999E-8</v>
      </c>
      <c r="O454" s="18">
        <v>7.0799999999999999E-8</v>
      </c>
      <c r="P454" s="18">
        <v>8.5E-9</v>
      </c>
      <c r="Q454" s="18">
        <v>8.5E-9</v>
      </c>
      <c r="R454">
        <v>16597831</v>
      </c>
      <c r="S454" t="s">
        <v>113</v>
      </c>
      <c r="T454" t="s">
        <v>114</v>
      </c>
      <c r="U454" t="s">
        <v>89</v>
      </c>
      <c r="AI454" t="s">
        <v>115</v>
      </c>
      <c r="AJ454">
        <v>2</v>
      </c>
      <c r="AL454" s="19">
        <f t="shared" si="192"/>
        <v>-9.7134100333855748</v>
      </c>
      <c r="AM454" s="19">
        <f t="shared" si="193"/>
        <v>-10.964087807335581</v>
      </c>
      <c r="AN454" s="19">
        <f t="shared" si="194"/>
        <v>1.2506777739500059</v>
      </c>
      <c r="AO454" s="19">
        <f t="shared" si="227"/>
        <v>1.2506777739500059</v>
      </c>
      <c r="AP454" s="20" t="str">
        <f>IF(AR454=AU454,"good","no")</f>
        <v>no</v>
      </c>
      <c r="AQ454" s="20" t="str">
        <f t="shared" si="224"/>
        <v>H</v>
      </c>
      <c r="AR454" s="21">
        <f t="shared" si="228"/>
        <v>1</v>
      </c>
      <c r="AS454" s="21">
        <f>VLOOKUP(AQ454, $BD$3:$BH$22, 5, FALSE)</f>
        <v>-3.2</v>
      </c>
      <c r="AT454" s="20" t="str">
        <f t="shared" si="225"/>
        <v>W</v>
      </c>
      <c r="AU454" s="22">
        <f t="shared" si="229"/>
        <v>0</v>
      </c>
      <c r="AV454">
        <f>VLOOKUP(AT454, $BD$3:$BH$22, 5, FALSE)</f>
        <v>-0.9</v>
      </c>
    </row>
    <row r="455" spans="1:48" hidden="1" x14ac:dyDescent="0.45">
      <c r="A455" t="s">
        <v>985</v>
      </c>
      <c r="B455" t="s">
        <v>1004</v>
      </c>
      <c r="C455" t="e">
        <f t="shared" ca="1" si="191"/>
        <v>#NAME?</v>
      </c>
      <c r="E455" t="s">
        <v>1005</v>
      </c>
      <c r="F455" t="str">
        <f t="shared" si="226"/>
        <v>no</v>
      </c>
      <c r="G455">
        <v>2</v>
      </c>
      <c r="H455" s="42" t="str">
        <f>IF(ISNUMBER(FIND(MID(B455,2,1),MID(A455,FIND("_",A455,FIND("_",A455)+1)+1,LEN(A455)))), "+", "-")</f>
        <v>-</v>
      </c>
      <c r="I455" s="42" t="b">
        <f t="shared" si="212"/>
        <v>1</v>
      </c>
      <c r="J455" s="42" t="s">
        <v>79</v>
      </c>
      <c r="K455" t="s">
        <v>324</v>
      </c>
      <c r="L455" s="16" t="s">
        <v>47</v>
      </c>
      <c r="M455" s="17" t="s">
        <v>47</v>
      </c>
      <c r="N455" s="18">
        <v>6.2000000000000001E-9</v>
      </c>
      <c r="O455" s="18">
        <v>6.2000000000000001E-9</v>
      </c>
      <c r="P455" s="18">
        <v>2.5000000000000001E-9</v>
      </c>
      <c r="Q455" s="18">
        <v>2.5000000000000001E-9</v>
      </c>
      <c r="R455">
        <v>23236279</v>
      </c>
      <c r="S455" t="s">
        <v>988</v>
      </c>
      <c r="T455" t="s">
        <v>989</v>
      </c>
      <c r="U455" t="s">
        <v>89</v>
      </c>
      <c r="AI455" t="s">
        <v>213</v>
      </c>
      <c r="AJ455">
        <v>2</v>
      </c>
      <c r="AL455" s="19">
        <f t="shared" si="192"/>
        <v>-11.150242761488265</v>
      </c>
      <c r="AM455" s="19">
        <f t="shared" si="193"/>
        <v>-11.68611531199263</v>
      </c>
      <c r="AN455" s="19">
        <f t="shared" si="194"/>
        <v>0.53587255050436511</v>
      </c>
      <c r="AO455" s="19">
        <f t="shared" si="227"/>
        <v>0.53587255050436511</v>
      </c>
      <c r="AP455" s="20" t="str">
        <f>IF(AR455=AU455,"good","no")</f>
        <v>no</v>
      </c>
      <c r="AQ455" s="20" t="str">
        <f t="shared" si="224"/>
        <v>D</v>
      </c>
      <c r="AR455" s="21">
        <f t="shared" si="228"/>
        <v>-1</v>
      </c>
      <c r="AS455" s="21">
        <f>VLOOKUP(AQ455, $BD$3:$BH$22, 5, FALSE)</f>
        <v>-3.5</v>
      </c>
      <c r="AT455" s="20" t="str">
        <f t="shared" si="225"/>
        <v>G</v>
      </c>
      <c r="AU455" s="22">
        <f t="shared" si="229"/>
        <v>600</v>
      </c>
      <c r="AV455">
        <f>VLOOKUP(AT455, $BD$3:$BH$22, 5, FALSE)</f>
        <v>-0.4</v>
      </c>
    </row>
    <row r="456" spans="1:48" hidden="1" x14ac:dyDescent="0.45">
      <c r="A456" t="s">
        <v>487</v>
      </c>
      <c r="B456" t="s">
        <v>1006</v>
      </c>
      <c r="C456" t="e">
        <f t="shared" ca="1" si="191"/>
        <v>#NAME?</v>
      </c>
      <c r="E456" t="s">
        <v>1007</v>
      </c>
      <c r="F456" t="str">
        <f t="shared" si="226"/>
        <v>no</v>
      </c>
      <c r="G456">
        <v>1</v>
      </c>
      <c r="H456" s="42" t="str">
        <f t="shared" ref="H456:H471" si="230">IF(ISNUMBER(FIND(MID(B456,2,1),MID(A456,FIND("_",A456)+1,FIND("_",A456,FIND("_",A456)+1)-FIND("_",A456)-1))), "+", "-")</f>
        <v>+</v>
      </c>
      <c r="I456" s="42" t="b">
        <f t="shared" si="212"/>
        <v>1</v>
      </c>
      <c r="J456" s="42" t="str">
        <f t="shared" ref="J456:J484" si="231">IF(ISNUMBER(FIND(MID(B456,2,1),IF(LEN(MID(A456,FIND("_",A456)+1,FIND("_",A456,FIND("_",A456)+1)-FIND("_",A456)-1))=2,MID(A456,FIND("_",A456)+1,2),MID(A456,FIND("~",SUBSTITUTE(A456,"_","~",LEN(A456)-LEN(SUBSTITUTE(A456,"_",""))))+1,2)))), "+", "-")</f>
        <v>+</v>
      </c>
      <c r="K456" t="s">
        <v>46</v>
      </c>
      <c r="L456" s="16" t="s">
        <v>47</v>
      </c>
      <c r="M456" s="17" t="s">
        <v>47</v>
      </c>
      <c r="N456" s="18">
        <v>1.4999999999999999E-8</v>
      </c>
      <c r="O456" s="18">
        <v>1.4999999999999999E-8</v>
      </c>
      <c r="P456" s="18">
        <v>6.2999999999999995E-8</v>
      </c>
      <c r="Q456" s="27">
        <v>6.2999999999999995E-8</v>
      </c>
      <c r="R456">
        <v>27908641</v>
      </c>
      <c r="S456" s="43" t="s">
        <v>489</v>
      </c>
      <c r="T456" s="43" t="s">
        <v>260</v>
      </c>
      <c r="U456">
        <v>303</v>
      </c>
      <c r="AI456" t="s">
        <v>55</v>
      </c>
      <c r="AJ456">
        <v>2</v>
      </c>
      <c r="AL456" s="19">
        <f t="shared" si="192"/>
        <v>-10.628977225148077</v>
      </c>
      <c r="AM456" s="19">
        <f t="shared" si="193"/>
        <v>-9.782277355227377</v>
      </c>
      <c r="AN456" s="19">
        <f t="shared" si="194"/>
        <v>-0.84669986992070001</v>
      </c>
      <c r="AO456" s="19">
        <f t="shared" si="227"/>
        <v>0.84669986992070001</v>
      </c>
      <c r="AP456" s="20" t="str">
        <f>IF(AR456=AU456,"ok","no")</f>
        <v>ok</v>
      </c>
      <c r="AQ456" s="20" t="str">
        <f t="shared" si="224"/>
        <v>F</v>
      </c>
      <c r="AR456" s="21">
        <f t="shared" si="228"/>
        <v>0</v>
      </c>
      <c r="AS456" s="21">
        <f>VLOOKUP(AQ456, $BD$3:$BH$23, 5, FALSE)</f>
        <v>2.8</v>
      </c>
      <c r="AT456" s="20" t="str">
        <f t="shared" si="225"/>
        <v>A</v>
      </c>
      <c r="AU456" s="22">
        <f t="shared" si="229"/>
        <v>0</v>
      </c>
      <c r="AV456">
        <f>VLOOKUP(AT456, $BD$3:$BH$23, 5, FALSE)</f>
        <v>1.8</v>
      </c>
    </row>
    <row r="457" spans="1:48" hidden="1" x14ac:dyDescent="0.45">
      <c r="A457" t="s">
        <v>109</v>
      </c>
      <c r="B457" t="s">
        <v>1008</v>
      </c>
      <c r="C457" t="e">
        <f t="shared" ca="1" si="191"/>
        <v>#NAME?</v>
      </c>
      <c r="E457" t="s">
        <v>1009</v>
      </c>
      <c r="F457" t="str">
        <f t="shared" si="226"/>
        <v>no</v>
      </c>
      <c r="G457">
        <v>1</v>
      </c>
      <c r="H457" s="42" t="str">
        <f t="shared" si="230"/>
        <v>+</v>
      </c>
      <c r="I457" s="42" t="b">
        <f t="shared" si="212"/>
        <v>1</v>
      </c>
      <c r="J457" s="42" t="str">
        <f t="shared" si="231"/>
        <v>+</v>
      </c>
      <c r="K457" t="s">
        <v>70</v>
      </c>
      <c r="L457" s="16" t="s">
        <v>47</v>
      </c>
      <c r="M457" s="17" t="s">
        <v>47</v>
      </c>
      <c r="N457" s="18">
        <v>2.0000000000000001E-9</v>
      </c>
      <c r="O457" s="18">
        <v>2.0000000000000001E-9</v>
      </c>
      <c r="P457" s="18">
        <v>8.5E-9</v>
      </c>
      <c r="Q457" s="18">
        <v>8.5E-9</v>
      </c>
      <c r="R457">
        <v>16597831</v>
      </c>
      <c r="S457" s="43" t="s">
        <v>113</v>
      </c>
      <c r="T457" s="43" t="s">
        <v>114</v>
      </c>
      <c r="U457" t="s">
        <v>89</v>
      </c>
      <c r="AI457" t="s">
        <v>115</v>
      </c>
      <c r="AJ457">
        <v>2</v>
      </c>
      <c r="AL457" s="19">
        <f t="shared" si="192"/>
        <v>-11.817770007268015</v>
      </c>
      <c r="AM457" s="19">
        <f t="shared" si="193"/>
        <v>-10.964087807335581</v>
      </c>
      <c r="AN457" s="19">
        <f t="shared" si="194"/>
        <v>-0.85368219993243422</v>
      </c>
      <c r="AO457" s="19">
        <f t="shared" si="227"/>
        <v>0.85368219993243422</v>
      </c>
      <c r="AP457" s="20" t="str">
        <f>IF(AR457=AU457,"good","no")</f>
        <v>no</v>
      </c>
      <c r="AQ457" s="20" t="str">
        <f t="shared" si="224"/>
        <v>S</v>
      </c>
      <c r="AR457" s="21">
        <f t="shared" si="228"/>
        <v>500</v>
      </c>
      <c r="AS457" s="21">
        <f>VLOOKUP(AQ457, $BD$3:$BH$23, 5, FALSE)</f>
        <v>-0.8</v>
      </c>
      <c r="AT457" s="20" t="str">
        <f t="shared" si="225"/>
        <v>Q</v>
      </c>
      <c r="AU457" s="22">
        <f t="shared" si="229"/>
        <v>0</v>
      </c>
      <c r="AV457">
        <f>VLOOKUP(AT457, $BD$3:$BH$23, 5, FALSE)</f>
        <v>-3.5</v>
      </c>
    </row>
    <row r="458" spans="1:48" hidden="1" x14ac:dyDescent="0.45">
      <c r="A458" t="s">
        <v>483</v>
      </c>
      <c r="B458" t="s">
        <v>1010</v>
      </c>
      <c r="C458" t="e">
        <f t="shared" ref="C458:C521" ca="1" si="232">_xlfn.CONCAT(A458,B458)</f>
        <v>#NAME?</v>
      </c>
      <c r="E458" t="s">
        <v>1011</v>
      </c>
      <c r="F458" t="str">
        <f t="shared" si="226"/>
        <v>no</v>
      </c>
      <c r="G458">
        <v>1</v>
      </c>
      <c r="H458" s="42" t="str">
        <f t="shared" si="230"/>
        <v>+</v>
      </c>
      <c r="I458" s="42" t="b">
        <f t="shared" si="212"/>
        <v>1</v>
      </c>
      <c r="J458" s="42" t="str">
        <f t="shared" si="231"/>
        <v>+</v>
      </c>
      <c r="K458" t="s">
        <v>46</v>
      </c>
      <c r="L458" s="16" t="s">
        <v>47</v>
      </c>
      <c r="M458" s="17" t="s">
        <v>47</v>
      </c>
      <c r="N458" s="18">
        <v>6E-9</v>
      </c>
      <c r="O458" s="18">
        <v>6E-9</v>
      </c>
      <c r="P458" s="18">
        <v>2.4999999999999999E-8</v>
      </c>
      <c r="Q458" s="18">
        <v>2.4999999999999999E-8</v>
      </c>
      <c r="R458">
        <v>27908641</v>
      </c>
      <c r="S458" s="43" t="s">
        <v>486</v>
      </c>
      <c r="T458" s="43" t="s">
        <v>260</v>
      </c>
      <c r="U458">
        <v>303</v>
      </c>
      <c r="AI458" t="s">
        <v>55</v>
      </c>
      <c r="AJ458">
        <v>2</v>
      </c>
      <c r="AL458" s="19">
        <f t="shared" ref="AL458:AL521" si="233">0.59*LN(O458)</f>
        <v>-11.169588756953829</v>
      </c>
      <c r="AM458" s="19">
        <f t="shared" ref="AM458:AM521" si="234">0.59*LN(Q458)</f>
        <v>-10.327590107126143</v>
      </c>
      <c r="AN458" s="19">
        <f t="shared" ref="AN458:AN521" si="235">AL458-AM458</f>
        <v>-0.84199864982768524</v>
      </c>
      <c r="AO458" s="19">
        <f t="shared" si="227"/>
        <v>0.84199864982768524</v>
      </c>
      <c r="AP458" s="20" t="str">
        <f>IF(AR458=AU458,"good","no")</f>
        <v>no</v>
      </c>
      <c r="AQ458" s="20" t="str">
        <f t="shared" si="224"/>
        <v>T</v>
      </c>
      <c r="AR458" s="21">
        <f t="shared" si="228"/>
        <v>400</v>
      </c>
      <c r="AS458" s="21">
        <f>VLOOKUP(AQ458, $BD$3:$BH$23, 5, FALSE)</f>
        <v>-0.7</v>
      </c>
      <c r="AT458" s="20" t="str">
        <f t="shared" si="225"/>
        <v>A</v>
      </c>
      <c r="AU458" s="22">
        <f t="shared" si="229"/>
        <v>0</v>
      </c>
      <c r="AV458">
        <f>VLOOKUP(AT458, $BD$3:$BH$23, 5, FALSE)</f>
        <v>1.8</v>
      </c>
    </row>
    <row r="459" spans="1:48" hidden="1" x14ac:dyDescent="0.45">
      <c r="A459" t="s">
        <v>483</v>
      </c>
      <c r="B459" t="s">
        <v>1012</v>
      </c>
      <c r="C459" t="e">
        <f t="shared" ca="1" si="232"/>
        <v>#NAME?</v>
      </c>
      <c r="E459" t="s">
        <v>1013</v>
      </c>
      <c r="F459" t="str">
        <f t="shared" si="226"/>
        <v>no</v>
      </c>
      <c r="G459">
        <v>1</v>
      </c>
      <c r="H459" s="42" t="str">
        <f t="shared" si="230"/>
        <v>+</v>
      </c>
      <c r="I459" s="42" t="b">
        <f t="shared" si="212"/>
        <v>1</v>
      </c>
      <c r="J459" s="42" t="str">
        <f t="shared" si="231"/>
        <v>+</v>
      </c>
      <c r="K459" t="s">
        <v>70</v>
      </c>
      <c r="L459" s="16" t="s">
        <v>47</v>
      </c>
      <c r="M459" s="17" t="s">
        <v>47</v>
      </c>
      <c r="N459" s="18">
        <v>6E-9</v>
      </c>
      <c r="O459" s="18">
        <v>6E-9</v>
      </c>
      <c r="P459" s="18">
        <v>2.4999999999999999E-8</v>
      </c>
      <c r="Q459" s="27">
        <v>2.4999999999999999E-8</v>
      </c>
      <c r="R459">
        <v>27908641</v>
      </c>
      <c r="S459" s="43" t="s">
        <v>486</v>
      </c>
      <c r="T459" s="43" t="s">
        <v>260</v>
      </c>
      <c r="U459">
        <v>303</v>
      </c>
      <c r="AI459" t="s">
        <v>55</v>
      </c>
      <c r="AJ459">
        <v>2</v>
      </c>
      <c r="AL459" s="19">
        <f t="shared" si="233"/>
        <v>-11.169588756953829</v>
      </c>
      <c r="AM459" s="19">
        <f t="shared" si="234"/>
        <v>-10.327590107126143</v>
      </c>
      <c r="AN459" s="19">
        <f t="shared" si="235"/>
        <v>-0.84199864982768524</v>
      </c>
      <c r="AO459" s="19">
        <f t="shared" si="227"/>
        <v>0.84199864982768524</v>
      </c>
      <c r="AP459" s="20" t="str">
        <f>IF(AR459=AU459,"ok","no")</f>
        <v>ok</v>
      </c>
      <c r="AQ459" s="20" t="str">
        <f t="shared" si="224"/>
        <v>V</v>
      </c>
      <c r="AR459" s="21">
        <f t="shared" si="228"/>
        <v>0</v>
      </c>
      <c r="AS459" s="21">
        <f>VLOOKUP(AQ459, $BD$3:$BH$23, 5, FALSE)</f>
        <v>4.2</v>
      </c>
      <c r="AT459" s="20" t="str">
        <f t="shared" si="225"/>
        <v>A</v>
      </c>
      <c r="AU459" s="22">
        <f t="shared" si="229"/>
        <v>0</v>
      </c>
    </row>
    <row r="460" spans="1:48" hidden="1" x14ac:dyDescent="0.45">
      <c r="A460" t="s">
        <v>109</v>
      </c>
      <c r="B460" t="s">
        <v>933</v>
      </c>
      <c r="C460" t="e">
        <f t="shared" ca="1" si="232"/>
        <v>#NAME?</v>
      </c>
      <c r="E460" t="s">
        <v>934</v>
      </c>
      <c r="F460" t="str">
        <f t="shared" si="226"/>
        <v>no</v>
      </c>
      <c r="G460">
        <v>1</v>
      </c>
      <c r="H460" s="42" t="str">
        <f t="shared" si="230"/>
        <v>+</v>
      </c>
      <c r="I460" s="42" t="b">
        <f t="shared" si="212"/>
        <v>1</v>
      </c>
      <c r="J460" s="42" t="str">
        <f t="shared" si="231"/>
        <v>+</v>
      </c>
      <c r="K460" t="s">
        <v>125</v>
      </c>
      <c r="L460" s="16" t="s">
        <v>47</v>
      </c>
      <c r="M460" s="17" t="s">
        <v>47</v>
      </c>
      <c r="N460" s="18">
        <v>3.2700000000000002E-8</v>
      </c>
      <c r="O460" s="18">
        <v>3.2700000000000002E-8</v>
      </c>
      <c r="P460" s="18">
        <v>8.5E-9</v>
      </c>
      <c r="Q460" s="18">
        <v>8.5E-9</v>
      </c>
      <c r="R460">
        <v>16597831</v>
      </c>
      <c r="S460" t="s">
        <v>113</v>
      </c>
      <c r="T460" t="s">
        <v>114</v>
      </c>
      <c r="U460" t="s">
        <v>89</v>
      </c>
      <c r="AI460" t="s">
        <v>115</v>
      </c>
      <c r="AJ460">
        <v>2</v>
      </c>
      <c r="AL460" s="19">
        <f t="shared" si="233"/>
        <v>-10.16917554783549</v>
      </c>
      <c r="AM460" s="19">
        <f t="shared" si="234"/>
        <v>-10.964087807335581</v>
      </c>
      <c r="AN460" s="19">
        <f t="shared" si="235"/>
        <v>0.79491225950009081</v>
      </c>
      <c r="AO460" s="19">
        <f t="shared" si="227"/>
        <v>0.79491225950009081</v>
      </c>
      <c r="AP460" s="20" t="str">
        <f>IF(AR460=AU460,"good","no")</f>
        <v>no</v>
      </c>
      <c r="AQ460" s="20" t="str">
        <f t="shared" si="224"/>
        <v>L</v>
      </c>
      <c r="AR460" s="21">
        <f t="shared" si="228"/>
        <v>0</v>
      </c>
      <c r="AS460" s="21">
        <f t="shared" ref="AS460:AS471" si="236">VLOOKUP(AQ460, $BD$3:$BH$22, 5, FALSE)</f>
        <v>3.8</v>
      </c>
      <c r="AT460" s="20" t="str">
        <f t="shared" si="225"/>
        <v>K</v>
      </c>
      <c r="AU460" s="22">
        <f t="shared" si="229"/>
        <v>1</v>
      </c>
      <c r="AV460">
        <f t="shared" ref="AV460:AV487" si="237">VLOOKUP(AT460, $BD$3:$BH$22, 5, FALSE)</f>
        <v>-3.9</v>
      </c>
    </row>
    <row r="461" spans="1:48" x14ac:dyDescent="0.45">
      <c r="A461" t="s">
        <v>65</v>
      </c>
      <c r="B461" t="s">
        <v>1014</v>
      </c>
      <c r="C461" t="e">
        <f t="shared" ca="1" si="232"/>
        <v>#NAME?</v>
      </c>
      <c r="E461" t="s">
        <v>1014</v>
      </c>
      <c r="F461" t="str">
        <f t="shared" si="226"/>
        <v>ok</v>
      </c>
      <c r="G461">
        <v>1</v>
      </c>
      <c r="H461" s="42" t="str">
        <f t="shared" si="230"/>
        <v>+</v>
      </c>
      <c r="I461" s="42" t="b">
        <f t="shared" si="212"/>
        <v>1</v>
      </c>
      <c r="J461" s="42" t="str">
        <f t="shared" si="231"/>
        <v>+</v>
      </c>
      <c r="K461" t="s">
        <v>70</v>
      </c>
      <c r="L461" s="16" t="s">
        <v>47</v>
      </c>
      <c r="M461" s="17" t="s">
        <v>47</v>
      </c>
      <c r="N461" s="18">
        <v>1.2E-8</v>
      </c>
      <c r="O461" s="18">
        <v>1.2E-8</v>
      </c>
      <c r="P461" s="18">
        <v>1.49E-9</v>
      </c>
      <c r="Q461" s="18">
        <v>1.49E-9</v>
      </c>
      <c r="R461">
        <v>17891135</v>
      </c>
      <c r="S461" s="43" t="s">
        <v>62</v>
      </c>
      <c r="T461" s="43" t="s">
        <v>81</v>
      </c>
      <c r="U461">
        <v>298</v>
      </c>
      <c r="AI461" t="s">
        <v>221</v>
      </c>
      <c r="AJ461">
        <v>2</v>
      </c>
      <c r="AL461" s="19">
        <f t="shared" si="233"/>
        <v>-10.760631920423462</v>
      </c>
      <c r="AM461" s="19">
        <f t="shared" si="234"/>
        <v>-11.991448933023534</v>
      </c>
      <c r="AN461" s="19">
        <f t="shared" si="235"/>
        <v>1.2308170126000721</v>
      </c>
      <c r="AO461" s="19">
        <f t="shared" si="227"/>
        <v>1.2308170126000721</v>
      </c>
      <c r="AP461" s="20" t="str">
        <f>IF(AR461=AU461,"good","no")</f>
        <v>no</v>
      </c>
      <c r="AQ461" s="20" t="str">
        <f t="shared" si="224"/>
        <v>R</v>
      </c>
      <c r="AR461" s="21">
        <f t="shared" si="228"/>
        <v>1</v>
      </c>
      <c r="AS461" s="21">
        <f t="shared" si="236"/>
        <v>-4.5</v>
      </c>
      <c r="AT461" s="20" t="str">
        <f t="shared" si="225"/>
        <v>Y</v>
      </c>
      <c r="AU461" s="22">
        <f t="shared" si="229"/>
        <v>0</v>
      </c>
      <c r="AV461">
        <f t="shared" si="237"/>
        <v>-1.3</v>
      </c>
    </row>
    <row r="462" spans="1:48" hidden="1" x14ac:dyDescent="0.45">
      <c r="A462" t="s">
        <v>411</v>
      </c>
      <c r="B462" t="s">
        <v>847</v>
      </c>
      <c r="C462" t="e">
        <f t="shared" ca="1" si="232"/>
        <v>#NAME?</v>
      </c>
      <c r="E462" t="s">
        <v>848</v>
      </c>
      <c r="F462" t="str">
        <f t="shared" si="226"/>
        <v>no</v>
      </c>
      <c r="G462">
        <v>1</v>
      </c>
      <c r="H462" s="15" t="str">
        <f t="shared" si="230"/>
        <v>-</v>
      </c>
      <c r="I462" s="42" t="b">
        <f t="shared" si="212"/>
        <v>1</v>
      </c>
      <c r="J462" s="42" t="str">
        <f t="shared" si="231"/>
        <v>-</v>
      </c>
      <c r="K462" t="s">
        <v>70</v>
      </c>
      <c r="L462" s="16" t="s">
        <v>47</v>
      </c>
      <c r="M462" s="17" t="s">
        <v>47</v>
      </c>
      <c r="N462" s="18">
        <v>3.4100000000000001E-10</v>
      </c>
      <c r="O462" s="18">
        <v>3.4100000000000001E-10</v>
      </c>
      <c r="P462" s="18">
        <v>1.36E-10</v>
      </c>
      <c r="Q462" s="18">
        <v>1.36E-10</v>
      </c>
      <c r="R462">
        <v>17173035</v>
      </c>
      <c r="S462" t="s">
        <v>414</v>
      </c>
      <c r="T462" t="s">
        <v>415</v>
      </c>
      <c r="U462">
        <v>296</v>
      </c>
      <c r="AI462" t="s">
        <v>416</v>
      </c>
      <c r="AJ462">
        <v>2</v>
      </c>
      <c r="AL462" s="19">
        <f t="shared" si="233"/>
        <v>-12.86149179680057</v>
      </c>
      <c r="AM462" s="19">
        <f t="shared" si="234"/>
        <v>-13.403836075813572</v>
      </c>
      <c r="AN462" s="19">
        <f t="shared" si="235"/>
        <v>0.54234427901300286</v>
      </c>
      <c r="AO462" s="19">
        <f t="shared" si="227"/>
        <v>0.54234427901300286</v>
      </c>
      <c r="AP462" s="20" t="str">
        <f>IF(AR462=AU462,"good","no")</f>
        <v>no</v>
      </c>
      <c r="AQ462" s="20" t="str">
        <f t="shared" si="224"/>
        <v>K</v>
      </c>
      <c r="AR462" s="21">
        <f t="shared" si="228"/>
        <v>1</v>
      </c>
      <c r="AS462" s="21">
        <f t="shared" si="236"/>
        <v>-3.9</v>
      </c>
      <c r="AT462" s="20" t="str">
        <f t="shared" si="225"/>
        <v>A</v>
      </c>
      <c r="AU462" s="22">
        <f t="shared" si="229"/>
        <v>0</v>
      </c>
      <c r="AV462">
        <f t="shared" si="237"/>
        <v>1.8</v>
      </c>
    </row>
    <row r="463" spans="1:48" hidden="1" x14ac:dyDescent="0.45">
      <c r="A463" t="s">
        <v>107</v>
      </c>
      <c r="B463" t="s">
        <v>833</v>
      </c>
      <c r="C463" t="e">
        <f t="shared" ca="1" si="232"/>
        <v>#NAME?</v>
      </c>
      <c r="E463" t="s">
        <v>833</v>
      </c>
      <c r="F463" t="str">
        <f t="shared" si="226"/>
        <v>ok</v>
      </c>
      <c r="G463">
        <v>1</v>
      </c>
      <c r="H463" s="15" t="str">
        <f t="shared" si="230"/>
        <v>-</v>
      </c>
      <c r="I463" s="42" t="b">
        <f t="shared" si="212"/>
        <v>1</v>
      </c>
      <c r="J463" s="42" t="str">
        <f t="shared" si="231"/>
        <v>-</v>
      </c>
      <c r="K463" t="s">
        <v>70</v>
      </c>
      <c r="L463" s="16" t="s">
        <v>47</v>
      </c>
      <c r="M463" s="17" t="s">
        <v>47</v>
      </c>
      <c r="N463" s="18">
        <v>1.8999999999999999E-10</v>
      </c>
      <c r="O463" s="18">
        <v>1.8999999999999999E-10</v>
      </c>
      <c r="P463" s="18">
        <v>7.5E-11</v>
      </c>
      <c r="Q463" s="18">
        <v>7.5E-11</v>
      </c>
      <c r="R463">
        <v>9761467</v>
      </c>
      <c r="S463" t="s">
        <v>211</v>
      </c>
      <c r="T463" t="s">
        <v>81</v>
      </c>
      <c r="U463">
        <v>298</v>
      </c>
      <c r="V463" t="s">
        <v>1015</v>
      </c>
      <c r="W463" t="s">
        <v>1015</v>
      </c>
      <c r="X463" t="s">
        <v>267</v>
      </c>
      <c r="Y463" t="s">
        <v>267</v>
      </c>
      <c r="Z463" s="18">
        <v>1E-4</v>
      </c>
      <c r="AA463" s="18">
        <v>1E-4</v>
      </c>
      <c r="AB463" t="s">
        <v>269</v>
      </c>
      <c r="AC463" t="s">
        <v>269</v>
      </c>
      <c r="AH463" t="s">
        <v>212</v>
      </c>
      <c r="AI463" t="s">
        <v>128</v>
      </c>
      <c r="AJ463">
        <v>1</v>
      </c>
      <c r="AL463" s="19">
        <f t="shared" si="233"/>
        <v>-13.206558255823156</v>
      </c>
      <c r="AM463" s="19">
        <f t="shared" si="234"/>
        <v>-13.754984471411419</v>
      </c>
      <c r="AN463" s="19">
        <f t="shared" si="235"/>
        <v>0.54842621558826288</v>
      </c>
      <c r="AO463" s="19">
        <f t="shared" si="227"/>
        <v>0.54842621558826288</v>
      </c>
      <c r="AP463" s="20" t="str">
        <f>IF(AR463=AU463,"good","no")</f>
        <v>no</v>
      </c>
      <c r="AQ463" s="20" t="str">
        <f t="shared" si="224"/>
        <v>G</v>
      </c>
      <c r="AR463" s="21">
        <f t="shared" si="228"/>
        <v>600</v>
      </c>
      <c r="AS463" s="21">
        <f t="shared" si="236"/>
        <v>-0.4</v>
      </c>
      <c r="AT463" s="20" t="str">
        <f t="shared" si="225"/>
        <v>V</v>
      </c>
      <c r="AU463" s="22">
        <f t="shared" si="229"/>
        <v>0</v>
      </c>
      <c r="AV463" t="e">
        <f t="shared" si="237"/>
        <v>#N/A</v>
      </c>
    </row>
    <row r="464" spans="1:48" hidden="1" x14ac:dyDescent="0.45">
      <c r="A464" t="s">
        <v>65</v>
      </c>
      <c r="B464" t="s">
        <v>654</v>
      </c>
      <c r="C464" t="e">
        <f t="shared" ca="1" si="232"/>
        <v>#NAME?</v>
      </c>
      <c r="E464" t="s">
        <v>654</v>
      </c>
      <c r="F464" t="str">
        <f t="shared" si="226"/>
        <v>ok</v>
      </c>
      <c r="G464">
        <v>1</v>
      </c>
      <c r="H464" s="42" t="str">
        <f t="shared" si="230"/>
        <v>+</v>
      </c>
      <c r="I464" s="42" t="b">
        <f t="shared" si="212"/>
        <v>1</v>
      </c>
      <c r="J464" s="42" t="str">
        <f t="shared" si="231"/>
        <v>+</v>
      </c>
      <c r="K464" t="s">
        <v>70</v>
      </c>
      <c r="L464" s="16" t="s">
        <v>47</v>
      </c>
      <c r="M464" s="17" t="s">
        <v>47</v>
      </c>
      <c r="N464" s="18">
        <v>8.3299999999999998E-8</v>
      </c>
      <c r="O464" s="18">
        <v>8.3299999999999998E-8</v>
      </c>
      <c r="P464" s="18">
        <v>2E-8</v>
      </c>
      <c r="Q464" s="18">
        <v>2E-8</v>
      </c>
      <c r="R464">
        <v>8703938</v>
      </c>
      <c r="S464" s="43" t="s">
        <v>62</v>
      </c>
      <c r="T464" s="43" t="s">
        <v>81</v>
      </c>
      <c r="U464">
        <v>298</v>
      </c>
      <c r="AI464" t="s">
        <v>55</v>
      </c>
      <c r="AJ464">
        <v>1</v>
      </c>
      <c r="AL464" s="19">
        <f t="shared" si="233"/>
        <v>-9.6174821997864317</v>
      </c>
      <c r="AM464" s="19">
        <f t="shared" si="234"/>
        <v>-10.459244802401527</v>
      </c>
      <c r="AN464" s="19">
        <f t="shared" si="235"/>
        <v>0.84176260261509483</v>
      </c>
      <c r="AO464" s="19">
        <f t="shared" si="227"/>
        <v>0.84176260261509483</v>
      </c>
      <c r="AP464" s="20" t="str">
        <f>IF(AR464=AU464,"good","no")</f>
        <v>no</v>
      </c>
      <c r="AQ464" s="20" t="str">
        <f t="shared" si="224"/>
        <v>H</v>
      </c>
      <c r="AR464" s="21">
        <f t="shared" si="228"/>
        <v>1</v>
      </c>
      <c r="AS464" s="21">
        <f t="shared" si="236"/>
        <v>-3.2</v>
      </c>
      <c r="AT464" s="20" t="str">
        <f t="shared" si="225"/>
        <v>A</v>
      </c>
      <c r="AU464" s="22">
        <f t="shared" si="229"/>
        <v>0</v>
      </c>
      <c r="AV464">
        <f t="shared" si="237"/>
        <v>1.8</v>
      </c>
    </row>
    <row r="465" spans="1:48" x14ac:dyDescent="0.45">
      <c r="A465" t="s">
        <v>107</v>
      </c>
      <c r="B465" t="s">
        <v>1016</v>
      </c>
      <c r="C465" t="e">
        <f t="shared" ca="1" si="232"/>
        <v>#NAME?</v>
      </c>
      <c r="E465" t="s">
        <v>1016</v>
      </c>
      <c r="F465" t="str">
        <f t="shared" si="226"/>
        <v>ok</v>
      </c>
      <c r="G465">
        <v>1</v>
      </c>
      <c r="H465" s="42" t="str">
        <f t="shared" si="230"/>
        <v>+</v>
      </c>
      <c r="I465" s="42" t="b">
        <f t="shared" si="212"/>
        <v>1</v>
      </c>
      <c r="J465" s="42" t="str">
        <f t="shared" si="231"/>
        <v>+</v>
      </c>
      <c r="K465" t="s">
        <v>46</v>
      </c>
      <c r="L465" s="16" t="s">
        <v>47</v>
      </c>
      <c r="M465" s="17" t="s">
        <v>47</v>
      </c>
      <c r="N465" s="18">
        <v>1.4100000000000001E-8</v>
      </c>
      <c r="O465" s="18">
        <v>1.4100000000000001E-8</v>
      </c>
      <c r="P465" s="18">
        <v>2.3800000000000001E-9</v>
      </c>
      <c r="Q465" s="27">
        <v>2.3800000000000001E-9</v>
      </c>
      <c r="R465">
        <v>7629185</v>
      </c>
      <c r="S465" t="s">
        <v>211</v>
      </c>
      <c r="T465" t="s">
        <v>81</v>
      </c>
      <c r="U465">
        <v>303</v>
      </c>
      <c r="AD465" t="s">
        <v>1017</v>
      </c>
      <c r="AE465" t="s">
        <v>343</v>
      </c>
      <c r="AF465" t="s">
        <v>1018</v>
      </c>
      <c r="AG465" t="s">
        <v>345</v>
      </c>
      <c r="AH465" t="s">
        <v>212</v>
      </c>
      <c r="AI465" t="s">
        <v>287</v>
      </c>
      <c r="AJ465">
        <v>1</v>
      </c>
      <c r="AL465" s="19">
        <f t="shared" si="233"/>
        <v>-10.665483713341748</v>
      </c>
      <c r="AM465" s="19">
        <f t="shared" si="234"/>
        <v>-11.715137556065185</v>
      </c>
      <c r="AN465" s="19">
        <f t="shared" si="235"/>
        <v>1.049653842723437</v>
      </c>
      <c r="AO465" s="19">
        <f t="shared" si="227"/>
        <v>1.049653842723437</v>
      </c>
      <c r="AP465" s="20" t="str">
        <f>IF(AR465=AU465,"ok","no")</f>
        <v>ok</v>
      </c>
      <c r="AQ465" s="20" t="str">
        <f t="shared" si="224"/>
        <v>Y</v>
      </c>
      <c r="AR465" s="21">
        <f t="shared" si="228"/>
        <v>0</v>
      </c>
      <c r="AS465" s="21">
        <f t="shared" si="236"/>
        <v>-1.3</v>
      </c>
      <c r="AT465" s="20" t="str">
        <f t="shared" si="225"/>
        <v>F</v>
      </c>
      <c r="AU465" s="22">
        <f t="shared" si="229"/>
        <v>0</v>
      </c>
      <c r="AV465">
        <f t="shared" si="237"/>
        <v>2.8</v>
      </c>
    </row>
    <row r="466" spans="1:48" hidden="1" x14ac:dyDescent="0.45">
      <c r="A466" t="s">
        <v>256</v>
      </c>
      <c r="B466" t="s">
        <v>1019</v>
      </c>
      <c r="C466" t="e">
        <f t="shared" ca="1" si="232"/>
        <v>#NAME?</v>
      </c>
      <c r="E466" t="s">
        <v>1020</v>
      </c>
      <c r="F466" t="str">
        <f t="shared" si="226"/>
        <v>no</v>
      </c>
      <c r="G466">
        <v>1</v>
      </c>
      <c r="H466" s="42" t="str">
        <f t="shared" si="230"/>
        <v>+</v>
      </c>
      <c r="I466" s="42" t="b">
        <f t="shared" si="212"/>
        <v>1</v>
      </c>
      <c r="J466" s="42" t="str">
        <f t="shared" si="231"/>
        <v>+</v>
      </c>
      <c r="K466" t="s">
        <v>46</v>
      </c>
      <c r="L466" s="16" t="s">
        <v>47</v>
      </c>
      <c r="M466" s="17" t="s">
        <v>47</v>
      </c>
      <c r="N466" s="18">
        <v>9.16E-8</v>
      </c>
      <c r="O466" s="18">
        <v>9.16E-8</v>
      </c>
      <c r="P466" s="18">
        <v>2.1999999999999998E-8</v>
      </c>
      <c r="Q466" s="27">
        <v>2.1999999999999998E-8</v>
      </c>
      <c r="R466">
        <v>27908641</v>
      </c>
      <c r="S466" s="43" t="s">
        <v>259</v>
      </c>
      <c r="T466" s="43" t="s">
        <v>260</v>
      </c>
      <c r="U466">
        <v>303</v>
      </c>
      <c r="AI466" t="s">
        <v>55</v>
      </c>
      <c r="AJ466">
        <v>2</v>
      </c>
      <c r="AL466" s="19">
        <f t="shared" si="233"/>
        <v>-9.5614423935071322</v>
      </c>
      <c r="AM466" s="19">
        <f t="shared" si="234"/>
        <v>-10.403011796316974</v>
      </c>
      <c r="AN466" s="19">
        <f t="shared" si="235"/>
        <v>0.84156940280984216</v>
      </c>
      <c r="AO466" s="19">
        <f t="shared" si="227"/>
        <v>0.84156940280984216</v>
      </c>
      <c r="AP466" s="20" t="str">
        <f>IF(AR466=AU466,"ok","no")</f>
        <v>ok</v>
      </c>
      <c r="AQ466" s="20" t="str">
        <f t="shared" si="224"/>
        <v>F</v>
      </c>
      <c r="AR466" s="21">
        <f t="shared" si="228"/>
        <v>0</v>
      </c>
      <c r="AS466" s="21">
        <f t="shared" si="236"/>
        <v>2.8</v>
      </c>
      <c r="AT466" s="20" t="str">
        <f t="shared" si="225"/>
        <v>A</v>
      </c>
      <c r="AU466" s="22">
        <f t="shared" si="229"/>
        <v>0</v>
      </c>
      <c r="AV466">
        <f t="shared" si="237"/>
        <v>1.8</v>
      </c>
    </row>
    <row r="467" spans="1:48" x14ac:dyDescent="0.45">
      <c r="A467" t="s">
        <v>65</v>
      </c>
      <c r="B467" t="s">
        <v>604</v>
      </c>
      <c r="C467" t="e">
        <f t="shared" ca="1" si="232"/>
        <v>#NAME?</v>
      </c>
      <c r="E467" t="s">
        <v>604</v>
      </c>
      <c r="F467" t="str">
        <f t="shared" si="226"/>
        <v>ok</v>
      </c>
      <c r="G467">
        <v>1</v>
      </c>
      <c r="H467" s="42" t="str">
        <f t="shared" si="230"/>
        <v>+</v>
      </c>
      <c r="I467" s="42" t="b">
        <f t="shared" si="212"/>
        <v>1</v>
      </c>
      <c r="J467" s="42" t="str">
        <f t="shared" si="231"/>
        <v>+</v>
      </c>
      <c r="K467" t="s">
        <v>46</v>
      </c>
      <c r="L467" s="16" t="s">
        <v>47</v>
      </c>
      <c r="M467" s="17" t="s">
        <v>47</v>
      </c>
      <c r="N467" s="18">
        <v>9.9999999999999995E-8</v>
      </c>
      <c r="O467" s="18">
        <v>9.9999999999999995E-8</v>
      </c>
      <c r="P467" s="18">
        <v>2E-8</v>
      </c>
      <c r="Q467" s="27">
        <v>2E-8</v>
      </c>
      <c r="R467">
        <v>8703938</v>
      </c>
      <c r="S467" s="43" t="s">
        <v>62</v>
      </c>
      <c r="T467" s="43" t="s">
        <v>81</v>
      </c>
      <c r="U467">
        <v>298</v>
      </c>
      <c r="AI467" t="s">
        <v>55</v>
      </c>
      <c r="AJ467">
        <v>1</v>
      </c>
      <c r="AL467" s="19">
        <f t="shared" si="233"/>
        <v>-9.5096764340654083</v>
      </c>
      <c r="AM467" s="19">
        <f t="shared" si="234"/>
        <v>-10.459244802401527</v>
      </c>
      <c r="AN467" s="19">
        <f t="shared" si="235"/>
        <v>0.94956836833611824</v>
      </c>
      <c r="AO467" s="19">
        <f t="shared" si="227"/>
        <v>0.94956836833611824</v>
      </c>
      <c r="AP467" s="20" t="str">
        <f>IF(AR467=AU467,"ok","no")</f>
        <v>ok</v>
      </c>
      <c r="AQ467" s="20" t="str">
        <f t="shared" si="224"/>
        <v>Y</v>
      </c>
      <c r="AR467" s="21">
        <f t="shared" si="228"/>
        <v>0</v>
      </c>
      <c r="AS467" s="21">
        <f t="shared" si="236"/>
        <v>-1.3</v>
      </c>
      <c r="AT467" s="20" t="str">
        <f t="shared" si="225"/>
        <v>F</v>
      </c>
      <c r="AU467" s="22">
        <f t="shared" si="229"/>
        <v>0</v>
      </c>
      <c r="AV467">
        <f t="shared" si="237"/>
        <v>2.8</v>
      </c>
    </row>
    <row r="468" spans="1:48" hidden="1" x14ac:dyDescent="0.45">
      <c r="A468" t="s">
        <v>487</v>
      </c>
      <c r="B468" t="s">
        <v>1021</v>
      </c>
      <c r="C468" t="e">
        <f t="shared" ca="1" si="232"/>
        <v>#NAME?</v>
      </c>
      <c r="E468" t="s">
        <v>803</v>
      </c>
      <c r="F468" t="str">
        <f t="shared" si="226"/>
        <v>no</v>
      </c>
      <c r="G468">
        <v>1</v>
      </c>
      <c r="H468" s="42" t="str">
        <f t="shared" si="230"/>
        <v>+</v>
      </c>
      <c r="I468" s="42" t="b">
        <f t="shared" si="212"/>
        <v>1</v>
      </c>
      <c r="J468" s="42" t="str">
        <f t="shared" si="231"/>
        <v>+</v>
      </c>
      <c r="K468" t="s">
        <v>125</v>
      </c>
      <c r="L468" s="16" t="s">
        <v>47</v>
      </c>
      <c r="M468" s="17" t="s">
        <v>47</v>
      </c>
      <c r="N468" s="18">
        <v>2.6100000000000002E-7</v>
      </c>
      <c r="O468" s="18">
        <v>2.6100000000000002E-7</v>
      </c>
      <c r="P468" s="18">
        <v>6.2999999999999995E-8</v>
      </c>
      <c r="Q468" s="27">
        <v>6.2999999999999995E-8</v>
      </c>
      <c r="R468">
        <v>27908641</v>
      </c>
      <c r="S468" s="43" t="s">
        <v>489</v>
      </c>
      <c r="T468" s="43" t="s">
        <v>260</v>
      </c>
      <c r="U468">
        <v>303</v>
      </c>
      <c r="AI468" t="s">
        <v>55</v>
      </c>
      <c r="AJ468">
        <v>2</v>
      </c>
      <c r="AL468" s="19">
        <f t="shared" si="233"/>
        <v>-8.9436598034779937</v>
      </c>
      <c r="AM468" s="19">
        <f t="shared" si="234"/>
        <v>-9.782277355227377</v>
      </c>
      <c r="AN468" s="19">
        <f t="shared" si="235"/>
        <v>0.83861755174938324</v>
      </c>
      <c r="AO468" s="19">
        <f t="shared" si="227"/>
        <v>0.83861755174938324</v>
      </c>
      <c r="AP468" s="20" t="str">
        <f>IF(AR468=AU468,"ok","no")</f>
        <v>ok</v>
      </c>
      <c r="AQ468" s="20" t="str">
        <f t="shared" si="224"/>
        <v>Y</v>
      </c>
      <c r="AR468" s="21">
        <f t="shared" si="228"/>
        <v>0</v>
      </c>
      <c r="AS468" s="21">
        <f t="shared" si="236"/>
        <v>-1.3</v>
      </c>
      <c r="AT468" s="20" t="str">
        <f t="shared" si="225"/>
        <v>A</v>
      </c>
      <c r="AU468" s="22">
        <f t="shared" si="229"/>
        <v>0</v>
      </c>
      <c r="AV468">
        <f t="shared" si="237"/>
        <v>1.8</v>
      </c>
    </row>
    <row r="469" spans="1:48" hidden="1" x14ac:dyDescent="0.45">
      <c r="A469" t="s">
        <v>67</v>
      </c>
      <c r="B469" t="s">
        <v>719</v>
      </c>
      <c r="C469" t="e">
        <f t="shared" ca="1" si="232"/>
        <v>#NAME?</v>
      </c>
      <c r="E469" t="s">
        <v>720</v>
      </c>
      <c r="F469" t="str">
        <f t="shared" si="226"/>
        <v>no</v>
      </c>
      <c r="G469">
        <v>1</v>
      </c>
      <c r="H469" s="15" t="str">
        <f t="shared" si="230"/>
        <v>-</v>
      </c>
      <c r="I469" s="42" t="b">
        <f t="shared" si="212"/>
        <v>1</v>
      </c>
      <c r="J469" s="42" t="str">
        <f t="shared" si="231"/>
        <v>-</v>
      </c>
      <c r="K469" t="s">
        <v>46</v>
      </c>
      <c r="L469" s="16" t="s">
        <v>47</v>
      </c>
      <c r="M469" s="17" t="s">
        <v>47</v>
      </c>
      <c r="N469" s="18">
        <v>6.4000000000000002E-9</v>
      </c>
      <c r="O469" s="18">
        <v>6.4000000000000002E-9</v>
      </c>
      <c r="P469" s="18">
        <v>2.4E-9</v>
      </c>
      <c r="Q469" s="27">
        <v>2.4E-9</v>
      </c>
      <c r="R469">
        <v>9878445</v>
      </c>
      <c r="S469" t="s">
        <v>71</v>
      </c>
      <c r="T469" t="s">
        <v>72</v>
      </c>
      <c r="U469" t="s">
        <v>89</v>
      </c>
      <c r="AI469" t="s">
        <v>115</v>
      </c>
      <c r="AJ469">
        <v>1</v>
      </c>
      <c r="AL469" s="19">
        <f t="shared" si="233"/>
        <v>-11.131511029482663</v>
      </c>
      <c r="AM469" s="19">
        <f t="shared" si="234"/>
        <v>-11.710200288759582</v>
      </c>
      <c r="AN469" s="19">
        <f t="shared" si="235"/>
        <v>0.57868925927691883</v>
      </c>
      <c r="AO469" s="19">
        <f t="shared" si="227"/>
        <v>0.57868925927691883</v>
      </c>
      <c r="AP469" s="20" t="str">
        <f>IF(AR469=AU469,"ok","no")</f>
        <v>ok</v>
      </c>
      <c r="AQ469" s="20" t="str">
        <f t="shared" si="224"/>
        <v>W</v>
      </c>
      <c r="AR469" s="21">
        <f t="shared" si="228"/>
        <v>0</v>
      </c>
      <c r="AS469" s="21">
        <f t="shared" si="236"/>
        <v>-0.9</v>
      </c>
      <c r="AT469" s="20" t="str">
        <f t="shared" si="225"/>
        <v>Y</v>
      </c>
      <c r="AU469" s="22">
        <f t="shared" si="229"/>
        <v>0</v>
      </c>
      <c r="AV469">
        <f t="shared" si="237"/>
        <v>-1.3</v>
      </c>
    </row>
    <row r="470" spans="1:48" hidden="1" x14ac:dyDescent="0.45">
      <c r="A470" t="s">
        <v>256</v>
      </c>
      <c r="B470" t="s">
        <v>1022</v>
      </c>
      <c r="C470" t="e">
        <f t="shared" ca="1" si="232"/>
        <v>#NAME?</v>
      </c>
      <c r="E470" t="s">
        <v>1023</v>
      </c>
      <c r="F470" t="str">
        <f t="shared" si="226"/>
        <v>no</v>
      </c>
      <c r="G470">
        <v>1</v>
      </c>
      <c r="H470" s="42" t="str">
        <f t="shared" si="230"/>
        <v>+</v>
      </c>
      <c r="I470" s="42" t="b">
        <f t="shared" si="212"/>
        <v>1</v>
      </c>
      <c r="J470" s="42" t="str">
        <f t="shared" si="231"/>
        <v>+</v>
      </c>
      <c r="K470" t="s">
        <v>46</v>
      </c>
      <c r="L470" s="16" t="s">
        <v>47</v>
      </c>
      <c r="M470" s="17" t="s">
        <v>47</v>
      </c>
      <c r="N470" s="18">
        <v>2.0199999999999999E-8</v>
      </c>
      <c r="O470" s="18">
        <v>2.0199999999999999E-8</v>
      </c>
      <c r="P470" s="18">
        <v>5.76E-9</v>
      </c>
      <c r="Q470" s="18">
        <v>5.76E-9</v>
      </c>
      <c r="R470">
        <v>20616231</v>
      </c>
      <c r="S470" t="s">
        <v>259</v>
      </c>
      <c r="T470" t="s">
        <v>260</v>
      </c>
      <c r="U470">
        <v>298</v>
      </c>
      <c r="V470" t="s">
        <v>1024</v>
      </c>
      <c r="W470" t="s">
        <v>1024</v>
      </c>
      <c r="X470" t="s">
        <v>1025</v>
      </c>
      <c r="Y470" t="s">
        <v>1025</v>
      </c>
      <c r="Z470" t="s">
        <v>1026</v>
      </c>
      <c r="AA470" t="s">
        <v>1026</v>
      </c>
      <c r="AB470" t="s">
        <v>1027</v>
      </c>
      <c r="AC470" t="s">
        <v>1027</v>
      </c>
      <c r="AI470" t="s">
        <v>55</v>
      </c>
      <c r="AJ470">
        <v>2</v>
      </c>
      <c r="AL470" s="19">
        <f t="shared" si="233"/>
        <v>-10.453374107198158</v>
      </c>
      <c r="AM470" s="19">
        <f t="shared" si="234"/>
        <v>-11.193673733720779</v>
      </c>
      <c r="AN470" s="19">
        <f t="shared" si="235"/>
        <v>0.74029962652262071</v>
      </c>
      <c r="AO470" s="19">
        <f t="shared" si="227"/>
        <v>0.74029962652262071</v>
      </c>
      <c r="AP470" s="20" t="str">
        <f>IF(AR470=AU470,"good","no")</f>
        <v>no</v>
      </c>
      <c r="AQ470" s="20" t="str">
        <f t="shared" si="224"/>
        <v>G</v>
      </c>
      <c r="AR470" s="21">
        <f t="shared" si="228"/>
        <v>600</v>
      </c>
      <c r="AS470" s="21">
        <f t="shared" si="236"/>
        <v>-0.4</v>
      </c>
      <c r="AT470" s="20" t="str">
        <f t="shared" si="225"/>
        <v>S</v>
      </c>
      <c r="AU470" s="22">
        <f t="shared" si="229"/>
        <v>500</v>
      </c>
      <c r="AV470">
        <f t="shared" si="237"/>
        <v>-0.8</v>
      </c>
    </row>
    <row r="471" spans="1:48" hidden="1" x14ac:dyDescent="0.45">
      <c r="A471" t="s">
        <v>571</v>
      </c>
      <c r="B471" t="s">
        <v>1028</v>
      </c>
      <c r="C471" t="e">
        <f t="shared" ca="1" si="232"/>
        <v>#NAME?</v>
      </c>
      <c r="E471" t="s">
        <v>1028</v>
      </c>
      <c r="F471" t="str">
        <f t="shared" si="226"/>
        <v>ok</v>
      </c>
      <c r="G471">
        <v>1</v>
      </c>
      <c r="H471" s="15" t="str">
        <f t="shared" si="230"/>
        <v>-</v>
      </c>
      <c r="I471" s="42" t="b">
        <f t="shared" si="212"/>
        <v>1</v>
      </c>
      <c r="J471" s="42" t="str">
        <f t="shared" si="231"/>
        <v>-</v>
      </c>
      <c r="K471" t="s">
        <v>70</v>
      </c>
      <c r="L471" s="16" t="s">
        <v>47</v>
      </c>
      <c r="M471" s="17" t="s">
        <v>47</v>
      </c>
      <c r="N471" s="18">
        <v>1.1899999999999999E-7</v>
      </c>
      <c r="O471" s="18">
        <v>1.1899999999999999E-7</v>
      </c>
      <c r="P471" s="18">
        <v>4.36E-8</v>
      </c>
      <c r="Q471" s="27">
        <v>4.36E-8</v>
      </c>
      <c r="R471">
        <v>23539181</v>
      </c>
      <c r="S471" s="43" t="s">
        <v>259</v>
      </c>
      <c r="T471" s="43" t="s">
        <v>573</v>
      </c>
      <c r="U471">
        <v>298</v>
      </c>
      <c r="V471" t="s">
        <v>1029</v>
      </c>
      <c r="W471" t="s">
        <v>1029</v>
      </c>
      <c r="X471" t="s">
        <v>575</v>
      </c>
      <c r="Y471" t="s">
        <v>575</v>
      </c>
      <c r="Z471" t="s">
        <v>1030</v>
      </c>
      <c r="AA471" t="s">
        <v>1030</v>
      </c>
      <c r="AB471" t="s">
        <v>577</v>
      </c>
      <c r="AC471" t="s">
        <v>577</v>
      </c>
      <c r="AI471" t="s">
        <v>55</v>
      </c>
      <c r="AJ471">
        <v>2</v>
      </c>
      <c r="AL471" s="19">
        <f t="shared" si="233"/>
        <v>-9.4070439828625805</v>
      </c>
      <c r="AM471" s="19">
        <f t="shared" si="234"/>
        <v>-9.9994431250889377</v>
      </c>
      <c r="AN471" s="19">
        <f t="shared" si="235"/>
        <v>0.59239914222635726</v>
      </c>
      <c r="AO471" s="19">
        <f t="shared" si="227"/>
        <v>0.59239914222635726</v>
      </c>
      <c r="AP471" s="20" t="str">
        <f>IF(AR471=AU471,"ok","no")</f>
        <v>ok</v>
      </c>
      <c r="AQ471" s="20" t="str">
        <f t="shared" si="224"/>
        <v>V</v>
      </c>
      <c r="AR471" s="21">
        <f t="shared" si="228"/>
        <v>0</v>
      </c>
      <c r="AS471" s="21" t="e">
        <f t="shared" si="236"/>
        <v>#N/A</v>
      </c>
      <c r="AT471" s="20" t="str">
        <f t="shared" si="225"/>
        <v>N</v>
      </c>
      <c r="AU471" s="22">
        <f t="shared" si="229"/>
        <v>0</v>
      </c>
      <c r="AV471">
        <f t="shared" si="237"/>
        <v>-3.5</v>
      </c>
    </row>
    <row r="472" spans="1:48" hidden="1" x14ac:dyDescent="0.45">
      <c r="A472" t="s">
        <v>1031</v>
      </c>
      <c r="B472" t="s">
        <v>1032</v>
      </c>
      <c r="C472" t="e">
        <f t="shared" ca="1" si="232"/>
        <v>#NAME?</v>
      </c>
      <c r="E472" t="s">
        <v>1032</v>
      </c>
      <c r="F472" t="str">
        <f t="shared" si="226"/>
        <v>ok</v>
      </c>
      <c r="G472">
        <v>2</v>
      </c>
      <c r="H472" s="15" t="str">
        <f>IF(ISNUMBER(FIND(MID(B472,2,1),MID(A472,FIND("_",A472,FIND("_",A472)+1)+1,LEN(A472)))), "+", "-")</f>
        <v>+</v>
      </c>
      <c r="I472" s="42" t="b">
        <f t="shared" si="212"/>
        <v>1</v>
      </c>
      <c r="J472" s="42" t="str">
        <f t="shared" si="231"/>
        <v>+</v>
      </c>
      <c r="K472" t="s">
        <v>70</v>
      </c>
      <c r="L472" s="16" t="s">
        <v>47</v>
      </c>
      <c r="M472" s="17" t="s">
        <v>1033</v>
      </c>
      <c r="N472" s="18">
        <v>2.1E-10</v>
      </c>
      <c r="O472" s="18">
        <v>2.1E-10</v>
      </c>
      <c r="P472" s="18">
        <v>7.8999999999999996E-10</v>
      </c>
      <c r="Q472" s="18">
        <v>7.8999999999999996E-10</v>
      </c>
      <c r="R472">
        <v>20654626</v>
      </c>
      <c r="S472" t="s">
        <v>1034</v>
      </c>
      <c r="T472" t="s">
        <v>1035</v>
      </c>
      <c r="U472" t="s">
        <v>89</v>
      </c>
      <c r="V472" t="s">
        <v>1036</v>
      </c>
      <c r="W472" t="s">
        <v>1036</v>
      </c>
      <c r="X472" t="s">
        <v>1037</v>
      </c>
      <c r="Y472" t="s">
        <v>1037</v>
      </c>
      <c r="Z472" t="s">
        <v>1038</v>
      </c>
      <c r="AA472" t="s">
        <v>1038</v>
      </c>
      <c r="AB472" t="s">
        <v>1039</v>
      </c>
      <c r="AC472" t="s">
        <v>1039</v>
      </c>
      <c r="AI472" t="s">
        <v>55</v>
      </c>
      <c r="AJ472">
        <v>2</v>
      </c>
      <c r="AL472" s="19">
        <f t="shared" si="233"/>
        <v>-13.147509015274535</v>
      </c>
      <c r="AM472" s="19">
        <f t="shared" si="234"/>
        <v>-12.365803020575813</v>
      </c>
      <c r="AN472" s="19">
        <f t="shared" si="235"/>
        <v>-0.78170599469872215</v>
      </c>
      <c r="AO472" s="19">
        <f t="shared" si="227"/>
        <v>0.78170599469872215</v>
      </c>
      <c r="AP472" s="20" t="str">
        <f>IF(AR472=AU472,"good","no")</f>
        <v>no</v>
      </c>
      <c r="AQ472" s="20" t="str">
        <f t="shared" si="224"/>
        <v>W</v>
      </c>
      <c r="AR472" s="21">
        <f t="shared" si="228"/>
        <v>0</v>
      </c>
      <c r="AS472" s="21">
        <f>VLOOKUP(AQ472, $BD$3:$BH$23, 5, FALSE)</f>
        <v>-0.9</v>
      </c>
      <c r="AT472" s="20" t="str">
        <f t="shared" si="225"/>
        <v>K</v>
      </c>
      <c r="AU472" s="22">
        <f t="shared" si="229"/>
        <v>1</v>
      </c>
      <c r="AV472">
        <f t="shared" si="237"/>
        <v>-3.9</v>
      </c>
    </row>
    <row r="473" spans="1:48" hidden="1" x14ac:dyDescent="0.45">
      <c r="A473" t="s">
        <v>240</v>
      </c>
      <c r="B473" t="s">
        <v>1040</v>
      </c>
      <c r="C473" t="e">
        <f t="shared" ca="1" si="232"/>
        <v>#NAME?</v>
      </c>
      <c r="E473" t="s">
        <v>1040</v>
      </c>
      <c r="F473" t="str">
        <f t="shared" si="226"/>
        <v>ok</v>
      </c>
      <c r="G473">
        <v>1</v>
      </c>
      <c r="H473" s="42" t="str">
        <f>IF(ISNUMBER(FIND(MID(B473,2,1),MID(A473,FIND("_",A473)+1,FIND("_",A473,FIND("_",A473)+1)-FIND("_",A473)-1))), "+", "-")</f>
        <v>+</v>
      </c>
      <c r="I473" s="42" t="b">
        <f t="shared" si="212"/>
        <v>1</v>
      </c>
      <c r="J473" s="42" t="str">
        <f t="shared" si="231"/>
        <v>+</v>
      </c>
      <c r="K473" t="s">
        <v>46</v>
      </c>
      <c r="L473" s="16" t="s">
        <v>47</v>
      </c>
      <c r="M473" s="17" t="s">
        <v>47</v>
      </c>
      <c r="N473" s="18">
        <v>8.0000000000000003E-10</v>
      </c>
      <c r="O473" s="18">
        <v>8.0000000000000003E-10</v>
      </c>
      <c r="P473" s="18">
        <v>2.8999999999999999E-9</v>
      </c>
      <c r="Q473" s="18">
        <v>2.8999999999999999E-9</v>
      </c>
      <c r="R473">
        <v>10543973</v>
      </c>
      <c r="S473" s="43" t="s">
        <v>242</v>
      </c>
      <c r="T473" s="43" t="s">
        <v>243</v>
      </c>
      <c r="U473">
        <v>298</v>
      </c>
      <c r="V473" t="s">
        <v>1041</v>
      </c>
      <c r="W473" t="s">
        <v>1041</v>
      </c>
      <c r="X473" t="s">
        <v>793</v>
      </c>
      <c r="Y473" t="s">
        <v>793</v>
      </c>
      <c r="Z473" t="s">
        <v>1042</v>
      </c>
      <c r="AA473" t="s">
        <v>1042</v>
      </c>
      <c r="AB473" t="s">
        <v>795</v>
      </c>
      <c r="AC473" t="s">
        <v>795</v>
      </c>
      <c r="AH473" t="s">
        <v>796</v>
      </c>
      <c r="AI473" t="s">
        <v>55</v>
      </c>
      <c r="AJ473">
        <v>2</v>
      </c>
      <c r="AL473" s="19">
        <f t="shared" si="233"/>
        <v>-12.358381539073765</v>
      </c>
      <c r="AM473" s="19">
        <f t="shared" si="234"/>
        <v>-11.59854750897285</v>
      </c>
      <c r="AN473" s="19">
        <f t="shared" si="235"/>
        <v>-0.75983403010091521</v>
      </c>
      <c r="AO473" s="19">
        <f t="shared" si="227"/>
        <v>0.75983403010091521</v>
      </c>
      <c r="AP473" s="20" t="str">
        <f>IF(AR473=AU473,"good","no")</f>
        <v>no</v>
      </c>
      <c r="AQ473" s="20" t="str">
        <f t="shared" si="224"/>
        <v>N</v>
      </c>
      <c r="AR473" s="21">
        <f t="shared" si="228"/>
        <v>0</v>
      </c>
      <c r="AS473" s="21">
        <f>VLOOKUP(AQ473, $BD$3:$BH$23, 5, FALSE)</f>
        <v>-3.5</v>
      </c>
      <c r="AT473" s="20" t="str">
        <f t="shared" si="225"/>
        <v>H</v>
      </c>
      <c r="AU473" s="22">
        <f t="shared" si="229"/>
        <v>1</v>
      </c>
      <c r="AV473">
        <f t="shared" si="237"/>
        <v>-3.2</v>
      </c>
    </row>
    <row r="474" spans="1:48" hidden="1" x14ac:dyDescent="0.45">
      <c r="A474" t="s">
        <v>109</v>
      </c>
      <c r="B474" t="s">
        <v>1043</v>
      </c>
      <c r="C474" t="e">
        <f t="shared" ca="1" si="232"/>
        <v>#NAME?</v>
      </c>
      <c r="E474" t="s">
        <v>1043</v>
      </c>
      <c r="F474" t="str">
        <f t="shared" si="226"/>
        <v>ok</v>
      </c>
      <c r="G474">
        <v>1</v>
      </c>
      <c r="H474" s="42" t="str">
        <f>IF(ISNUMBER(FIND(MID(B474,2,1),MID(A474,FIND("_",A474)+1,FIND("_",A474,FIND("_",A474)+1)-FIND("_",A474)-1))), "+", "-")</f>
        <v>+</v>
      </c>
      <c r="I474" s="42" t="b">
        <f t="shared" si="212"/>
        <v>1</v>
      </c>
      <c r="J474" s="42" t="str">
        <f t="shared" si="231"/>
        <v>+</v>
      </c>
      <c r="K474" t="s">
        <v>46</v>
      </c>
      <c r="L474" s="16" t="s">
        <v>47</v>
      </c>
      <c r="M474" s="17" t="s">
        <v>47</v>
      </c>
      <c r="N474" s="18">
        <v>2.66E-8</v>
      </c>
      <c r="O474" s="18">
        <v>2.66E-8</v>
      </c>
      <c r="P474" s="18">
        <v>8.5E-9</v>
      </c>
      <c r="Q474" s="18">
        <v>8.5E-9</v>
      </c>
      <c r="R474">
        <v>16597831</v>
      </c>
      <c r="S474" t="s">
        <v>113</v>
      </c>
      <c r="T474" t="s">
        <v>114</v>
      </c>
      <c r="U474" t="s">
        <v>89</v>
      </c>
      <c r="AI474" t="s">
        <v>115</v>
      </c>
      <c r="AJ474">
        <v>2</v>
      </c>
      <c r="AL474" s="19">
        <f t="shared" si="233"/>
        <v>-10.290989226483665</v>
      </c>
      <c r="AM474" s="19">
        <f t="shared" si="234"/>
        <v>-10.964087807335581</v>
      </c>
      <c r="AN474" s="19">
        <f t="shared" si="235"/>
        <v>0.67309858085191543</v>
      </c>
      <c r="AO474" s="19">
        <f t="shared" si="227"/>
        <v>0.67309858085191543</v>
      </c>
      <c r="AP474" s="20" t="str">
        <f>IF(AR474=AU474,"good","no")</f>
        <v>no</v>
      </c>
      <c r="AQ474" s="20" t="str">
        <f t="shared" si="224"/>
        <v>G</v>
      </c>
      <c r="AR474" s="21">
        <f t="shared" si="228"/>
        <v>600</v>
      </c>
      <c r="AS474" s="21">
        <f>VLOOKUP(AQ474, $BD$3:$BH$22, 5, FALSE)</f>
        <v>-0.4</v>
      </c>
      <c r="AT474" s="20" t="str">
        <f t="shared" si="225"/>
        <v>S</v>
      </c>
      <c r="AU474" s="22">
        <f t="shared" si="229"/>
        <v>500</v>
      </c>
      <c r="AV474">
        <f t="shared" si="237"/>
        <v>-0.8</v>
      </c>
    </row>
    <row r="475" spans="1:48" hidden="1" x14ac:dyDescent="0.45">
      <c r="A475" t="s">
        <v>1044</v>
      </c>
      <c r="B475" t="s">
        <v>1045</v>
      </c>
      <c r="C475" t="e">
        <f t="shared" ca="1" si="232"/>
        <v>#NAME?</v>
      </c>
      <c r="E475" t="s">
        <v>1046</v>
      </c>
      <c r="F475" t="str">
        <f t="shared" si="226"/>
        <v>no</v>
      </c>
      <c r="G475">
        <v>2</v>
      </c>
      <c r="H475" s="42" t="str">
        <f>IF(ISNUMBER(FIND(MID(B475,2,1),MID(A475,FIND("_",A475,FIND("_",A475)+1)+1,LEN(A475)))), "+", "-")</f>
        <v>+</v>
      </c>
      <c r="I475" s="42" t="b">
        <f t="shared" si="212"/>
        <v>1</v>
      </c>
      <c r="J475" s="42" t="str">
        <f t="shared" si="231"/>
        <v>+</v>
      </c>
      <c r="K475" t="s">
        <v>46</v>
      </c>
      <c r="L475" s="16" t="s">
        <v>47</v>
      </c>
      <c r="M475" s="17" t="s">
        <v>47</v>
      </c>
      <c r="N475" s="18">
        <v>1.67E-7</v>
      </c>
      <c r="O475" s="18">
        <v>1.67E-7</v>
      </c>
      <c r="P475" s="18">
        <v>4.9999999999999998E-8</v>
      </c>
      <c r="Q475" s="18">
        <v>4.9999999999999998E-8</v>
      </c>
      <c r="R475">
        <v>9692956</v>
      </c>
      <c r="S475" t="s">
        <v>388</v>
      </c>
      <c r="T475" t="s">
        <v>1047</v>
      </c>
      <c r="U475" t="s">
        <v>89</v>
      </c>
      <c r="AI475" t="s">
        <v>221</v>
      </c>
      <c r="AJ475">
        <v>1</v>
      </c>
      <c r="AL475" s="19">
        <f t="shared" si="233"/>
        <v>-9.2071104944724969</v>
      </c>
      <c r="AM475" s="19">
        <f t="shared" si="234"/>
        <v>-9.9186332705957749</v>
      </c>
      <c r="AN475" s="19">
        <f t="shared" si="235"/>
        <v>0.71152277612327808</v>
      </c>
      <c r="AO475" s="19">
        <f t="shared" si="227"/>
        <v>0.71152277612327808</v>
      </c>
      <c r="AP475" s="20" t="str">
        <f>IF(AR475=AU475,"good","no")</f>
        <v>no</v>
      </c>
      <c r="AQ475" s="20" t="str">
        <f t="shared" si="224"/>
        <v>D</v>
      </c>
      <c r="AR475" s="21">
        <f t="shared" si="228"/>
        <v>-1</v>
      </c>
      <c r="AS475" s="21">
        <f>VLOOKUP(AQ475, $BD$3:$BH$22, 5, FALSE)</f>
        <v>-3.5</v>
      </c>
      <c r="AT475" s="20" t="str">
        <f t="shared" si="225"/>
        <v>K</v>
      </c>
      <c r="AU475" s="22">
        <f t="shared" si="229"/>
        <v>1</v>
      </c>
      <c r="AV475">
        <f t="shared" si="237"/>
        <v>-3.9</v>
      </c>
    </row>
    <row r="476" spans="1:48" hidden="1" x14ac:dyDescent="0.45">
      <c r="A476" t="s">
        <v>67</v>
      </c>
      <c r="B476" t="s">
        <v>417</v>
      </c>
      <c r="C476" t="e">
        <f t="shared" ca="1" si="232"/>
        <v>#NAME?</v>
      </c>
      <c r="E476" t="s">
        <v>418</v>
      </c>
      <c r="F476" t="str">
        <f t="shared" si="226"/>
        <v>no</v>
      </c>
      <c r="G476">
        <v>1</v>
      </c>
      <c r="H476" s="15" t="str">
        <f>IF(ISNUMBER(FIND(MID(B476,2,1),MID(A476,FIND("_",A476)+1,FIND("_",A476,FIND("_",A476)+1)-FIND("_",A476)-1))), "+", "-")</f>
        <v>-</v>
      </c>
      <c r="I476" s="42" t="b">
        <f t="shared" si="212"/>
        <v>1</v>
      </c>
      <c r="J476" s="42" t="str">
        <f t="shared" si="231"/>
        <v>-</v>
      </c>
      <c r="K476" t="s">
        <v>125</v>
      </c>
      <c r="L476" s="16" t="s">
        <v>47</v>
      </c>
      <c r="M476" s="17" t="s">
        <v>47</v>
      </c>
      <c r="N476" s="18">
        <v>6.9999999999999998E-9</v>
      </c>
      <c r="O476" s="18">
        <v>6.9999999999999998E-9</v>
      </c>
      <c r="P476" s="18">
        <v>2.4E-9</v>
      </c>
      <c r="Q476" s="27">
        <v>2.4E-9</v>
      </c>
      <c r="R476">
        <v>9878445</v>
      </c>
      <c r="S476" t="s">
        <v>71</v>
      </c>
      <c r="T476" t="s">
        <v>72</v>
      </c>
      <c r="U476" t="s">
        <v>89</v>
      </c>
      <c r="AI476" t="s">
        <v>115</v>
      </c>
      <c r="AJ476">
        <v>1</v>
      </c>
      <c r="AL476" s="19">
        <f t="shared" si="233"/>
        <v>-11.078639855855748</v>
      </c>
      <c r="AM476" s="19">
        <f t="shared" si="234"/>
        <v>-11.710200288759582</v>
      </c>
      <c r="AN476" s="19">
        <f t="shared" si="235"/>
        <v>0.63156043290383401</v>
      </c>
      <c r="AO476" s="19">
        <f t="shared" si="227"/>
        <v>0.63156043290383401</v>
      </c>
      <c r="AP476" s="20" t="str">
        <f>IF(AR476=AU476,"ok","no")</f>
        <v>ok</v>
      </c>
      <c r="AQ476" s="20" t="str">
        <f t="shared" si="224"/>
        <v>N</v>
      </c>
      <c r="AR476" s="21">
        <f t="shared" si="228"/>
        <v>0</v>
      </c>
      <c r="AS476" s="21">
        <f>VLOOKUP(AQ476, $BD$3:$BH$22, 5, FALSE)</f>
        <v>-3.5</v>
      </c>
      <c r="AT476" s="20" t="str">
        <f t="shared" si="225"/>
        <v>A</v>
      </c>
      <c r="AU476" s="22">
        <f t="shared" si="229"/>
        <v>0</v>
      </c>
      <c r="AV476">
        <f t="shared" si="237"/>
        <v>1.8</v>
      </c>
    </row>
    <row r="477" spans="1:48" hidden="1" x14ac:dyDescent="0.45">
      <c r="A477" t="s">
        <v>487</v>
      </c>
      <c r="B477" t="s">
        <v>1048</v>
      </c>
      <c r="C477" t="e">
        <f t="shared" ca="1" si="232"/>
        <v>#NAME?</v>
      </c>
      <c r="E477" t="s">
        <v>1049</v>
      </c>
      <c r="F477" t="str">
        <f t="shared" si="226"/>
        <v>no</v>
      </c>
      <c r="G477">
        <v>1</v>
      </c>
      <c r="H477" s="42" t="str">
        <f>IF(ISNUMBER(FIND(MID(B477,2,1),MID(A477,FIND("_",A477)+1,FIND("_",A477,FIND("_",A477)+1)-FIND("_",A477)-1))), "+", "-")</f>
        <v>+</v>
      </c>
      <c r="I477" s="42" t="b">
        <f t="shared" si="212"/>
        <v>1</v>
      </c>
      <c r="J477" s="42" t="str">
        <f t="shared" si="231"/>
        <v>+</v>
      </c>
      <c r="K477" t="s">
        <v>324</v>
      </c>
      <c r="L477" s="16" t="s">
        <v>47</v>
      </c>
      <c r="M477" s="17" t="s">
        <v>47</v>
      </c>
      <c r="N477" s="18">
        <v>2.6100000000000002E-7</v>
      </c>
      <c r="O477" s="18">
        <v>2.6100000000000002E-7</v>
      </c>
      <c r="P477" s="18">
        <v>6.2999999999999995E-8</v>
      </c>
      <c r="Q477" s="18">
        <v>6.2999999999999995E-8</v>
      </c>
      <c r="R477">
        <v>27908641</v>
      </c>
      <c r="S477" s="43" t="s">
        <v>489</v>
      </c>
      <c r="T477" s="43" t="s">
        <v>260</v>
      </c>
      <c r="U477">
        <v>303</v>
      </c>
      <c r="AI477" t="s">
        <v>55</v>
      </c>
      <c r="AJ477">
        <v>2</v>
      </c>
      <c r="AL477" s="19">
        <f t="shared" si="233"/>
        <v>-8.9436598034779937</v>
      </c>
      <c r="AM477" s="19">
        <f t="shared" si="234"/>
        <v>-9.782277355227377</v>
      </c>
      <c r="AN477" s="19">
        <f t="shared" si="235"/>
        <v>0.83861755174938324</v>
      </c>
      <c r="AO477" s="19">
        <f t="shared" si="227"/>
        <v>0.83861755174938324</v>
      </c>
      <c r="AP477" s="20" t="str">
        <f>IF(AR477=AU477,"good","no")</f>
        <v>no</v>
      </c>
      <c r="AQ477" s="20" t="str">
        <f t="shared" si="224"/>
        <v>D</v>
      </c>
      <c r="AR477" s="21">
        <f t="shared" si="228"/>
        <v>-1</v>
      </c>
      <c r="AS477" s="21">
        <f>VLOOKUP(AQ477, $BD$3:$BH$22, 5, FALSE)</f>
        <v>-3.5</v>
      </c>
      <c r="AT477" s="20" t="str">
        <f t="shared" si="225"/>
        <v>A</v>
      </c>
      <c r="AU477" s="22">
        <f t="shared" si="229"/>
        <v>0</v>
      </c>
      <c r="AV477">
        <f t="shared" si="237"/>
        <v>1.8</v>
      </c>
    </row>
    <row r="478" spans="1:48" x14ac:dyDescent="0.45">
      <c r="A478" t="s">
        <v>109</v>
      </c>
      <c r="B478" t="s">
        <v>1050</v>
      </c>
      <c r="C478" t="e">
        <f t="shared" ca="1" si="232"/>
        <v>#NAME?</v>
      </c>
      <c r="E478" t="s">
        <v>1050</v>
      </c>
      <c r="F478" t="str">
        <f t="shared" si="226"/>
        <v>ok</v>
      </c>
      <c r="G478">
        <v>1</v>
      </c>
      <c r="H478" s="42" t="str">
        <f>IF(ISNUMBER(FIND(MID(B478,2,1),MID(A478,FIND("_",A478)+1,FIND("_",A478,FIND("_",A478)+1)-FIND("_",A478)-1))), "+", "-")</f>
        <v>+</v>
      </c>
      <c r="I478" s="42" t="b">
        <f t="shared" si="212"/>
        <v>1</v>
      </c>
      <c r="J478" s="42" t="str">
        <f t="shared" si="231"/>
        <v>+</v>
      </c>
      <c r="K478" t="s">
        <v>46</v>
      </c>
      <c r="L478" s="16" t="s">
        <v>47</v>
      </c>
      <c r="M478" s="17" t="s">
        <v>47</v>
      </c>
      <c r="N478" s="18">
        <v>3.4E-8</v>
      </c>
      <c r="O478" s="18">
        <v>3.4E-8</v>
      </c>
      <c r="P478" s="18">
        <v>8.5E-9</v>
      </c>
      <c r="Q478" s="27">
        <v>8.5E-9</v>
      </c>
      <c r="R478">
        <v>16597831</v>
      </c>
      <c r="S478" s="43" t="s">
        <v>113</v>
      </c>
      <c r="T478" s="43" t="s">
        <v>114</v>
      </c>
      <c r="U478" t="s">
        <v>89</v>
      </c>
      <c r="AI478" t="s">
        <v>115</v>
      </c>
      <c r="AJ478">
        <v>2</v>
      </c>
      <c r="AL478" s="19">
        <f t="shared" si="233"/>
        <v>-10.146174134274846</v>
      </c>
      <c r="AM478" s="19">
        <f t="shared" si="234"/>
        <v>-10.964087807335581</v>
      </c>
      <c r="AN478" s="19">
        <f t="shared" si="235"/>
        <v>0.81791367306073504</v>
      </c>
      <c r="AO478" s="19">
        <f t="shared" si="227"/>
        <v>0.81791367306073504</v>
      </c>
      <c r="AP478" s="20" t="str">
        <f t="shared" ref="AP478:AP483" si="238">IF(AR478=AU478,"ok","no")</f>
        <v>ok</v>
      </c>
      <c r="AQ478" s="20" t="str">
        <f t="shared" si="224"/>
        <v>Y</v>
      </c>
      <c r="AR478" s="21">
        <f t="shared" si="228"/>
        <v>0</v>
      </c>
      <c r="AS478" s="21">
        <f>VLOOKUP(AQ478, $BD$3:$BH$22, 5, FALSE)</f>
        <v>-1.3</v>
      </c>
      <c r="AT478" s="20" t="str">
        <f t="shared" si="225"/>
        <v>W</v>
      </c>
      <c r="AU478" s="22">
        <f t="shared" si="229"/>
        <v>0</v>
      </c>
      <c r="AV478">
        <f t="shared" si="237"/>
        <v>-0.9</v>
      </c>
    </row>
    <row r="479" spans="1:48" hidden="1" x14ac:dyDescent="0.45">
      <c r="A479" t="s">
        <v>1051</v>
      </c>
      <c r="B479" t="s">
        <v>1052</v>
      </c>
      <c r="C479" t="e">
        <f t="shared" ca="1" si="232"/>
        <v>#NAME?</v>
      </c>
      <c r="E479" t="s">
        <v>1052</v>
      </c>
      <c r="F479" t="str">
        <f t="shared" si="226"/>
        <v>ok</v>
      </c>
      <c r="G479">
        <v>2</v>
      </c>
      <c r="H479" s="15" t="s">
        <v>60</v>
      </c>
      <c r="I479" s="42" t="b">
        <f t="shared" si="212"/>
        <v>1</v>
      </c>
      <c r="J479" s="42" t="str">
        <f t="shared" si="231"/>
        <v>+</v>
      </c>
      <c r="K479" t="s">
        <v>324</v>
      </c>
      <c r="L479" s="16" t="s">
        <v>47</v>
      </c>
      <c r="M479" s="17" t="s">
        <v>98</v>
      </c>
      <c r="N479" s="18">
        <v>1.86E-10</v>
      </c>
      <c r="O479" s="18">
        <v>1.86E-10</v>
      </c>
      <c r="P479" s="18">
        <v>7.5399999999999998E-10</v>
      </c>
      <c r="Q479" s="27">
        <v>7.5399999999999998E-10</v>
      </c>
      <c r="R479">
        <v>20226193</v>
      </c>
      <c r="S479" t="s">
        <v>100</v>
      </c>
      <c r="T479" t="s">
        <v>1053</v>
      </c>
      <c r="U479">
        <v>298</v>
      </c>
      <c r="V479" t="s">
        <v>1054</v>
      </c>
      <c r="W479" t="s">
        <v>1054</v>
      </c>
      <c r="X479" t="s">
        <v>547</v>
      </c>
      <c r="Y479" t="s">
        <v>547</v>
      </c>
      <c r="Z479" s="18">
        <v>2.9999999999999997E-4</v>
      </c>
      <c r="AA479" s="18">
        <v>2.9999999999999997E-4</v>
      </c>
      <c r="AB479" t="s">
        <v>1055</v>
      </c>
      <c r="AC479" t="s">
        <v>1055</v>
      </c>
      <c r="AI479" t="s">
        <v>55</v>
      </c>
      <c r="AJ479">
        <v>2</v>
      </c>
      <c r="AL479" s="19">
        <f t="shared" si="233"/>
        <v>-13.219111920907054</v>
      </c>
      <c r="AM479" s="19">
        <f t="shared" si="234"/>
        <v>-12.393320961273149</v>
      </c>
      <c r="AN479" s="19">
        <f t="shared" si="235"/>
        <v>-0.82579095963390436</v>
      </c>
      <c r="AO479" s="19">
        <f t="shared" si="227"/>
        <v>0.82579095963390436</v>
      </c>
      <c r="AP479" s="20" t="str">
        <f t="shared" si="238"/>
        <v>ok</v>
      </c>
      <c r="AQ479" s="20" t="str">
        <f t="shared" si="224"/>
        <v>Y</v>
      </c>
      <c r="AR479" s="21">
        <f t="shared" si="228"/>
        <v>0</v>
      </c>
      <c r="AS479" s="21">
        <f>VLOOKUP(AQ479, $BD$3:$BH$23, 5, FALSE)</f>
        <v>-1.3</v>
      </c>
      <c r="AT479" s="20" t="str">
        <f t="shared" si="225"/>
        <v>A</v>
      </c>
      <c r="AU479" s="22">
        <f t="shared" si="229"/>
        <v>0</v>
      </c>
      <c r="AV479">
        <f t="shared" si="237"/>
        <v>1.8</v>
      </c>
    </row>
    <row r="480" spans="1:48" hidden="1" x14ac:dyDescent="0.45">
      <c r="A480" t="s">
        <v>487</v>
      </c>
      <c r="B480" t="s">
        <v>1019</v>
      </c>
      <c r="C480" t="e">
        <f t="shared" ca="1" si="232"/>
        <v>#NAME?</v>
      </c>
      <c r="E480" t="s">
        <v>1056</v>
      </c>
      <c r="F480" t="str">
        <f t="shared" si="226"/>
        <v>no</v>
      </c>
      <c r="G480">
        <v>1</v>
      </c>
      <c r="H480" s="42" t="str">
        <f>IF(ISNUMBER(FIND(MID(B480,2,1),MID(A480,FIND("_",A480)+1,FIND("_",A480,FIND("_",A480)+1)-FIND("_",A480)-1))), "+", "-")</f>
        <v>+</v>
      </c>
      <c r="I480" s="42" t="b">
        <f t="shared" si="212"/>
        <v>1</v>
      </c>
      <c r="J480" s="42" t="str">
        <f t="shared" si="231"/>
        <v>+</v>
      </c>
      <c r="K480" t="s">
        <v>125</v>
      </c>
      <c r="L480" s="16" t="s">
        <v>47</v>
      </c>
      <c r="M480" s="17" t="s">
        <v>47</v>
      </c>
      <c r="N480" s="18">
        <v>2.5100000000000001E-7</v>
      </c>
      <c r="O480" s="18">
        <v>2.5100000000000001E-7</v>
      </c>
      <c r="P480" s="18">
        <v>6.2999999999999995E-8</v>
      </c>
      <c r="Q480" s="27">
        <v>6.2999999999999995E-8</v>
      </c>
      <c r="R480">
        <v>27908641</v>
      </c>
      <c r="S480" s="43" t="s">
        <v>489</v>
      </c>
      <c r="T480" s="43" t="s">
        <v>260</v>
      </c>
      <c r="U480">
        <v>303</v>
      </c>
      <c r="AI480" t="s">
        <v>55</v>
      </c>
      <c r="AJ480">
        <v>2</v>
      </c>
      <c r="AL480" s="19">
        <f t="shared" si="233"/>
        <v>-8.9667096097106302</v>
      </c>
      <c r="AM480" s="19">
        <f t="shared" si="234"/>
        <v>-9.782277355227377</v>
      </c>
      <c r="AN480" s="19">
        <f t="shared" si="235"/>
        <v>0.81556774551674671</v>
      </c>
      <c r="AO480" s="19">
        <f t="shared" si="227"/>
        <v>0.81556774551674671</v>
      </c>
      <c r="AP480" s="20" t="str">
        <f t="shared" si="238"/>
        <v>ok</v>
      </c>
      <c r="AQ480" s="20" t="str">
        <f t="shared" si="224"/>
        <v>F</v>
      </c>
      <c r="AR480" s="21">
        <f t="shared" si="228"/>
        <v>0</v>
      </c>
      <c r="AS480" s="21">
        <f t="shared" ref="AS480:AS487" si="239">VLOOKUP(AQ480, $BD$3:$BH$22, 5, FALSE)</f>
        <v>2.8</v>
      </c>
      <c r="AT480" s="20" t="str">
        <f t="shared" si="225"/>
        <v>A</v>
      </c>
      <c r="AU480" s="22">
        <f t="shared" si="229"/>
        <v>0</v>
      </c>
      <c r="AV480">
        <f t="shared" si="237"/>
        <v>1.8</v>
      </c>
    </row>
    <row r="481" spans="1:54" s="60" customFormat="1" hidden="1" x14ac:dyDescent="0.45">
      <c r="A481" t="s">
        <v>487</v>
      </c>
      <c r="B481" t="s">
        <v>490</v>
      </c>
      <c r="C481" t="e">
        <f t="shared" ca="1" si="232"/>
        <v>#NAME?</v>
      </c>
      <c r="D481"/>
      <c r="E481" t="s">
        <v>1057</v>
      </c>
      <c r="F481" t="str">
        <f t="shared" si="226"/>
        <v>no</v>
      </c>
      <c r="G481">
        <v>1</v>
      </c>
      <c r="H481" s="42" t="str">
        <f>IF(ISNUMBER(FIND(MID(B481,2,1),MID(A481,FIND("_",A481)+1,FIND("_",A481,FIND("_",A481)+1)-FIND("_",A481)-1))), "+", "-")</f>
        <v>+</v>
      </c>
      <c r="I481" s="42" t="b">
        <f t="shared" si="212"/>
        <v>1</v>
      </c>
      <c r="J481" s="42" t="str">
        <f t="shared" si="231"/>
        <v>+</v>
      </c>
      <c r="K481" t="s">
        <v>70</v>
      </c>
      <c r="L481" s="16" t="s">
        <v>47</v>
      </c>
      <c r="M481" s="17" t="s">
        <v>47</v>
      </c>
      <c r="N481" s="18">
        <v>2.4999999999999999E-7</v>
      </c>
      <c r="O481" s="18">
        <v>2.4999999999999999E-7</v>
      </c>
      <c r="P481" s="18">
        <v>6.2999999999999995E-8</v>
      </c>
      <c r="Q481" s="27">
        <v>6.2999999999999995E-8</v>
      </c>
      <c r="R481">
        <v>27908641</v>
      </c>
      <c r="S481" s="43" t="s">
        <v>489</v>
      </c>
      <c r="T481" s="43" t="s">
        <v>260</v>
      </c>
      <c r="U481">
        <v>303</v>
      </c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 t="s">
        <v>55</v>
      </c>
      <c r="AJ481">
        <v>2</v>
      </c>
      <c r="AK481"/>
      <c r="AL481" s="19">
        <f t="shared" si="233"/>
        <v>-8.9690649022596567</v>
      </c>
      <c r="AM481" s="19">
        <f t="shared" si="234"/>
        <v>-9.782277355227377</v>
      </c>
      <c r="AN481" s="19">
        <f t="shared" si="235"/>
        <v>0.81321245296772027</v>
      </c>
      <c r="AO481" s="19">
        <f t="shared" si="227"/>
        <v>0.81321245296772027</v>
      </c>
      <c r="AP481" s="20" t="str">
        <f t="shared" si="238"/>
        <v>ok</v>
      </c>
      <c r="AQ481" s="20" t="str">
        <f t="shared" si="224"/>
        <v>Y</v>
      </c>
      <c r="AR481" s="21">
        <f t="shared" si="228"/>
        <v>0</v>
      </c>
      <c r="AS481" s="21">
        <f t="shared" si="239"/>
        <v>-1.3</v>
      </c>
      <c r="AT481" s="20" t="str">
        <f t="shared" si="225"/>
        <v>A</v>
      </c>
      <c r="AU481" s="22">
        <f t="shared" si="229"/>
        <v>0</v>
      </c>
      <c r="AV481">
        <f t="shared" si="237"/>
        <v>1.8</v>
      </c>
      <c r="AW481" s="60" t="s">
        <v>200</v>
      </c>
      <c r="BB481" s="74"/>
    </row>
    <row r="482" spans="1:54" hidden="1" x14ac:dyDescent="0.45">
      <c r="A482" t="s">
        <v>214</v>
      </c>
      <c r="B482" t="s">
        <v>1058</v>
      </c>
      <c r="C482" t="e">
        <f t="shared" ca="1" si="232"/>
        <v>#NAME?</v>
      </c>
      <c r="E482" t="s">
        <v>1058</v>
      </c>
      <c r="F482" t="str">
        <f t="shared" si="226"/>
        <v>ok</v>
      </c>
      <c r="G482">
        <v>1</v>
      </c>
      <c r="H482" s="15" t="str">
        <f>IF(ISNUMBER(FIND(MID(B482,2,1),MID(A482,FIND("_",A482)+1,FIND("_",A482,FIND("_",A482)+1)-FIND("_",A482)-1))), "+", "-")</f>
        <v>-</v>
      </c>
      <c r="I482" s="42" t="b">
        <f t="shared" si="212"/>
        <v>1</v>
      </c>
      <c r="J482" s="42" t="str">
        <f t="shared" si="231"/>
        <v>-</v>
      </c>
      <c r="K482" t="s">
        <v>46</v>
      </c>
      <c r="L482" s="16" t="s">
        <v>47</v>
      </c>
      <c r="M482" s="17" t="s">
        <v>47</v>
      </c>
      <c r="N482" s="18">
        <v>8.3300000000000008E-9</v>
      </c>
      <c r="O482" s="18">
        <v>8.3300000000000008E-9</v>
      </c>
      <c r="P482" s="18">
        <v>2.7799999999999999E-9</v>
      </c>
      <c r="Q482" s="27">
        <v>2.7799999999999999E-9</v>
      </c>
      <c r="R482">
        <v>12515535</v>
      </c>
      <c r="S482" t="s">
        <v>216</v>
      </c>
      <c r="T482" t="s">
        <v>81</v>
      </c>
      <c r="U482" t="s">
        <v>89</v>
      </c>
      <c r="AH482" t="s">
        <v>212</v>
      </c>
      <c r="AI482" t="s">
        <v>55</v>
      </c>
      <c r="AJ482">
        <v>1</v>
      </c>
      <c r="AL482" s="19">
        <f t="shared" si="233"/>
        <v>-10.976007404652918</v>
      </c>
      <c r="AM482" s="19">
        <f t="shared" si="234"/>
        <v>-11.623480796453881</v>
      </c>
      <c r="AN482" s="19">
        <f t="shared" si="235"/>
        <v>0.64747339180096297</v>
      </c>
      <c r="AO482" s="19">
        <f t="shared" si="227"/>
        <v>0.64747339180096297</v>
      </c>
      <c r="AP482" s="20" t="str">
        <f t="shared" si="238"/>
        <v>ok</v>
      </c>
      <c r="AQ482" s="20" t="str">
        <f t="shared" si="224"/>
        <v>N</v>
      </c>
      <c r="AR482" s="21">
        <f t="shared" si="228"/>
        <v>0</v>
      </c>
      <c r="AS482" s="21">
        <f t="shared" si="239"/>
        <v>-3.5</v>
      </c>
      <c r="AT482" s="20" t="str">
        <f t="shared" si="225"/>
        <v>A</v>
      </c>
      <c r="AU482" s="22">
        <f t="shared" si="229"/>
        <v>0</v>
      </c>
      <c r="AV482">
        <f t="shared" si="237"/>
        <v>1.8</v>
      </c>
    </row>
    <row r="483" spans="1:54" s="51" customFormat="1" x14ac:dyDescent="0.45">
      <c r="A483" t="s">
        <v>421</v>
      </c>
      <c r="B483" t="s">
        <v>1059</v>
      </c>
      <c r="C483" t="e">
        <f t="shared" ca="1" si="232"/>
        <v>#NAME?</v>
      </c>
      <c r="D483"/>
      <c r="E483" t="s">
        <v>1059</v>
      </c>
      <c r="F483" t="str">
        <f t="shared" si="226"/>
        <v>ok</v>
      </c>
      <c r="G483">
        <v>1</v>
      </c>
      <c r="H483" s="42" t="str">
        <f>IF(ISNUMBER(FIND(MID(B483,2,1),MID(A483,FIND("_",A483)+1,FIND("_",A483,FIND("_",A483)+1)-FIND("_",A483)-1))), "+", "-")</f>
        <v>+</v>
      </c>
      <c r="I483" s="42" t="b">
        <f t="shared" si="212"/>
        <v>1</v>
      </c>
      <c r="J483" s="42" t="str">
        <f t="shared" si="231"/>
        <v>+</v>
      </c>
      <c r="K483" t="s">
        <v>46</v>
      </c>
      <c r="L483" s="16" t="s">
        <v>47</v>
      </c>
      <c r="M483" s="17" t="s">
        <v>47</v>
      </c>
      <c r="N483" s="18">
        <v>1.3999999999999999E-9</v>
      </c>
      <c r="O483" s="18">
        <v>1.3999999999999999E-9</v>
      </c>
      <c r="P483" s="18">
        <v>3.4999999999999998E-10</v>
      </c>
      <c r="Q483" s="27">
        <v>3.4999999999999998E-10</v>
      </c>
      <c r="R483">
        <v>12206766</v>
      </c>
      <c r="S483" s="43" t="s">
        <v>423</v>
      </c>
      <c r="T483" s="43" t="s">
        <v>424</v>
      </c>
      <c r="U483">
        <v>310</v>
      </c>
      <c r="V483" s="18">
        <v>900000</v>
      </c>
      <c r="W483" s="18">
        <v>900000</v>
      </c>
      <c r="X483" s="18">
        <v>1000000</v>
      </c>
      <c r="Y483" s="18">
        <v>1000000</v>
      </c>
      <c r="Z483" t="s">
        <v>1060</v>
      </c>
      <c r="AA483" t="s">
        <v>1060</v>
      </c>
      <c r="AB483" t="s">
        <v>1061</v>
      </c>
      <c r="AC483" t="s">
        <v>1061</v>
      </c>
      <c r="AD483"/>
      <c r="AE483"/>
      <c r="AF483"/>
      <c r="AG483"/>
      <c r="AH483"/>
      <c r="AI483" t="s">
        <v>55</v>
      </c>
      <c r="AJ483">
        <v>2</v>
      </c>
      <c r="AK483"/>
      <c r="AL483" s="19">
        <f t="shared" si="233"/>
        <v>-12.028208224191866</v>
      </c>
      <c r="AM483" s="19">
        <f t="shared" si="234"/>
        <v>-12.846121897252601</v>
      </c>
      <c r="AN483" s="19">
        <f t="shared" si="235"/>
        <v>0.81791367306073504</v>
      </c>
      <c r="AO483" s="19">
        <f t="shared" si="227"/>
        <v>0.81791367306073504</v>
      </c>
      <c r="AP483" s="20" t="str">
        <f t="shared" si="238"/>
        <v>ok</v>
      </c>
      <c r="AQ483" s="20" t="str">
        <f t="shared" si="224"/>
        <v>Y</v>
      </c>
      <c r="AR483" s="21">
        <f t="shared" si="228"/>
        <v>0</v>
      </c>
      <c r="AS483" s="21">
        <f t="shared" si="239"/>
        <v>-1.3</v>
      </c>
      <c r="AT483" s="20" t="str">
        <f t="shared" si="225"/>
        <v>F</v>
      </c>
      <c r="AU483" s="22">
        <f t="shared" si="229"/>
        <v>0</v>
      </c>
      <c r="AV483">
        <f t="shared" si="237"/>
        <v>2.8</v>
      </c>
      <c r="AW483" s="51" t="s">
        <v>200</v>
      </c>
      <c r="BB483" s="75"/>
    </row>
    <row r="484" spans="1:54" hidden="1" x14ac:dyDescent="0.45">
      <c r="A484" t="s">
        <v>250</v>
      </c>
      <c r="B484" t="s">
        <v>1062</v>
      </c>
      <c r="C484" t="e">
        <f t="shared" ca="1" si="232"/>
        <v>#NAME?</v>
      </c>
      <c r="E484" t="s">
        <v>1062</v>
      </c>
      <c r="F484" t="str">
        <f t="shared" si="226"/>
        <v>ok</v>
      </c>
      <c r="G484">
        <v>2</v>
      </c>
      <c r="H484" s="42" t="str">
        <f>IF(ISNUMBER(FIND(MID(B484,2,1),MID(A484,FIND("_",A484,FIND("_",A484)+1)+1,LEN(A484)))), "+", "-")</f>
        <v>-</v>
      </c>
      <c r="I484" s="42" t="b">
        <f t="shared" si="212"/>
        <v>1</v>
      </c>
      <c r="J484" s="42" t="str">
        <f t="shared" si="231"/>
        <v>-</v>
      </c>
      <c r="K484" t="s">
        <v>46</v>
      </c>
      <c r="L484" s="16" t="s">
        <v>47</v>
      </c>
      <c r="M484" s="17" t="s">
        <v>47</v>
      </c>
      <c r="N484" s="18">
        <v>7.4999999999999993E-9</v>
      </c>
      <c r="O484" s="18">
        <v>7.4999999999999993E-9</v>
      </c>
      <c r="P484" s="18">
        <v>2.5000000000000001E-9</v>
      </c>
      <c r="Q484" s="18">
        <v>2.5000000000000001E-9</v>
      </c>
      <c r="R484">
        <v>24335589</v>
      </c>
      <c r="S484" t="s">
        <v>252</v>
      </c>
      <c r="T484" t="s">
        <v>253</v>
      </c>
      <c r="U484">
        <v>303</v>
      </c>
      <c r="AI484" t="s">
        <v>254</v>
      </c>
      <c r="AJ484">
        <v>2</v>
      </c>
      <c r="AL484" s="19">
        <f t="shared" si="233"/>
        <v>-11.037934061678445</v>
      </c>
      <c r="AM484" s="19">
        <f t="shared" si="234"/>
        <v>-11.68611531199263</v>
      </c>
      <c r="AN484" s="19">
        <f t="shared" si="235"/>
        <v>0.64818125031418461</v>
      </c>
      <c r="AO484" s="19">
        <f t="shared" si="227"/>
        <v>0.64818125031418461</v>
      </c>
      <c r="AP484" s="20" t="str">
        <f>IF(AR484=AU484,"good","no")</f>
        <v>no</v>
      </c>
      <c r="AQ484" s="20" t="str">
        <f t="shared" si="224"/>
        <v>D</v>
      </c>
      <c r="AR484" s="21">
        <f t="shared" si="228"/>
        <v>-1</v>
      </c>
      <c r="AS484" s="21">
        <f t="shared" si="239"/>
        <v>-3.5</v>
      </c>
      <c r="AT484" s="20" t="str">
        <f t="shared" si="225"/>
        <v>N</v>
      </c>
      <c r="AU484" s="22">
        <f t="shared" si="229"/>
        <v>0</v>
      </c>
      <c r="AV484">
        <f t="shared" si="237"/>
        <v>-3.5</v>
      </c>
    </row>
    <row r="485" spans="1:54" hidden="1" x14ac:dyDescent="0.45">
      <c r="A485" t="s">
        <v>65</v>
      </c>
      <c r="B485" t="s">
        <v>633</v>
      </c>
      <c r="C485" t="e">
        <f t="shared" ca="1" si="232"/>
        <v>#NAME?</v>
      </c>
      <c r="E485" t="s">
        <v>633</v>
      </c>
      <c r="F485" t="str">
        <f t="shared" ref="F485:F508" si="240">IF(B485=E485,"ok","no")</f>
        <v>ok</v>
      </c>
      <c r="G485">
        <v>1</v>
      </c>
      <c r="H485" s="42" t="str">
        <f>IF(ISNUMBER(FIND(MID(B485,2,1),MID(A485,FIND("_",A485)+1,FIND("_",A485,FIND("_",A485)+1)-FIND("_",A485)-1))), "+", "-")</f>
        <v>+</v>
      </c>
      <c r="I485" s="42" t="b">
        <f t="shared" ref="I485:I508" si="241">H485=J485</f>
        <v>1</v>
      </c>
      <c r="J485" s="42" t="str">
        <f t="shared" ref="J485:J508" si="242">IF(ISNUMBER(FIND(MID(B485,2,1),IF(LEN(MID(A485,FIND("_",A485)+1,FIND("_",A485,FIND("_",A485)+1)-FIND("_",A485)-1))=2,MID(A485,FIND("_",A485)+1,2),MID(A485,FIND("~",SUBSTITUTE(A485,"_","~",LEN(A485)-LEN(SUBSTITUTE(A485,"_",""))))+1,2)))), "+", "-")</f>
        <v>+</v>
      </c>
      <c r="K485" t="s">
        <v>125</v>
      </c>
      <c r="L485" s="16" t="s">
        <v>47</v>
      </c>
      <c r="M485" s="17" t="s">
        <v>47</v>
      </c>
      <c r="N485" s="18">
        <v>7.6899999999999994E-8</v>
      </c>
      <c r="O485" s="18">
        <v>7.6899999999999994E-8</v>
      </c>
      <c r="P485" s="18">
        <v>2E-8</v>
      </c>
      <c r="Q485" s="27">
        <v>2E-8</v>
      </c>
      <c r="R485">
        <v>8703938</v>
      </c>
      <c r="S485" s="43" t="s">
        <v>62</v>
      </c>
      <c r="T485" s="43" t="s">
        <v>81</v>
      </c>
      <c r="U485">
        <v>298</v>
      </c>
      <c r="AI485" t="s">
        <v>55</v>
      </c>
      <c r="AJ485">
        <v>1</v>
      </c>
      <c r="AL485" s="19">
        <f t="shared" si="233"/>
        <v>-9.6646483766565385</v>
      </c>
      <c r="AM485" s="19">
        <f t="shared" si="234"/>
        <v>-10.459244802401527</v>
      </c>
      <c r="AN485" s="19">
        <f t="shared" si="235"/>
        <v>0.79459642574498801</v>
      </c>
      <c r="AO485" s="19">
        <f t="shared" ref="AO485:AO508" si="243">ABS(AN485)</f>
        <v>0.79459642574498801</v>
      </c>
      <c r="AP485" s="20" t="str">
        <f>IF(AR485=AU485,"ok","no")</f>
        <v>ok</v>
      </c>
      <c r="AQ485" s="20" t="str">
        <f t="shared" si="224"/>
        <v>Y</v>
      </c>
      <c r="AR485" s="21">
        <f t="shared" ref="AR485:AR508" si="244">VLOOKUP(AQ485,$AY$2:$AZ$23,2,FALSE)</f>
        <v>0</v>
      </c>
      <c r="AS485" s="21">
        <f t="shared" si="239"/>
        <v>-1.3</v>
      </c>
      <c r="AT485" s="20" t="str">
        <f t="shared" si="225"/>
        <v>A</v>
      </c>
      <c r="AU485" s="22">
        <f t="shared" ref="AU485:AU508" si="245">VLOOKUP(AT485,$AY$2:$AZ$23,2,FALSE)</f>
        <v>0</v>
      </c>
      <c r="AV485">
        <f t="shared" si="237"/>
        <v>1.8</v>
      </c>
    </row>
    <row r="486" spans="1:54" hidden="1" x14ac:dyDescent="0.45">
      <c r="A486" t="s">
        <v>107</v>
      </c>
      <c r="B486" s="37" t="s">
        <v>1063</v>
      </c>
      <c r="C486" t="e">
        <f t="shared" ca="1" si="232"/>
        <v>#NAME?</v>
      </c>
      <c r="E486" t="s">
        <v>1063</v>
      </c>
      <c r="F486" t="str">
        <f t="shared" si="240"/>
        <v>ok</v>
      </c>
      <c r="G486">
        <v>1</v>
      </c>
      <c r="H486" s="42" t="str">
        <f>IF(ISNUMBER(FIND(MID(B486,2,1),MID(A486,FIND("_",A486)+1,FIND("_",A486,FIND("_",A486)+1)-FIND("_",A486)-1))), "+", "-")</f>
        <v>+</v>
      </c>
      <c r="I486" s="42" t="b">
        <f t="shared" si="241"/>
        <v>1</v>
      </c>
      <c r="J486" s="42" t="str">
        <f t="shared" si="242"/>
        <v>+</v>
      </c>
      <c r="K486" t="s">
        <v>46</v>
      </c>
      <c r="L486" s="16" t="s">
        <v>47</v>
      </c>
      <c r="M486" s="17" t="s">
        <v>47</v>
      </c>
      <c r="N486" s="18">
        <v>9.0900000000000007E-9</v>
      </c>
      <c r="O486" s="18">
        <v>9.0900000000000007E-9</v>
      </c>
      <c r="P486" s="18">
        <v>2.3800000000000001E-9</v>
      </c>
      <c r="Q486" s="27">
        <v>2.3800000000000001E-9</v>
      </c>
      <c r="R486">
        <v>7629185</v>
      </c>
      <c r="S486" t="s">
        <v>211</v>
      </c>
      <c r="T486" t="s">
        <v>81</v>
      </c>
      <c r="U486">
        <v>303</v>
      </c>
      <c r="AD486" t="s">
        <v>1064</v>
      </c>
      <c r="AE486" t="s">
        <v>343</v>
      </c>
      <c r="AF486" t="s">
        <v>1065</v>
      </c>
      <c r="AG486" t="s">
        <v>345</v>
      </c>
      <c r="AH486" t="s">
        <v>212</v>
      </c>
      <c r="AI486" t="s">
        <v>287</v>
      </c>
      <c r="AJ486">
        <v>1</v>
      </c>
      <c r="AL486" s="19">
        <f t="shared" si="233"/>
        <v>-10.924493647966644</v>
      </c>
      <c r="AM486" s="19">
        <f t="shared" si="234"/>
        <v>-11.715137556065185</v>
      </c>
      <c r="AN486" s="19">
        <f t="shared" si="235"/>
        <v>0.79064390809854146</v>
      </c>
      <c r="AO486" s="19">
        <f t="shared" si="243"/>
        <v>0.79064390809854146</v>
      </c>
      <c r="AP486" s="20" t="str">
        <f>IF(AR486=AU486,"ok","no")</f>
        <v>ok</v>
      </c>
      <c r="AQ486" s="20" t="str">
        <f t="shared" si="224"/>
        <v>Y</v>
      </c>
      <c r="AR486" s="21">
        <f t="shared" si="244"/>
        <v>0</v>
      </c>
      <c r="AS486" s="21">
        <f t="shared" si="239"/>
        <v>-1.3</v>
      </c>
      <c r="AT486" s="20" t="str">
        <f t="shared" si="225"/>
        <v>L</v>
      </c>
      <c r="AU486" s="22">
        <f t="shared" si="245"/>
        <v>0</v>
      </c>
      <c r="AV486">
        <f t="shared" si="237"/>
        <v>3.8</v>
      </c>
    </row>
    <row r="487" spans="1:54" hidden="1" x14ac:dyDescent="0.45">
      <c r="A487" t="s">
        <v>67</v>
      </c>
      <c r="B487" t="s">
        <v>558</v>
      </c>
      <c r="C487" t="e">
        <f t="shared" ca="1" si="232"/>
        <v>#NAME?</v>
      </c>
      <c r="E487" t="s">
        <v>559</v>
      </c>
      <c r="F487" t="str">
        <f t="shared" si="240"/>
        <v>no</v>
      </c>
      <c r="G487">
        <v>1</v>
      </c>
      <c r="H487" s="15" t="str">
        <f>IF(ISNUMBER(FIND(MID(B487,2,1),MID(A487,FIND("_",A487)+1,FIND("_",A487,FIND("_",A487)+1)-FIND("_",A487)-1))), "+", "-")</f>
        <v>-</v>
      </c>
      <c r="I487" s="42" t="b">
        <f t="shared" si="241"/>
        <v>1</v>
      </c>
      <c r="J487" s="42" t="str">
        <f t="shared" si="242"/>
        <v>-</v>
      </c>
      <c r="K487" t="s">
        <v>70</v>
      </c>
      <c r="L487" s="16" t="s">
        <v>47</v>
      </c>
      <c r="M487" s="17" t="s">
        <v>47</v>
      </c>
      <c r="N487" s="18">
        <v>7.4000000000000001E-9</v>
      </c>
      <c r="O487" s="18">
        <v>7.4000000000000001E-9</v>
      </c>
      <c r="P487" s="18">
        <v>2.4E-9</v>
      </c>
      <c r="Q487" s="18">
        <v>2.4E-9</v>
      </c>
      <c r="R487">
        <v>9878445</v>
      </c>
      <c r="S487" t="s">
        <v>71</v>
      </c>
      <c r="T487" t="s">
        <v>72</v>
      </c>
      <c r="U487" t="s">
        <v>89</v>
      </c>
      <c r="AI487" t="s">
        <v>115</v>
      </c>
      <c r="AJ487">
        <v>1</v>
      </c>
      <c r="AL487" s="19">
        <f t="shared" si="233"/>
        <v>-11.045853643674409</v>
      </c>
      <c r="AM487" s="19">
        <f t="shared" si="234"/>
        <v>-11.710200288759582</v>
      </c>
      <c r="AN487" s="19">
        <f t="shared" si="235"/>
        <v>0.66434664508517294</v>
      </c>
      <c r="AO487" s="19">
        <f t="shared" si="243"/>
        <v>0.66434664508517294</v>
      </c>
      <c r="AP487" s="20" t="str">
        <f>IF(AR487=AU487,"good","no")</f>
        <v>no</v>
      </c>
      <c r="AQ487" s="20" t="str">
        <f t="shared" si="224"/>
        <v>K</v>
      </c>
      <c r="AR487" s="21">
        <f t="shared" si="244"/>
        <v>1</v>
      </c>
      <c r="AS487" s="21">
        <f t="shared" si="239"/>
        <v>-3.9</v>
      </c>
      <c r="AT487" s="20" t="str">
        <f t="shared" si="225"/>
        <v>A</v>
      </c>
      <c r="AU487" s="22">
        <f t="shared" si="245"/>
        <v>0</v>
      </c>
      <c r="AV487">
        <f t="shared" si="237"/>
        <v>1.8</v>
      </c>
    </row>
    <row r="488" spans="1:54" s="51" customFormat="1" x14ac:dyDescent="0.45">
      <c r="A488" t="s">
        <v>1066</v>
      </c>
      <c r="B488" t="s">
        <v>1067</v>
      </c>
      <c r="C488" t="e">
        <f t="shared" ca="1" si="232"/>
        <v>#NAME?</v>
      </c>
      <c r="D488"/>
      <c r="E488" t="s">
        <v>1067</v>
      </c>
      <c r="F488" t="str">
        <f t="shared" si="240"/>
        <v>ok</v>
      </c>
      <c r="G488">
        <v>1</v>
      </c>
      <c r="H488" s="42" t="str">
        <f>IF(ISNUMBER(FIND(MID(B488,2,1),MID(A488,FIND("_",A488)+1,FIND("_",A488,FIND("_",A488)+1)-FIND("_",A488)-1))), "+", "-")</f>
        <v>+</v>
      </c>
      <c r="I488" s="42" t="b">
        <f t="shared" si="241"/>
        <v>1</v>
      </c>
      <c r="J488" s="42" t="str">
        <f t="shared" si="242"/>
        <v>+</v>
      </c>
      <c r="K488" t="s">
        <v>125</v>
      </c>
      <c r="L488" s="16" t="s">
        <v>47</v>
      </c>
      <c r="M488" s="17" t="s">
        <v>47</v>
      </c>
      <c r="N488" s="18">
        <v>3.7E-9</v>
      </c>
      <c r="O488" s="18">
        <v>3.7E-9</v>
      </c>
      <c r="P488" s="18">
        <v>1.4300000000000001E-8</v>
      </c>
      <c r="Q488" s="27">
        <v>1.4300000000000001E-8</v>
      </c>
      <c r="R488">
        <v>8952503</v>
      </c>
      <c r="S488" s="43" t="s">
        <v>62</v>
      </c>
      <c r="T488" s="43" t="s">
        <v>81</v>
      </c>
      <c r="U488">
        <v>298</v>
      </c>
      <c r="V488"/>
      <c r="W488"/>
      <c r="X488"/>
      <c r="Y488"/>
      <c r="Z488"/>
      <c r="AA488"/>
      <c r="AB488"/>
      <c r="AC488"/>
      <c r="AD488" t="s">
        <v>539</v>
      </c>
      <c r="AE488" t="s">
        <v>1068</v>
      </c>
      <c r="AF488" t="s">
        <v>540</v>
      </c>
      <c r="AG488" t="s">
        <v>1069</v>
      </c>
      <c r="AH488" t="s">
        <v>54</v>
      </c>
      <c r="AI488" t="s">
        <v>287</v>
      </c>
      <c r="AJ488">
        <v>1</v>
      </c>
      <c r="AK488"/>
      <c r="AL488" s="19">
        <f t="shared" si="233"/>
        <v>-11.454810480204776</v>
      </c>
      <c r="AM488" s="19">
        <f t="shared" si="234"/>
        <v>-10.657173716811522</v>
      </c>
      <c r="AN488" s="19">
        <f t="shared" si="235"/>
        <v>-0.79763676339325329</v>
      </c>
      <c r="AO488" s="19">
        <f t="shared" si="243"/>
        <v>0.79763676339325329</v>
      </c>
      <c r="AP488" s="20" t="str">
        <f>IF(AR488=AU488,"ok","no")</f>
        <v>ok</v>
      </c>
      <c r="AQ488" s="20" t="str">
        <f t="shared" si="224"/>
        <v>A</v>
      </c>
      <c r="AR488" s="21">
        <f t="shared" si="244"/>
        <v>0</v>
      </c>
      <c r="AS488" s="21">
        <f>VLOOKUP(AQ488, $BD$3:$BH$23, 5, FALSE)</f>
        <v>1.8</v>
      </c>
      <c r="AT488" s="20" t="str">
        <f t="shared" si="225"/>
        <v>Y</v>
      </c>
      <c r="AU488" s="22">
        <f t="shared" si="245"/>
        <v>0</v>
      </c>
      <c r="AV488"/>
      <c r="AW488" s="51" t="s">
        <v>200</v>
      </c>
      <c r="BB488" s="75"/>
    </row>
    <row r="489" spans="1:54" hidden="1" x14ac:dyDescent="0.45">
      <c r="A489" t="s">
        <v>240</v>
      </c>
      <c r="B489" t="s">
        <v>645</v>
      </c>
      <c r="C489" t="e">
        <f t="shared" ca="1" si="232"/>
        <v>#NAME?</v>
      </c>
      <c r="E489" t="s">
        <v>645</v>
      </c>
      <c r="F489" t="str">
        <f t="shared" si="240"/>
        <v>ok</v>
      </c>
      <c r="G489">
        <v>1</v>
      </c>
      <c r="H489" s="42" t="str">
        <f>IF(ISNUMBER(FIND(MID(B489,2,1),MID(A489,FIND("_",A489)+1,FIND("_",A489,FIND("_",A489)+1)-FIND("_",A489)-1))), "+", "-")</f>
        <v>+</v>
      </c>
      <c r="I489" s="42" t="b">
        <f t="shared" si="241"/>
        <v>1</v>
      </c>
      <c r="J489" s="42" t="str">
        <f t="shared" si="242"/>
        <v>+</v>
      </c>
      <c r="K489" t="s">
        <v>125</v>
      </c>
      <c r="L489" s="16" t="s">
        <v>47</v>
      </c>
      <c r="M489" s="17" t="s">
        <v>47</v>
      </c>
      <c r="N489" s="18">
        <v>1.29E-8</v>
      </c>
      <c r="O489" s="18">
        <v>1.29E-8</v>
      </c>
      <c r="P489" s="18">
        <v>3.3999999999999998E-9</v>
      </c>
      <c r="Q489" s="18">
        <v>3.3999999999999998E-9</v>
      </c>
      <c r="R489">
        <v>9753694</v>
      </c>
      <c r="S489" t="s">
        <v>242</v>
      </c>
      <c r="T489" t="s">
        <v>243</v>
      </c>
      <c r="U489" t="s">
        <v>89</v>
      </c>
      <c r="AI489" t="s">
        <v>55</v>
      </c>
      <c r="AJ489">
        <v>2</v>
      </c>
      <c r="AL489" s="19">
        <f t="shared" si="233"/>
        <v>-10.717962730091482</v>
      </c>
      <c r="AM489" s="19">
        <f t="shared" si="234"/>
        <v>-11.504699339141334</v>
      </c>
      <c r="AN489" s="19">
        <f t="shared" si="235"/>
        <v>0.78673660904985177</v>
      </c>
      <c r="AO489" s="19">
        <f t="shared" si="243"/>
        <v>0.78673660904985177</v>
      </c>
      <c r="AP489" s="20" t="str">
        <f>IF(AR489=AU489,"good","no")</f>
        <v>no</v>
      </c>
      <c r="AQ489" s="20" t="str">
        <f t="shared" si="224"/>
        <v>H</v>
      </c>
      <c r="AR489" s="21">
        <f t="shared" si="244"/>
        <v>1</v>
      </c>
      <c r="AS489" s="21">
        <f>VLOOKUP(AQ489, $BD$3:$BH$22, 5, FALSE)</f>
        <v>-3.2</v>
      </c>
      <c r="AT489" s="20" t="str">
        <f t="shared" si="225"/>
        <v>A</v>
      </c>
      <c r="AU489" s="22">
        <f t="shared" si="245"/>
        <v>0</v>
      </c>
      <c r="AV489">
        <f t="shared" ref="AV489:AV496" si="246">VLOOKUP(AT489, $BD$3:$BH$22, 5, FALSE)</f>
        <v>1.8</v>
      </c>
    </row>
    <row r="490" spans="1:54" x14ac:dyDescent="0.45">
      <c r="A490" t="s">
        <v>1031</v>
      </c>
      <c r="B490" t="s">
        <v>1070</v>
      </c>
      <c r="C490" t="e">
        <f t="shared" ca="1" si="232"/>
        <v>#NAME?</v>
      </c>
      <c r="E490" t="s">
        <v>1070</v>
      </c>
      <c r="F490" t="str">
        <f t="shared" si="240"/>
        <v>ok</v>
      </c>
      <c r="G490">
        <v>2</v>
      </c>
      <c r="H490" s="15" t="str">
        <f>IF(ISNUMBER(FIND(MID(B490,2,1),MID(A490,FIND("_",A490,FIND("_",A490)+1)+1,LEN(A490)))), "+", "-")</f>
        <v>+</v>
      </c>
      <c r="I490" s="42" t="b">
        <f t="shared" si="241"/>
        <v>1</v>
      </c>
      <c r="J490" s="42" t="str">
        <f t="shared" si="242"/>
        <v>+</v>
      </c>
      <c r="K490" t="s">
        <v>125</v>
      </c>
      <c r="L490" s="16" t="s">
        <v>47</v>
      </c>
      <c r="M490" s="17" t="s">
        <v>1033</v>
      </c>
      <c r="N490" s="18">
        <v>2.1E-10</v>
      </c>
      <c r="O490" s="18">
        <v>2.1E-10</v>
      </c>
      <c r="P490" s="18">
        <v>7.8999999999999996E-10</v>
      </c>
      <c r="Q490" s="18">
        <v>7.8999999999999996E-10</v>
      </c>
      <c r="R490">
        <v>20654626</v>
      </c>
      <c r="S490" t="s">
        <v>1034</v>
      </c>
      <c r="T490" t="s">
        <v>1035</v>
      </c>
      <c r="U490" t="s">
        <v>89</v>
      </c>
      <c r="V490" t="s">
        <v>1071</v>
      </c>
      <c r="W490" t="s">
        <v>1071</v>
      </c>
      <c r="X490" t="s">
        <v>1037</v>
      </c>
      <c r="Y490" t="s">
        <v>1037</v>
      </c>
      <c r="Z490" t="s">
        <v>1072</v>
      </c>
      <c r="AA490" t="s">
        <v>1072</v>
      </c>
      <c r="AB490" t="s">
        <v>1039</v>
      </c>
      <c r="AC490" t="s">
        <v>1039</v>
      </c>
      <c r="AI490" t="s">
        <v>55</v>
      </c>
      <c r="AJ490">
        <v>2</v>
      </c>
      <c r="AL490" s="19">
        <f t="shared" si="233"/>
        <v>-13.147509015274535</v>
      </c>
      <c r="AM490" s="19">
        <f t="shared" si="234"/>
        <v>-12.365803020575813</v>
      </c>
      <c r="AN490" s="19">
        <f t="shared" si="235"/>
        <v>-0.78170599469872215</v>
      </c>
      <c r="AO490" s="19">
        <f t="shared" si="243"/>
        <v>0.78170599469872215</v>
      </c>
      <c r="AP490" s="20" t="str">
        <f>IF(AR490=AU490,"good","no")</f>
        <v>no</v>
      </c>
      <c r="AQ490" s="20" t="str">
        <f t="shared" si="224"/>
        <v>S</v>
      </c>
      <c r="AR490" s="21">
        <f t="shared" si="244"/>
        <v>500</v>
      </c>
      <c r="AS490" s="21">
        <f>VLOOKUP(AQ490, $BD$3:$BH$23, 5, FALSE)</f>
        <v>-0.8</v>
      </c>
      <c r="AT490" s="20" t="str">
        <f t="shared" si="225"/>
        <v>Y</v>
      </c>
      <c r="AU490" s="22">
        <f t="shared" si="245"/>
        <v>0</v>
      </c>
      <c r="AV490">
        <f t="shared" si="246"/>
        <v>-1.3</v>
      </c>
      <c r="AW490" s="26" t="s">
        <v>898</v>
      </c>
    </row>
    <row r="491" spans="1:54" hidden="1" x14ac:dyDescent="0.45">
      <c r="A491" t="s">
        <v>492</v>
      </c>
      <c r="B491" t="s">
        <v>1073</v>
      </c>
      <c r="C491" t="e">
        <f t="shared" ca="1" si="232"/>
        <v>#NAME?</v>
      </c>
      <c r="E491" t="s">
        <v>1074</v>
      </c>
      <c r="F491" t="str">
        <f t="shared" si="240"/>
        <v>no</v>
      </c>
      <c r="G491">
        <v>2</v>
      </c>
      <c r="H491" s="42" t="str">
        <f>IF(ISNUMBER(FIND(MID(B491,2,1),MID(A491,FIND("_",A491,FIND("_",A491)+1)+1,LEN(A491)))), "+", "-")</f>
        <v>-</v>
      </c>
      <c r="I491" s="42" t="b">
        <f t="shared" si="241"/>
        <v>1</v>
      </c>
      <c r="J491" s="42" t="str">
        <f t="shared" si="242"/>
        <v>-</v>
      </c>
      <c r="K491" t="s">
        <v>46</v>
      </c>
      <c r="L491" s="16" t="s">
        <v>495</v>
      </c>
      <c r="M491" s="17" t="s">
        <v>495</v>
      </c>
      <c r="N491" s="18">
        <v>4.6299999999999998E-11</v>
      </c>
      <c r="O491" s="18">
        <v>4.6299999999999998E-11</v>
      </c>
      <c r="P491" s="18">
        <v>1.23E-11</v>
      </c>
      <c r="Q491" s="18">
        <v>1.23E-11</v>
      </c>
      <c r="R491">
        <v>17475279</v>
      </c>
      <c r="S491" t="s">
        <v>496</v>
      </c>
      <c r="T491" t="s">
        <v>497</v>
      </c>
      <c r="U491" t="s">
        <v>89</v>
      </c>
      <c r="AI491" t="s">
        <v>221</v>
      </c>
      <c r="AJ491">
        <v>1</v>
      </c>
      <c r="AL491" s="19">
        <f t="shared" si="233"/>
        <v>-14.039568701353451</v>
      </c>
      <c r="AM491" s="19">
        <f t="shared" si="234"/>
        <v>-14.821638893594605</v>
      </c>
      <c r="AN491" s="19">
        <f t="shared" si="235"/>
        <v>0.78207019224115371</v>
      </c>
      <c r="AO491" s="19">
        <f t="shared" si="243"/>
        <v>0.78207019224115371</v>
      </c>
      <c r="AP491" s="20" t="str">
        <f>IF(AR491=AU491,"good","no")</f>
        <v>no</v>
      </c>
      <c r="AQ491" s="20" t="str">
        <f t="shared" si="224"/>
        <v>K</v>
      </c>
      <c r="AR491" s="21">
        <f t="shared" si="244"/>
        <v>1</v>
      </c>
      <c r="AS491" s="21">
        <f>VLOOKUP(AQ491, $BD$3:$BH$22, 5, FALSE)</f>
        <v>-3.9</v>
      </c>
      <c r="AT491" s="20" t="str">
        <f t="shared" si="225"/>
        <v>A</v>
      </c>
      <c r="AU491" s="22">
        <f t="shared" si="245"/>
        <v>0</v>
      </c>
      <c r="AV491">
        <f t="shared" si="246"/>
        <v>1.8</v>
      </c>
    </row>
    <row r="492" spans="1:54" hidden="1" x14ac:dyDescent="0.45">
      <c r="A492" t="s">
        <v>109</v>
      </c>
      <c r="B492" t="s">
        <v>1008</v>
      </c>
      <c r="C492" t="e">
        <f t="shared" ca="1" si="232"/>
        <v>#NAME?</v>
      </c>
      <c r="E492" t="s">
        <v>1009</v>
      </c>
      <c r="F492" t="str">
        <f t="shared" si="240"/>
        <v>no</v>
      </c>
      <c r="G492">
        <v>1</v>
      </c>
      <c r="H492" s="42" t="str">
        <f>IF(ISNUMBER(FIND(MID(B492,2,1),MID(A492,FIND("_",A492)+1,FIND("_",A492,FIND("_",A492)+1)-FIND("_",A492)-1))), "+", "-")</f>
        <v>+</v>
      </c>
      <c r="I492" s="42" t="b">
        <f t="shared" si="241"/>
        <v>1</v>
      </c>
      <c r="J492" s="42" t="str">
        <f t="shared" si="242"/>
        <v>+</v>
      </c>
      <c r="K492" t="s">
        <v>70</v>
      </c>
      <c r="L492" s="16" t="s">
        <v>47</v>
      </c>
      <c r="M492" s="17" t="s">
        <v>47</v>
      </c>
      <c r="N492" s="18">
        <v>2.76E-9</v>
      </c>
      <c r="O492" s="18">
        <v>2.76E-9</v>
      </c>
      <c r="P492" s="18">
        <v>8.5E-9</v>
      </c>
      <c r="Q492" s="18">
        <v>8.5E-9</v>
      </c>
      <c r="R492">
        <v>16597831</v>
      </c>
      <c r="S492" t="s">
        <v>113</v>
      </c>
      <c r="T492" t="s">
        <v>114</v>
      </c>
      <c r="U492" t="s">
        <v>89</v>
      </c>
      <c r="AI492" t="s">
        <v>416</v>
      </c>
      <c r="AJ492">
        <v>2</v>
      </c>
      <c r="AL492" s="19">
        <f t="shared" si="233"/>
        <v>-11.627740742758238</v>
      </c>
      <c r="AM492" s="19">
        <f t="shared" si="234"/>
        <v>-10.964087807335581</v>
      </c>
      <c r="AN492" s="19">
        <f t="shared" si="235"/>
        <v>-0.66365293542265746</v>
      </c>
      <c r="AO492" s="19">
        <f t="shared" si="243"/>
        <v>0.66365293542265746</v>
      </c>
      <c r="AP492" s="20" t="str">
        <f>IF(AR492=AU492,"good","no")</f>
        <v>no</v>
      </c>
      <c r="AQ492" s="20" t="str">
        <f t="shared" si="224"/>
        <v>S</v>
      </c>
      <c r="AR492" s="21">
        <f t="shared" si="244"/>
        <v>500</v>
      </c>
      <c r="AS492" s="21">
        <f>VLOOKUP(AQ492, $BD$3:$BH$23, 5, FALSE)</f>
        <v>-0.8</v>
      </c>
      <c r="AT492" s="20" t="str">
        <f t="shared" si="225"/>
        <v>Q</v>
      </c>
      <c r="AU492" s="22">
        <f t="shared" si="245"/>
        <v>0</v>
      </c>
      <c r="AV492">
        <f t="shared" si="246"/>
        <v>-3.5</v>
      </c>
    </row>
    <row r="493" spans="1:54" hidden="1" x14ac:dyDescent="0.45">
      <c r="A493" t="s">
        <v>107</v>
      </c>
      <c r="B493" t="s">
        <v>1075</v>
      </c>
      <c r="C493" t="e">
        <f t="shared" ca="1" si="232"/>
        <v>#NAME?</v>
      </c>
      <c r="E493" t="s">
        <v>1075</v>
      </c>
      <c r="F493" t="str">
        <f t="shared" si="240"/>
        <v>ok</v>
      </c>
      <c r="G493">
        <v>1</v>
      </c>
      <c r="H493" s="15" t="str">
        <f>IF(ISNUMBER(FIND(MID(B493,2,1),MID(A493,FIND("_",A493)+1,FIND("_",A493,FIND("_",A493)+1)-FIND("_",A493)-1))), "+", "-")</f>
        <v>-</v>
      </c>
      <c r="I493" s="42" t="b">
        <f t="shared" si="241"/>
        <v>1</v>
      </c>
      <c r="J493" s="42" t="str">
        <f t="shared" si="242"/>
        <v>-</v>
      </c>
      <c r="K493" t="s">
        <v>46</v>
      </c>
      <c r="L493" s="16" t="s">
        <v>47</v>
      </c>
      <c r="M493" s="17" t="s">
        <v>47</v>
      </c>
      <c r="N493" s="18">
        <v>2.3000000000000001E-10</v>
      </c>
      <c r="O493" s="18">
        <v>2.3000000000000001E-10</v>
      </c>
      <c r="P493" s="18">
        <v>7.0000000000000004E-11</v>
      </c>
      <c r="Q493" s="27">
        <v>7.0000000000000004E-11</v>
      </c>
      <c r="R493">
        <v>9761468</v>
      </c>
      <c r="S493" t="s">
        <v>211</v>
      </c>
      <c r="T493" t="s">
        <v>81</v>
      </c>
      <c r="U493">
        <v>298</v>
      </c>
      <c r="V493" s="18">
        <v>700000</v>
      </c>
      <c r="W493" s="18">
        <v>700000</v>
      </c>
      <c r="X493" t="s">
        <v>275</v>
      </c>
      <c r="Y493" t="s">
        <v>275</v>
      </c>
      <c r="Z493" t="s">
        <v>1076</v>
      </c>
      <c r="AA493" t="s">
        <v>1076</v>
      </c>
      <c r="AB493" s="18">
        <v>1E-4</v>
      </c>
      <c r="AC493" s="18">
        <v>1E-4</v>
      </c>
      <c r="AH493" t="s">
        <v>212</v>
      </c>
      <c r="AI493" t="s">
        <v>128</v>
      </c>
      <c r="AJ493">
        <v>1</v>
      </c>
      <c r="AL493" s="19">
        <f t="shared" si="233"/>
        <v>-13.093835666133158</v>
      </c>
      <c r="AM493" s="19">
        <f t="shared" si="234"/>
        <v>-13.795690265588721</v>
      </c>
      <c r="AN493" s="19">
        <f t="shared" si="235"/>
        <v>0.70185459945556339</v>
      </c>
      <c r="AO493" s="19">
        <f t="shared" si="243"/>
        <v>0.70185459945556339</v>
      </c>
      <c r="AP493" s="20" t="str">
        <f>IF(AR493=AU493,"ok","no")</f>
        <v>ok</v>
      </c>
      <c r="AQ493" s="20" t="str">
        <f t="shared" si="224"/>
        <v>L</v>
      </c>
      <c r="AR493" s="21">
        <f t="shared" si="244"/>
        <v>0</v>
      </c>
      <c r="AS493" s="21">
        <f>VLOOKUP(AQ493, $BD$3:$BH$22, 5, FALSE)</f>
        <v>3.8</v>
      </c>
      <c r="AT493" s="20" t="str">
        <f t="shared" si="225"/>
        <v>A</v>
      </c>
      <c r="AU493" s="22">
        <f t="shared" si="245"/>
        <v>0</v>
      </c>
      <c r="AV493">
        <f t="shared" si="246"/>
        <v>1.8</v>
      </c>
    </row>
    <row r="494" spans="1:54" hidden="1" x14ac:dyDescent="0.45">
      <c r="A494" t="s">
        <v>492</v>
      </c>
      <c r="B494" t="s">
        <v>1077</v>
      </c>
      <c r="C494" t="e">
        <f t="shared" ca="1" si="232"/>
        <v>#NAME?</v>
      </c>
      <c r="E494" t="s">
        <v>1078</v>
      </c>
      <c r="F494" t="str">
        <f t="shared" si="240"/>
        <v>no</v>
      </c>
      <c r="G494">
        <v>2</v>
      </c>
      <c r="H494" s="42" t="str">
        <f>IF(ISNUMBER(FIND(MID(B494,2,1),MID(A494,FIND("_",A494,FIND("_",A494)+1)+1,LEN(A494)))), "+", "-")</f>
        <v>-</v>
      </c>
      <c r="I494" s="42" t="b">
        <f t="shared" si="241"/>
        <v>1</v>
      </c>
      <c r="J494" s="42" t="str">
        <f t="shared" si="242"/>
        <v>-</v>
      </c>
      <c r="K494" t="s">
        <v>46</v>
      </c>
      <c r="L494" s="16" t="s">
        <v>495</v>
      </c>
      <c r="M494" s="17" t="s">
        <v>495</v>
      </c>
      <c r="N494" s="18">
        <v>4.54E-11</v>
      </c>
      <c r="O494" s="18">
        <v>4.54E-11</v>
      </c>
      <c r="P494" s="18">
        <v>1.23E-11</v>
      </c>
      <c r="Q494" s="27">
        <v>1.23E-11</v>
      </c>
      <c r="R494">
        <v>17475279</v>
      </c>
      <c r="S494" t="s">
        <v>496</v>
      </c>
      <c r="T494" t="s">
        <v>497</v>
      </c>
      <c r="U494" t="s">
        <v>89</v>
      </c>
      <c r="AI494" t="s">
        <v>221</v>
      </c>
      <c r="AJ494">
        <v>1</v>
      </c>
      <c r="AL494" s="19">
        <f t="shared" si="233"/>
        <v>-14.051150316419935</v>
      </c>
      <c r="AM494" s="19">
        <f t="shared" si="234"/>
        <v>-14.821638893594605</v>
      </c>
      <c r="AN494" s="19">
        <f t="shared" si="235"/>
        <v>0.77048857717466923</v>
      </c>
      <c r="AO494" s="19">
        <f t="shared" si="243"/>
        <v>0.77048857717466923</v>
      </c>
      <c r="AP494" s="20" t="str">
        <f>IF(AR494=AU494,"ok","no")</f>
        <v>ok</v>
      </c>
      <c r="AQ494" s="20" t="str">
        <f t="shared" si="224"/>
        <v>N</v>
      </c>
      <c r="AR494" s="21">
        <f t="shared" si="244"/>
        <v>0</v>
      </c>
      <c r="AS494" s="21">
        <f>VLOOKUP(AQ494, $BD$3:$BH$22, 5, FALSE)</f>
        <v>-3.5</v>
      </c>
      <c r="AT494" s="20" t="str">
        <f t="shared" si="225"/>
        <v>A</v>
      </c>
      <c r="AU494" s="22">
        <f t="shared" si="245"/>
        <v>0</v>
      </c>
      <c r="AV494">
        <f t="shared" si="246"/>
        <v>1.8</v>
      </c>
    </row>
    <row r="495" spans="1:54" hidden="1" x14ac:dyDescent="0.45">
      <c r="A495" t="s">
        <v>67</v>
      </c>
      <c r="B495" t="s">
        <v>918</v>
      </c>
      <c r="C495" t="e">
        <f t="shared" ca="1" si="232"/>
        <v>#NAME?</v>
      </c>
      <c r="E495" t="s">
        <v>919</v>
      </c>
      <c r="F495" t="str">
        <f t="shared" si="240"/>
        <v>no</v>
      </c>
      <c r="G495">
        <v>1</v>
      </c>
      <c r="H495" s="15" t="str">
        <f t="shared" ref="H495:H503" si="247">IF(ISNUMBER(FIND(MID(B495,2,1),MID(A495,FIND("_",A495)+1,FIND("_",A495,FIND("_",A495)+1)-FIND("_",A495)-1))), "+", "-")</f>
        <v>-</v>
      </c>
      <c r="I495" s="42" t="b">
        <f t="shared" si="241"/>
        <v>1</v>
      </c>
      <c r="J495" s="42" t="str">
        <f t="shared" si="242"/>
        <v>-</v>
      </c>
      <c r="K495" t="s">
        <v>125</v>
      </c>
      <c r="L495" s="16" t="s">
        <v>47</v>
      </c>
      <c r="M495" s="17" t="s">
        <v>47</v>
      </c>
      <c r="N495" s="18">
        <v>7.8999999999999996E-9</v>
      </c>
      <c r="O495" s="18">
        <v>7.8999999999999996E-9</v>
      </c>
      <c r="P495" s="18">
        <v>2.4E-9</v>
      </c>
      <c r="Q495" s="27">
        <v>2.4E-9</v>
      </c>
      <c r="R495">
        <v>9878445</v>
      </c>
      <c r="S495" t="s">
        <v>71</v>
      </c>
      <c r="T495" t="s">
        <v>72</v>
      </c>
      <c r="U495" t="s">
        <v>89</v>
      </c>
      <c r="AI495" t="s">
        <v>115</v>
      </c>
      <c r="AJ495">
        <v>1</v>
      </c>
      <c r="AL495" s="19">
        <f t="shared" si="233"/>
        <v>-11.007277815709326</v>
      </c>
      <c r="AM495" s="19">
        <f t="shared" si="234"/>
        <v>-11.710200288759582</v>
      </c>
      <c r="AN495" s="19">
        <f t="shared" si="235"/>
        <v>0.7029224730502559</v>
      </c>
      <c r="AO495" s="19">
        <f t="shared" si="243"/>
        <v>0.7029224730502559</v>
      </c>
      <c r="AP495" s="20" t="str">
        <f>IF(AR495=AU495,"ok","no")</f>
        <v>ok</v>
      </c>
      <c r="AQ495" s="20" t="str">
        <f t="shared" si="224"/>
        <v>N</v>
      </c>
      <c r="AR495" s="21">
        <f t="shared" si="244"/>
        <v>0</v>
      </c>
      <c r="AS495" s="21">
        <f>VLOOKUP(AQ495, $BD$3:$BH$22, 5, FALSE)</f>
        <v>-3.5</v>
      </c>
      <c r="AT495" s="20" t="str">
        <f t="shared" si="225"/>
        <v>Q</v>
      </c>
      <c r="AU495" s="22">
        <f t="shared" si="245"/>
        <v>0</v>
      </c>
      <c r="AV495">
        <f t="shared" si="246"/>
        <v>-3.5</v>
      </c>
    </row>
    <row r="496" spans="1:54" hidden="1" x14ac:dyDescent="0.45">
      <c r="A496" t="s">
        <v>256</v>
      </c>
      <c r="B496" t="s">
        <v>1079</v>
      </c>
      <c r="C496" t="e">
        <f t="shared" ca="1" si="232"/>
        <v>#NAME?</v>
      </c>
      <c r="E496" t="s">
        <v>1080</v>
      </c>
      <c r="F496" t="str">
        <f t="shared" si="240"/>
        <v>no</v>
      </c>
      <c r="G496">
        <v>1</v>
      </c>
      <c r="H496" s="42" t="str">
        <f t="shared" si="247"/>
        <v>+</v>
      </c>
      <c r="I496" s="42" t="b">
        <f t="shared" si="241"/>
        <v>1</v>
      </c>
      <c r="J496" s="42" t="str">
        <f t="shared" si="242"/>
        <v>+</v>
      </c>
      <c r="K496" t="s">
        <v>70</v>
      </c>
      <c r="L496" s="16" t="s">
        <v>47</v>
      </c>
      <c r="M496" s="17" t="s">
        <v>47</v>
      </c>
      <c r="N496" s="18">
        <v>6.0900000000000003E-9</v>
      </c>
      <c r="O496" s="18">
        <v>6.0900000000000003E-9</v>
      </c>
      <c r="P496" s="18">
        <v>2.1999999999999998E-8</v>
      </c>
      <c r="Q496" s="27">
        <v>2.1999999999999998E-8</v>
      </c>
      <c r="R496">
        <v>27908641</v>
      </c>
      <c r="S496" s="43" t="s">
        <v>259</v>
      </c>
      <c r="T496" s="43" t="s">
        <v>260</v>
      </c>
      <c r="U496">
        <v>303</v>
      </c>
      <c r="AI496" t="s">
        <v>55</v>
      </c>
      <c r="AJ496">
        <v>2</v>
      </c>
      <c r="AL496" s="19">
        <f t="shared" si="233"/>
        <v>-11.160804475582518</v>
      </c>
      <c r="AM496" s="19">
        <f t="shared" si="234"/>
        <v>-10.403011796316974</v>
      </c>
      <c r="AN496" s="19">
        <f t="shared" si="235"/>
        <v>-0.75779267926554361</v>
      </c>
      <c r="AO496" s="19">
        <f t="shared" si="243"/>
        <v>0.75779267926554361</v>
      </c>
      <c r="AP496" s="20" t="str">
        <f>IF(AR496=AU496,"ok","no")</f>
        <v>ok</v>
      </c>
      <c r="AQ496" s="20" t="str">
        <f t="shared" si="224"/>
        <v>V</v>
      </c>
      <c r="AR496" s="21">
        <f t="shared" si="244"/>
        <v>0</v>
      </c>
      <c r="AS496" s="21">
        <f>VLOOKUP(AQ496, $BD$3:$BH$23, 5, FALSE)</f>
        <v>4.2</v>
      </c>
      <c r="AT496" s="20" t="str">
        <f t="shared" si="225"/>
        <v>A</v>
      </c>
      <c r="AU496" s="22">
        <f t="shared" si="245"/>
        <v>0</v>
      </c>
      <c r="AV496">
        <f t="shared" si="246"/>
        <v>1.8</v>
      </c>
    </row>
    <row r="497" spans="1:48" hidden="1" x14ac:dyDescent="0.45">
      <c r="A497" s="51" t="s">
        <v>315</v>
      </c>
      <c r="B497" s="51" t="s">
        <v>1081</v>
      </c>
      <c r="C497" t="e">
        <f t="shared" ca="1" si="232"/>
        <v>#NAME?</v>
      </c>
      <c r="E497" s="51" t="s">
        <v>1081</v>
      </c>
      <c r="F497" t="str">
        <f t="shared" si="240"/>
        <v>ok</v>
      </c>
      <c r="G497" s="51" t="s">
        <v>317</v>
      </c>
      <c r="H497" s="51" t="str">
        <f t="shared" si="247"/>
        <v>+</v>
      </c>
      <c r="I497" s="42" t="b">
        <f t="shared" si="241"/>
        <v>1</v>
      </c>
      <c r="J497" s="42" t="str">
        <f t="shared" si="242"/>
        <v>+</v>
      </c>
      <c r="K497" t="s">
        <v>70</v>
      </c>
      <c r="L497" s="16" t="s">
        <v>47</v>
      </c>
      <c r="M497" s="17" t="s">
        <v>47</v>
      </c>
      <c r="N497" s="18">
        <v>1.8999999999999999E-10</v>
      </c>
      <c r="O497" s="18">
        <v>1.8999999999999999E-10</v>
      </c>
      <c r="P497" s="18">
        <v>8.0000000000000003E-10</v>
      </c>
      <c r="Q497" s="18">
        <v>8.0000000000000003E-10</v>
      </c>
      <c r="R497">
        <v>24475232</v>
      </c>
      <c r="S497" s="73" t="s">
        <v>318</v>
      </c>
      <c r="T497" s="73" t="s">
        <v>319</v>
      </c>
      <c r="U497" s="51">
        <v>298</v>
      </c>
      <c r="AD497" t="s">
        <v>511</v>
      </c>
      <c r="AE497" t="s">
        <v>961</v>
      </c>
      <c r="AF497" t="s">
        <v>1082</v>
      </c>
      <c r="AG497" t="s">
        <v>963</v>
      </c>
      <c r="AI497" t="s">
        <v>55</v>
      </c>
      <c r="AJ497">
        <v>2</v>
      </c>
      <c r="AL497" s="54">
        <f t="shared" si="233"/>
        <v>-13.206558255823156</v>
      </c>
      <c r="AM497" s="54">
        <f t="shared" si="234"/>
        <v>-12.358381539073765</v>
      </c>
      <c r="AN497" s="54">
        <f t="shared" si="235"/>
        <v>-0.84817671674939099</v>
      </c>
      <c r="AO497" s="54">
        <f t="shared" si="243"/>
        <v>0.84817671674939099</v>
      </c>
      <c r="AP497" s="55" t="str">
        <f>IF(AR497=AU497,"good","no")</f>
        <v>no</v>
      </c>
      <c r="AQ497" s="55" t="str">
        <f t="shared" si="224"/>
        <v>S</v>
      </c>
      <c r="AR497" s="21">
        <f t="shared" si="244"/>
        <v>500</v>
      </c>
      <c r="AS497" s="21">
        <f>VLOOKUP(AQ497, $BD$3:$BH$23, 5, FALSE)</f>
        <v>-0.8</v>
      </c>
      <c r="AT497" s="55" t="str">
        <f t="shared" si="225"/>
        <v>E</v>
      </c>
      <c r="AU497" s="22">
        <f t="shared" si="245"/>
        <v>-1</v>
      </c>
      <c r="AV497">
        <f>VLOOKUP(AT497, $BD$3:$BH$23, 5, FALSE)</f>
        <v>-3.5</v>
      </c>
    </row>
    <row r="498" spans="1:48" hidden="1" x14ac:dyDescent="0.45">
      <c r="A498" t="s">
        <v>244</v>
      </c>
      <c r="B498" t="s">
        <v>1083</v>
      </c>
      <c r="C498" t="e">
        <f t="shared" ca="1" si="232"/>
        <v>#NAME?</v>
      </c>
      <c r="E498" t="s">
        <v>1083</v>
      </c>
      <c r="F498" t="str">
        <f t="shared" si="240"/>
        <v>ok</v>
      </c>
      <c r="G498">
        <v>1</v>
      </c>
      <c r="H498" s="15" t="str">
        <f t="shared" si="247"/>
        <v>-</v>
      </c>
      <c r="I498" s="42" t="b">
        <f t="shared" si="241"/>
        <v>1</v>
      </c>
      <c r="J498" s="42" t="str">
        <f t="shared" si="242"/>
        <v>-</v>
      </c>
      <c r="K498" t="s">
        <v>70</v>
      </c>
      <c r="L498" s="16" t="s">
        <v>47</v>
      </c>
      <c r="M498" s="17" t="s">
        <v>47</v>
      </c>
      <c r="N498" s="18">
        <v>1E-8</v>
      </c>
      <c r="O498" s="18">
        <v>1E-8</v>
      </c>
      <c r="P498" s="18">
        <v>3E-9</v>
      </c>
      <c r="Q498" s="18">
        <v>3E-9</v>
      </c>
      <c r="R498">
        <v>1711212</v>
      </c>
      <c r="S498" t="s">
        <v>246</v>
      </c>
      <c r="T498" t="s">
        <v>247</v>
      </c>
      <c r="U498" t="s">
        <v>89</v>
      </c>
      <c r="AH498" t="s">
        <v>248</v>
      </c>
      <c r="AI498" t="s">
        <v>249</v>
      </c>
      <c r="AJ498">
        <v>1</v>
      </c>
      <c r="AL498" s="19">
        <f t="shared" si="233"/>
        <v>-10.868201638931897</v>
      </c>
      <c r="AM498" s="19">
        <f t="shared" si="234"/>
        <v>-11.578545593484199</v>
      </c>
      <c r="AN498" s="19">
        <f t="shared" si="235"/>
        <v>0.71034395455230204</v>
      </c>
      <c r="AO498" s="19">
        <f t="shared" si="243"/>
        <v>0.71034395455230204</v>
      </c>
      <c r="AP498" s="20" t="str">
        <f>IF(AR498=AU498,"good","no")</f>
        <v>no</v>
      </c>
      <c r="AQ498" s="20" t="str">
        <f t="shared" si="224"/>
        <v>E</v>
      </c>
      <c r="AR498" s="21">
        <f t="shared" si="244"/>
        <v>-1</v>
      </c>
      <c r="AS498" s="21">
        <f>VLOOKUP(AQ498, $BD$3:$BH$22, 5, FALSE)</f>
        <v>-3.5</v>
      </c>
      <c r="AT498" s="20" t="str">
        <f t="shared" si="225"/>
        <v>Q</v>
      </c>
      <c r="AU498" s="22">
        <f t="shared" si="245"/>
        <v>0</v>
      </c>
      <c r="AV498">
        <f t="shared" ref="AV498:AV561" si="248">VLOOKUP(AT498, $BD$3:$BH$22, 5, FALSE)</f>
        <v>-3.5</v>
      </c>
    </row>
    <row r="499" spans="1:48" hidden="1" x14ac:dyDescent="0.45">
      <c r="A499" t="s">
        <v>65</v>
      </c>
      <c r="B499" t="s">
        <v>1084</v>
      </c>
      <c r="C499" t="e">
        <f t="shared" ca="1" si="232"/>
        <v>#NAME?</v>
      </c>
      <c r="E499" t="s">
        <v>1084</v>
      </c>
      <c r="F499" t="str">
        <f t="shared" si="240"/>
        <v>ok</v>
      </c>
      <c r="G499">
        <v>1</v>
      </c>
      <c r="H499" s="15" t="str">
        <f t="shared" si="247"/>
        <v>-</v>
      </c>
      <c r="I499" s="42" t="b">
        <f t="shared" si="241"/>
        <v>1</v>
      </c>
      <c r="J499" s="42" t="str">
        <f t="shared" si="242"/>
        <v>-</v>
      </c>
      <c r="K499" t="s">
        <v>70</v>
      </c>
      <c r="L499" s="16" t="s">
        <v>47</v>
      </c>
      <c r="M499" s="17" t="s">
        <v>47</v>
      </c>
      <c r="N499" s="18">
        <v>4.1700000000000003E-8</v>
      </c>
      <c r="O499" s="18">
        <v>4.1700000000000003E-8</v>
      </c>
      <c r="P499" s="18">
        <v>1.2499999999999999E-8</v>
      </c>
      <c r="Q499" s="18">
        <v>1.2499999999999999E-8</v>
      </c>
      <c r="R499">
        <v>9609690</v>
      </c>
      <c r="S499" t="s">
        <v>62</v>
      </c>
      <c r="T499" t="s">
        <v>81</v>
      </c>
      <c r="U499" t="s">
        <v>89</v>
      </c>
      <c r="AI499" t="s">
        <v>55</v>
      </c>
      <c r="AJ499">
        <v>1</v>
      </c>
      <c r="AL499" s="19">
        <f t="shared" si="233"/>
        <v>-10.025731177803577</v>
      </c>
      <c r="AM499" s="19">
        <f t="shared" si="234"/>
        <v>-10.73654694365651</v>
      </c>
      <c r="AN499" s="19">
        <f t="shared" si="235"/>
        <v>0.71081576585293327</v>
      </c>
      <c r="AO499" s="19">
        <f t="shared" si="243"/>
        <v>0.71081576585293327</v>
      </c>
      <c r="AP499" s="20" t="str">
        <f>IF(AR499=AU499,"good","no")</f>
        <v>no</v>
      </c>
      <c r="AQ499" s="20" t="str">
        <f t="shared" si="224"/>
        <v>K</v>
      </c>
      <c r="AR499" s="21">
        <f t="shared" si="244"/>
        <v>1</v>
      </c>
      <c r="AS499" s="21">
        <f>VLOOKUP(AQ499, $BD$3:$BH$22, 5, FALSE)</f>
        <v>-3.9</v>
      </c>
      <c r="AT499" s="20" t="str">
        <f t="shared" si="225"/>
        <v>A</v>
      </c>
      <c r="AU499" s="22">
        <f t="shared" si="245"/>
        <v>0</v>
      </c>
      <c r="AV499">
        <f t="shared" si="248"/>
        <v>1.8</v>
      </c>
    </row>
    <row r="500" spans="1:48" hidden="1" x14ac:dyDescent="0.45">
      <c r="A500" t="s">
        <v>483</v>
      </c>
      <c r="B500" t="s">
        <v>1085</v>
      </c>
      <c r="C500" t="e">
        <f t="shared" ca="1" si="232"/>
        <v>#NAME?</v>
      </c>
      <c r="E500" t="s">
        <v>1086</v>
      </c>
      <c r="F500" t="str">
        <f t="shared" si="240"/>
        <v>no</v>
      </c>
      <c r="G500">
        <v>1</v>
      </c>
      <c r="H500" s="42" t="str">
        <f t="shared" si="247"/>
        <v>+</v>
      </c>
      <c r="I500" s="42" t="b">
        <f t="shared" si="241"/>
        <v>1</v>
      </c>
      <c r="J500" s="42" t="str">
        <f t="shared" si="242"/>
        <v>+</v>
      </c>
      <c r="K500" t="s">
        <v>70</v>
      </c>
      <c r="L500" s="16" t="s">
        <v>47</v>
      </c>
      <c r="M500" s="17" t="s">
        <v>47</v>
      </c>
      <c r="N500" s="18">
        <v>6.9999999999999998E-9</v>
      </c>
      <c r="O500" s="18">
        <v>6.9999999999999998E-9</v>
      </c>
      <c r="P500" s="18">
        <v>2.4999999999999999E-8</v>
      </c>
      <c r="Q500" s="18">
        <v>2.4999999999999999E-8</v>
      </c>
      <c r="R500">
        <v>27908641</v>
      </c>
      <c r="S500" t="s">
        <v>486</v>
      </c>
      <c r="T500" t="s">
        <v>260</v>
      </c>
      <c r="U500">
        <v>303</v>
      </c>
      <c r="AI500" t="s">
        <v>55</v>
      </c>
      <c r="AJ500">
        <v>2</v>
      </c>
      <c r="AL500" s="19">
        <f t="shared" si="233"/>
        <v>-11.078639855855748</v>
      </c>
      <c r="AM500" s="19">
        <f t="shared" si="234"/>
        <v>-10.327590107126143</v>
      </c>
      <c r="AN500" s="19">
        <f t="shared" si="235"/>
        <v>-0.75104974872960462</v>
      </c>
      <c r="AO500" s="19">
        <f t="shared" si="243"/>
        <v>0.75104974872960462</v>
      </c>
      <c r="AP500" s="20" t="str">
        <f>IF(AR500=AU500,"good","no")</f>
        <v>no</v>
      </c>
      <c r="AQ500" s="20" t="str">
        <f t="shared" si="224"/>
        <v>D</v>
      </c>
      <c r="AR500" s="21">
        <f t="shared" si="244"/>
        <v>-1</v>
      </c>
      <c r="AS500" s="21">
        <f>VLOOKUP(AQ500, $BD$3:$BH$23, 5, FALSE)</f>
        <v>-3.5</v>
      </c>
      <c r="AT500" s="20" t="str">
        <f t="shared" si="225"/>
        <v>A</v>
      </c>
      <c r="AU500" s="22">
        <f t="shared" si="245"/>
        <v>0</v>
      </c>
      <c r="AV500">
        <f t="shared" si="248"/>
        <v>1.8</v>
      </c>
    </row>
    <row r="501" spans="1:48" hidden="1" x14ac:dyDescent="0.45">
      <c r="A501" t="s">
        <v>487</v>
      </c>
      <c r="B501" t="s">
        <v>454</v>
      </c>
      <c r="C501" t="e">
        <f t="shared" ca="1" si="232"/>
        <v>#NAME?</v>
      </c>
      <c r="E501" t="s">
        <v>502</v>
      </c>
      <c r="F501" t="str">
        <f t="shared" si="240"/>
        <v>no</v>
      </c>
      <c r="G501">
        <v>1</v>
      </c>
      <c r="H501" s="42" t="str">
        <f t="shared" si="247"/>
        <v>+</v>
      </c>
      <c r="I501" s="42" t="b">
        <f t="shared" si="241"/>
        <v>1</v>
      </c>
      <c r="J501" s="42" t="str">
        <f t="shared" si="242"/>
        <v>+</v>
      </c>
      <c r="K501" t="s">
        <v>46</v>
      </c>
      <c r="L501" s="16" t="s">
        <v>47</v>
      </c>
      <c r="M501" s="17" t="s">
        <v>47</v>
      </c>
      <c r="N501" s="18">
        <v>2.23E-7</v>
      </c>
      <c r="O501" s="18">
        <v>2.23E-7</v>
      </c>
      <c r="P501" s="18">
        <v>6.2999999999999995E-8</v>
      </c>
      <c r="Q501" s="27">
        <v>6.2999999999999995E-8</v>
      </c>
      <c r="R501">
        <v>27908641</v>
      </c>
      <c r="S501" s="43" t="s">
        <v>489</v>
      </c>
      <c r="T501" s="43" t="s">
        <v>260</v>
      </c>
      <c r="U501">
        <v>303</v>
      </c>
      <c r="AI501" t="s">
        <v>55</v>
      </c>
      <c r="AJ501">
        <v>2</v>
      </c>
      <c r="AL501" s="19">
        <f t="shared" si="233"/>
        <v>-9.0364954986369117</v>
      </c>
      <c r="AM501" s="19">
        <f t="shared" si="234"/>
        <v>-9.782277355227377</v>
      </c>
      <c r="AN501" s="19">
        <f t="shared" si="235"/>
        <v>0.74578185659046525</v>
      </c>
      <c r="AO501" s="19">
        <f t="shared" si="243"/>
        <v>0.74578185659046525</v>
      </c>
      <c r="AP501" s="20" t="str">
        <f>IF(AR501=AU501,"ok","no")</f>
        <v>ok</v>
      </c>
      <c r="AQ501" s="20" t="str">
        <f t="shared" si="224"/>
        <v>W</v>
      </c>
      <c r="AR501" s="21">
        <f t="shared" si="244"/>
        <v>0</v>
      </c>
      <c r="AS501" s="21">
        <f>VLOOKUP(AQ501, $BD$3:$BH$22, 5, FALSE)</f>
        <v>-0.9</v>
      </c>
      <c r="AT501" s="20" t="str">
        <f t="shared" si="225"/>
        <v>A</v>
      </c>
      <c r="AU501" s="22">
        <f t="shared" si="245"/>
        <v>0</v>
      </c>
      <c r="AV501">
        <f t="shared" si="248"/>
        <v>1.8</v>
      </c>
    </row>
    <row r="502" spans="1:48" hidden="1" x14ac:dyDescent="0.45">
      <c r="A502" t="s">
        <v>256</v>
      </c>
      <c r="B502" t="s">
        <v>1087</v>
      </c>
      <c r="C502" t="e">
        <f t="shared" ca="1" si="232"/>
        <v>#NAME?</v>
      </c>
      <c r="E502" t="s">
        <v>1088</v>
      </c>
      <c r="F502" t="str">
        <f t="shared" si="240"/>
        <v>no</v>
      </c>
      <c r="G502">
        <v>1</v>
      </c>
      <c r="H502" s="42" t="str">
        <f t="shared" si="247"/>
        <v>+</v>
      </c>
      <c r="I502" s="42" t="b">
        <f t="shared" si="241"/>
        <v>1</v>
      </c>
      <c r="J502" s="42" t="str">
        <f t="shared" si="242"/>
        <v>+</v>
      </c>
      <c r="K502" t="s">
        <v>70</v>
      </c>
      <c r="L502" s="16" t="s">
        <v>47</v>
      </c>
      <c r="M502" s="17" t="s">
        <v>47</v>
      </c>
      <c r="N502" s="18">
        <v>1.7299999999999999E-8</v>
      </c>
      <c r="O502" s="18">
        <v>1.7299999999999999E-8</v>
      </c>
      <c r="P502" s="18">
        <v>5.76E-9</v>
      </c>
      <c r="Q502" s="18">
        <v>5.76E-9</v>
      </c>
      <c r="R502">
        <v>20616231</v>
      </c>
      <c r="S502" t="s">
        <v>259</v>
      </c>
      <c r="T502" t="s">
        <v>260</v>
      </c>
      <c r="U502">
        <v>298</v>
      </c>
      <c r="V502" t="s">
        <v>1089</v>
      </c>
      <c r="W502" t="s">
        <v>1089</v>
      </c>
      <c r="X502" t="s">
        <v>1025</v>
      </c>
      <c r="Y502" t="s">
        <v>1025</v>
      </c>
      <c r="Z502" t="s">
        <v>1090</v>
      </c>
      <c r="AA502" t="s">
        <v>1090</v>
      </c>
      <c r="AB502" t="s">
        <v>1027</v>
      </c>
      <c r="AC502" t="s">
        <v>1027</v>
      </c>
      <c r="AI502" t="s">
        <v>55</v>
      </c>
      <c r="AJ502">
        <v>2</v>
      </c>
      <c r="AL502" s="19">
        <f t="shared" si="233"/>
        <v>-10.544810007911179</v>
      </c>
      <c r="AM502" s="19">
        <f t="shared" si="234"/>
        <v>-11.193673733720779</v>
      </c>
      <c r="AN502" s="19">
        <f t="shared" si="235"/>
        <v>0.6488637258095995</v>
      </c>
      <c r="AO502" s="19">
        <f t="shared" si="243"/>
        <v>0.6488637258095995</v>
      </c>
      <c r="AP502" s="20" t="str">
        <f>IF(AR502=AU502,"good","no")</f>
        <v>no</v>
      </c>
      <c r="AQ502" s="20" t="str">
        <f t="shared" si="224"/>
        <v>Y</v>
      </c>
      <c r="AR502" s="21">
        <f t="shared" si="244"/>
        <v>0</v>
      </c>
      <c r="AS502" s="21">
        <f>VLOOKUP(AQ502, $BD$3:$BH$22, 5, FALSE)</f>
        <v>-1.3</v>
      </c>
      <c r="AT502" s="20" t="str">
        <f t="shared" si="225"/>
        <v>S</v>
      </c>
      <c r="AU502" s="22">
        <f t="shared" si="245"/>
        <v>500</v>
      </c>
      <c r="AV502">
        <f t="shared" si="248"/>
        <v>-0.8</v>
      </c>
    </row>
    <row r="503" spans="1:48" hidden="1" x14ac:dyDescent="0.45">
      <c r="A503" t="s">
        <v>307</v>
      </c>
      <c r="B503" t="s">
        <v>1058</v>
      </c>
      <c r="C503" t="e">
        <f t="shared" ca="1" si="232"/>
        <v>#NAME?</v>
      </c>
      <c r="E503" t="s">
        <v>1058</v>
      </c>
      <c r="F503" t="str">
        <f t="shared" si="240"/>
        <v>ok</v>
      </c>
      <c r="G503">
        <v>1</v>
      </c>
      <c r="H503" s="42" t="str">
        <f t="shared" si="247"/>
        <v>+</v>
      </c>
      <c r="I503" s="42" t="b">
        <f t="shared" si="241"/>
        <v>1</v>
      </c>
      <c r="J503" s="42" t="str">
        <f t="shared" si="242"/>
        <v>+</v>
      </c>
      <c r="K503" t="s">
        <v>125</v>
      </c>
      <c r="L503" s="16" t="s">
        <v>47</v>
      </c>
      <c r="M503" s="17" t="s">
        <v>47</v>
      </c>
      <c r="N503" s="18">
        <v>1.4000000000000001E-10</v>
      </c>
      <c r="O503" s="18">
        <v>1.4000000000000001E-10</v>
      </c>
      <c r="P503" s="18">
        <v>4.8999999999999996E-10</v>
      </c>
      <c r="Q503" s="27">
        <v>4.8999999999999996E-10</v>
      </c>
      <c r="R503">
        <v>17891135</v>
      </c>
      <c r="S503" s="43" t="s">
        <v>309</v>
      </c>
      <c r="T503" s="43" t="s">
        <v>310</v>
      </c>
      <c r="U503">
        <v>298</v>
      </c>
      <c r="AI503" t="s">
        <v>221</v>
      </c>
      <c r="AJ503">
        <v>2</v>
      </c>
      <c r="AL503" s="19">
        <f t="shared" si="233"/>
        <v>-13.386733429058355</v>
      </c>
      <c r="AM503" s="19">
        <f t="shared" si="234"/>
        <v>-12.647603277646088</v>
      </c>
      <c r="AN503" s="19">
        <f t="shared" si="235"/>
        <v>-0.73913015141226701</v>
      </c>
      <c r="AO503" s="19">
        <f t="shared" si="243"/>
        <v>0.73913015141226701</v>
      </c>
      <c r="AP503" s="20" t="str">
        <f>IF(AR503=AU503,"ok","no")</f>
        <v>ok</v>
      </c>
      <c r="AQ503" s="20" t="str">
        <f t="shared" si="224"/>
        <v>N</v>
      </c>
      <c r="AR503" s="21">
        <f t="shared" si="244"/>
        <v>0</v>
      </c>
      <c r="AS503" s="21">
        <f>VLOOKUP(AQ503, $BD$3:$BH$23, 5, FALSE)</f>
        <v>-3.5</v>
      </c>
      <c r="AT503" s="20" t="str">
        <f t="shared" si="225"/>
        <v>A</v>
      </c>
      <c r="AU503" s="22">
        <f t="shared" si="245"/>
        <v>0</v>
      </c>
      <c r="AV503">
        <f t="shared" si="248"/>
        <v>1.8</v>
      </c>
    </row>
    <row r="504" spans="1:48" hidden="1" x14ac:dyDescent="0.45">
      <c r="A504" t="s">
        <v>892</v>
      </c>
      <c r="B504" t="s">
        <v>1091</v>
      </c>
      <c r="C504" t="e">
        <f t="shared" ca="1" si="232"/>
        <v>#NAME?</v>
      </c>
      <c r="E504" t="s">
        <v>1092</v>
      </c>
      <c r="F504" t="str">
        <f t="shared" si="240"/>
        <v>no</v>
      </c>
      <c r="G504">
        <v>2</v>
      </c>
      <c r="H504" s="42" t="s">
        <v>79</v>
      </c>
      <c r="I504" s="42" t="b">
        <f t="shared" si="241"/>
        <v>1</v>
      </c>
      <c r="J504" s="42" t="str">
        <f t="shared" si="242"/>
        <v>-</v>
      </c>
      <c r="K504" t="s">
        <v>46</v>
      </c>
      <c r="L504" s="16" t="s">
        <v>495</v>
      </c>
      <c r="M504" s="17" t="s">
        <v>495</v>
      </c>
      <c r="N504" s="18">
        <v>2.4599999999999998E-10</v>
      </c>
      <c r="O504" s="18">
        <v>2.4599999999999998E-10</v>
      </c>
      <c r="P504" s="18">
        <v>7.0399999999999997E-11</v>
      </c>
      <c r="Q504" s="27">
        <v>7.0399999999999997E-11</v>
      </c>
      <c r="R504">
        <v>17475279</v>
      </c>
      <c r="S504" t="s">
        <v>496</v>
      </c>
      <c r="T504" t="s">
        <v>895</v>
      </c>
      <c r="U504" t="s">
        <v>89</v>
      </c>
      <c r="AI504" t="s">
        <v>221</v>
      </c>
      <c r="AJ504">
        <v>1</v>
      </c>
      <c r="AL504" s="19">
        <f t="shared" si="233"/>
        <v>-13.054156852197748</v>
      </c>
      <c r="AM504" s="19">
        <f t="shared" si="234"/>
        <v>-13.792328433131086</v>
      </c>
      <c r="AN504" s="19">
        <f t="shared" si="235"/>
        <v>0.73817158093333823</v>
      </c>
      <c r="AO504" s="19">
        <f t="shared" si="243"/>
        <v>0.73817158093333823</v>
      </c>
      <c r="AP504" s="20" t="str">
        <f>IF(AR504=AU504,"ok","no")</f>
        <v>ok</v>
      </c>
      <c r="AQ504" s="20" t="str">
        <f t="shared" si="224"/>
        <v>Q</v>
      </c>
      <c r="AR504" s="21">
        <f t="shared" si="244"/>
        <v>0</v>
      </c>
      <c r="AS504" s="21">
        <f t="shared" ref="AS504:AS518" si="249">VLOOKUP(AQ504, $BD$3:$BH$22, 5, FALSE)</f>
        <v>-3.5</v>
      </c>
      <c r="AT504" s="20" t="str">
        <f t="shared" si="225"/>
        <v>A</v>
      </c>
      <c r="AU504" s="22">
        <f t="shared" si="245"/>
        <v>0</v>
      </c>
      <c r="AV504">
        <f t="shared" si="248"/>
        <v>1.8</v>
      </c>
    </row>
    <row r="505" spans="1:48" hidden="1" x14ac:dyDescent="0.45">
      <c r="A505" t="s">
        <v>892</v>
      </c>
      <c r="B505" t="s">
        <v>1093</v>
      </c>
      <c r="C505" t="e">
        <f t="shared" ca="1" si="232"/>
        <v>#NAME?</v>
      </c>
      <c r="E505" t="s">
        <v>1094</v>
      </c>
      <c r="F505" t="str">
        <f t="shared" si="240"/>
        <v>no</v>
      </c>
      <c r="G505">
        <v>2</v>
      </c>
      <c r="H505" s="42" t="s">
        <v>79</v>
      </c>
      <c r="I505" s="42" t="b">
        <f t="shared" si="241"/>
        <v>1</v>
      </c>
      <c r="J505" s="42" t="str">
        <f t="shared" si="242"/>
        <v>-</v>
      </c>
      <c r="K505" t="s">
        <v>70</v>
      </c>
      <c r="L505" s="16" t="s">
        <v>495</v>
      </c>
      <c r="M505" s="17" t="s">
        <v>495</v>
      </c>
      <c r="N505" s="18">
        <v>2.39E-10</v>
      </c>
      <c r="O505" s="18">
        <v>2.39E-10</v>
      </c>
      <c r="P505" s="18">
        <v>7.0399999999999997E-11</v>
      </c>
      <c r="Q505" s="18">
        <v>7.0399999999999997E-11</v>
      </c>
      <c r="R505">
        <v>17475279</v>
      </c>
      <c r="S505" t="s">
        <v>496</v>
      </c>
      <c r="T505" t="s">
        <v>895</v>
      </c>
      <c r="U505" t="s">
        <v>89</v>
      </c>
      <c r="AI505" t="s">
        <v>221</v>
      </c>
      <c r="AJ505">
        <v>1</v>
      </c>
      <c r="AL505" s="19">
        <f t="shared" si="233"/>
        <v>-13.071188962758251</v>
      </c>
      <c r="AM505" s="19">
        <f t="shared" si="234"/>
        <v>-13.792328433131086</v>
      </c>
      <c r="AN505" s="19">
        <f t="shared" si="235"/>
        <v>0.72113947037283488</v>
      </c>
      <c r="AO505" s="19">
        <f t="shared" si="243"/>
        <v>0.72113947037283488</v>
      </c>
      <c r="AP505" s="20" t="str">
        <f>IF(AR505=AU505,"good","no")</f>
        <v>no</v>
      </c>
      <c r="AQ505" s="20" t="str">
        <f t="shared" si="224"/>
        <v>T</v>
      </c>
      <c r="AR505" s="21">
        <f t="shared" si="244"/>
        <v>400</v>
      </c>
      <c r="AS505" s="21">
        <f t="shared" si="249"/>
        <v>-0.7</v>
      </c>
      <c r="AT505" s="20" t="str">
        <f t="shared" si="225"/>
        <v>A</v>
      </c>
      <c r="AU505" s="22">
        <f t="shared" si="245"/>
        <v>0</v>
      </c>
      <c r="AV505">
        <f t="shared" si="248"/>
        <v>1.8</v>
      </c>
    </row>
    <row r="506" spans="1:48" hidden="1" x14ac:dyDescent="0.45">
      <c r="A506" t="s">
        <v>492</v>
      </c>
      <c r="B506" t="s">
        <v>1095</v>
      </c>
      <c r="C506" t="e">
        <f t="shared" ca="1" si="232"/>
        <v>#NAME?</v>
      </c>
      <c r="E506" t="s">
        <v>1096</v>
      </c>
      <c r="F506" t="str">
        <f t="shared" si="240"/>
        <v>no</v>
      </c>
      <c r="G506">
        <v>2</v>
      </c>
      <c r="H506" s="42" t="str">
        <f>IF(ISNUMBER(FIND(MID(B506,2,1),MID(A506,FIND("_",A506,FIND("_",A506)+1)+1,LEN(A506)))), "+", "-")</f>
        <v>-</v>
      </c>
      <c r="I506" s="42" t="b">
        <f t="shared" si="241"/>
        <v>1</v>
      </c>
      <c r="J506" s="42" t="str">
        <f t="shared" si="242"/>
        <v>-</v>
      </c>
      <c r="K506" t="s">
        <v>70</v>
      </c>
      <c r="L506" s="16" t="s">
        <v>495</v>
      </c>
      <c r="M506" s="17" t="s">
        <v>495</v>
      </c>
      <c r="N506" s="18">
        <v>4.0500000000000002E-11</v>
      </c>
      <c r="O506" s="18">
        <v>4.0500000000000002E-11</v>
      </c>
      <c r="P506" s="18">
        <v>1.23E-11</v>
      </c>
      <c r="Q506" s="27">
        <v>1.23E-11</v>
      </c>
      <c r="R506">
        <v>17475279</v>
      </c>
      <c r="S506" t="s">
        <v>496</v>
      </c>
      <c r="T506" t="s">
        <v>497</v>
      </c>
      <c r="U506" t="s">
        <v>89</v>
      </c>
      <c r="AI506" t="s">
        <v>221</v>
      </c>
      <c r="AJ506">
        <v>1</v>
      </c>
      <c r="AL506" s="19">
        <f t="shared" si="233"/>
        <v>-14.118534293671472</v>
      </c>
      <c r="AM506" s="19">
        <f t="shared" si="234"/>
        <v>-14.821638893594605</v>
      </c>
      <c r="AN506" s="19">
        <f t="shared" si="235"/>
        <v>0.70310459992313312</v>
      </c>
      <c r="AO506" s="19">
        <f t="shared" si="243"/>
        <v>0.70310459992313312</v>
      </c>
      <c r="AP506" s="20" t="str">
        <f>IF(AR506=AU506,"ok","no")</f>
        <v>ok</v>
      </c>
      <c r="AQ506" s="20" t="str">
        <f t="shared" si="224"/>
        <v>Q</v>
      </c>
      <c r="AR506" s="21">
        <f t="shared" si="244"/>
        <v>0</v>
      </c>
      <c r="AS506" s="21">
        <f t="shared" si="249"/>
        <v>-3.5</v>
      </c>
      <c r="AT506" s="20" t="str">
        <f t="shared" si="225"/>
        <v>A</v>
      </c>
      <c r="AU506" s="22">
        <f t="shared" si="245"/>
        <v>0</v>
      </c>
      <c r="AV506">
        <f t="shared" si="248"/>
        <v>1.8</v>
      </c>
    </row>
    <row r="507" spans="1:48" hidden="1" x14ac:dyDescent="0.45">
      <c r="A507" t="s">
        <v>214</v>
      </c>
      <c r="B507" t="s">
        <v>1097</v>
      </c>
      <c r="C507" t="e">
        <f t="shared" ca="1" si="232"/>
        <v>#NAME?</v>
      </c>
      <c r="E507" t="s">
        <v>1097</v>
      </c>
      <c r="F507" t="str">
        <f t="shared" si="240"/>
        <v>ok</v>
      </c>
      <c r="G507">
        <v>1</v>
      </c>
      <c r="H507" s="15" t="str">
        <f>IF(ISNUMBER(FIND(MID(B507,2,1),MID(A507,FIND("_",A507)+1,FIND("_",A507,FIND("_",A507)+1)-FIND("_",A507)-1))), "+", "-")</f>
        <v>-</v>
      </c>
      <c r="I507" s="42" t="b">
        <f t="shared" si="241"/>
        <v>1</v>
      </c>
      <c r="J507" s="42" t="str">
        <f t="shared" si="242"/>
        <v>-</v>
      </c>
      <c r="K507" t="s">
        <v>70</v>
      </c>
      <c r="L507" s="16" t="s">
        <v>47</v>
      </c>
      <c r="M507" s="17" t="s">
        <v>47</v>
      </c>
      <c r="N507" s="18">
        <v>1E-8</v>
      </c>
      <c r="O507" s="18">
        <v>1E-8</v>
      </c>
      <c r="P507" s="18">
        <v>2.7799999999999999E-9</v>
      </c>
      <c r="Q507" s="27">
        <v>2.7799999999999999E-9</v>
      </c>
      <c r="R507">
        <v>12515535</v>
      </c>
      <c r="S507" t="s">
        <v>216</v>
      </c>
      <c r="T507" t="s">
        <v>81</v>
      </c>
      <c r="U507" t="s">
        <v>89</v>
      </c>
      <c r="AH507" t="s">
        <v>212</v>
      </c>
      <c r="AI507" t="s">
        <v>55</v>
      </c>
      <c r="AJ507">
        <v>1</v>
      </c>
      <c r="AL507" s="19">
        <f t="shared" si="233"/>
        <v>-10.868201638931897</v>
      </c>
      <c r="AM507" s="19">
        <f t="shared" si="234"/>
        <v>-11.623480796453881</v>
      </c>
      <c r="AN507" s="19">
        <f t="shared" si="235"/>
        <v>0.7552791575219846</v>
      </c>
      <c r="AO507" s="19">
        <f t="shared" si="243"/>
        <v>0.7552791575219846</v>
      </c>
      <c r="AP507" s="20" t="str">
        <f>IF(AR507=AU507,"ok","no")</f>
        <v>ok</v>
      </c>
      <c r="AQ507" s="20" t="str">
        <f t="shared" si="224"/>
        <v>W</v>
      </c>
      <c r="AR507" s="21">
        <f t="shared" si="244"/>
        <v>0</v>
      </c>
      <c r="AS507" s="21">
        <f t="shared" si="249"/>
        <v>-0.9</v>
      </c>
      <c r="AT507" s="20" t="str">
        <f t="shared" si="225"/>
        <v>A</v>
      </c>
      <c r="AU507" s="22">
        <f t="shared" si="245"/>
        <v>0</v>
      </c>
      <c r="AV507">
        <f t="shared" si="248"/>
        <v>1.8</v>
      </c>
    </row>
    <row r="508" spans="1:48" hidden="1" x14ac:dyDescent="0.45">
      <c r="A508" t="s">
        <v>571</v>
      </c>
      <c r="B508" t="s">
        <v>1098</v>
      </c>
      <c r="C508" t="e">
        <f t="shared" ca="1" si="232"/>
        <v>#NAME?</v>
      </c>
      <c r="E508" t="s">
        <v>1098</v>
      </c>
      <c r="F508" t="str">
        <f t="shared" si="240"/>
        <v>ok</v>
      </c>
      <c r="G508">
        <v>1</v>
      </c>
      <c r="H508" s="15" t="str">
        <f>IF(ISNUMBER(FIND(MID(B508,2,1),MID(A508,FIND("_",A508)+1,FIND("_",A508,FIND("_",A508)+1)-FIND("_",A508)-1))), "+", "-")</f>
        <v>-</v>
      </c>
      <c r="I508" s="42" t="b">
        <f t="shared" si="241"/>
        <v>1</v>
      </c>
      <c r="J508" s="42" t="str">
        <f t="shared" si="242"/>
        <v>-</v>
      </c>
      <c r="K508" t="s">
        <v>70</v>
      </c>
      <c r="L508" s="16" t="s">
        <v>47</v>
      </c>
      <c r="M508" s="17" t="s">
        <v>47</v>
      </c>
      <c r="N508" s="18">
        <v>1.5699999999999999E-7</v>
      </c>
      <c r="O508" s="18">
        <v>1.5699999999999999E-7</v>
      </c>
      <c r="P508" s="18">
        <v>4.36E-8</v>
      </c>
      <c r="Q508" s="18">
        <v>4.36E-8</v>
      </c>
      <c r="R508">
        <v>23539181</v>
      </c>
      <c r="S508" t="s">
        <v>259</v>
      </c>
      <c r="T508" t="s">
        <v>573</v>
      </c>
      <c r="U508">
        <v>298</v>
      </c>
      <c r="V508" s="18">
        <v>10000</v>
      </c>
      <c r="W508" s="18">
        <v>10000</v>
      </c>
      <c r="X508" t="s">
        <v>575</v>
      </c>
      <c r="Y508" t="s">
        <v>575</v>
      </c>
      <c r="Z508" t="s">
        <v>1099</v>
      </c>
      <c r="AA508" t="s">
        <v>1099</v>
      </c>
      <c r="AB508" t="s">
        <v>577</v>
      </c>
      <c r="AC508" t="s">
        <v>577</v>
      </c>
      <c r="AI508" t="s">
        <v>55</v>
      </c>
      <c r="AJ508">
        <v>2</v>
      </c>
      <c r="AL508" s="19">
        <f t="shared" si="233"/>
        <v>-9.2435418186428802</v>
      </c>
      <c r="AM508" s="19">
        <f t="shared" si="234"/>
        <v>-9.9994431250889377</v>
      </c>
      <c r="AN508" s="19">
        <f t="shared" si="235"/>
        <v>0.75590130644605757</v>
      </c>
      <c r="AO508" s="19">
        <f t="shared" si="243"/>
        <v>0.75590130644605757</v>
      </c>
      <c r="AP508" s="20" t="str">
        <f t="shared" ref="AP508:AP514" si="250">IF(AR508=AU508,"good","no")</f>
        <v>no</v>
      </c>
      <c r="AQ508" s="20" t="str">
        <f t="shared" si="224"/>
        <v>R</v>
      </c>
      <c r="AR508" s="21">
        <f t="shared" si="244"/>
        <v>1</v>
      </c>
      <c r="AS508" s="21">
        <f t="shared" si="249"/>
        <v>-4.5</v>
      </c>
      <c r="AT508" s="20" t="str">
        <f t="shared" si="225"/>
        <v>T</v>
      </c>
      <c r="AU508" s="22">
        <f t="shared" si="245"/>
        <v>400</v>
      </c>
      <c r="AV508">
        <f t="shared" si="248"/>
        <v>-0.7</v>
      </c>
    </row>
    <row r="509" spans="1:48" hidden="1" x14ac:dyDescent="0.45">
      <c r="A509" t="s">
        <v>1100</v>
      </c>
      <c r="B509" t="s">
        <v>1101</v>
      </c>
      <c r="C509" t="e">
        <f t="shared" ca="1" si="232"/>
        <v>#NAME?</v>
      </c>
      <c r="E509" t="s">
        <v>1102</v>
      </c>
      <c r="H509"/>
      <c r="I509"/>
      <c r="J509"/>
      <c r="K509" t="s">
        <v>322</v>
      </c>
      <c r="L509" s="16" t="s">
        <v>47</v>
      </c>
      <c r="M509" s="17" t="s">
        <v>47</v>
      </c>
      <c r="N509" s="18">
        <v>9.9999999999999995E-7</v>
      </c>
      <c r="O509" s="18">
        <v>9.9999999999999995E-7</v>
      </c>
      <c r="P509" s="18">
        <v>6.2000000000000001E-9</v>
      </c>
      <c r="Q509" s="18">
        <v>6.2000000000000001E-9</v>
      </c>
      <c r="R509">
        <v>23236279</v>
      </c>
      <c r="S509" t="s">
        <v>988</v>
      </c>
      <c r="T509" t="s">
        <v>1103</v>
      </c>
      <c r="U509" t="s">
        <v>89</v>
      </c>
      <c r="AI509" t="s">
        <v>213</v>
      </c>
      <c r="AJ509">
        <v>2</v>
      </c>
      <c r="AL509" s="19">
        <f t="shared" si="233"/>
        <v>-8.1511512291989217</v>
      </c>
      <c r="AM509" s="19">
        <f t="shared" si="234"/>
        <v>-11.150242761488265</v>
      </c>
      <c r="AN509" s="19">
        <f t="shared" si="235"/>
        <v>2.9990915322893432</v>
      </c>
      <c r="AP509" s="20" t="str">
        <f t="shared" si="250"/>
        <v>no</v>
      </c>
      <c r="AQ509" s="20" t="str">
        <f t="shared" si="224"/>
        <v>D</v>
      </c>
      <c r="AR509" s="21">
        <f>VLOOKUP(AQ509,$AY$2:$AZ$22,2,FALSE)</f>
        <v>-1</v>
      </c>
      <c r="AS509" s="21">
        <f t="shared" si="249"/>
        <v>-3.5</v>
      </c>
      <c r="AT509" s="20" t="str">
        <f t="shared" si="225"/>
        <v>G</v>
      </c>
      <c r="AU509" s="22">
        <f>VLOOKUP(AT509,$AY$2:$AZ$22,2,FALSE)</f>
        <v>600</v>
      </c>
      <c r="AV509">
        <f t="shared" si="248"/>
        <v>-0.4</v>
      </c>
    </row>
    <row r="510" spans="1:48" hidden="1" x14ac:dyDescent="0.45">
      <c r="A510" t="s">
        <v>65</v>
      </c>
      <c r="B510" t="s">
        <v>1104</v>
      </c>
      <c r="C510" t="e">
        <f t="shared" ca="1" si="232"/>
        <v>#NAME?</v>
      </c>
      <c r="E510" t="s">
        <v>1104</v>
      </c>
      <c r="F510" t="str">
        <f>IF(B510=E510,"ok","no")</f>
        <v>ok</v>
      </c>
      <c r="G510">
        <v>1</v>
      </c>
      <c r="H510" s="15" t="str">
        <f>IF(ISNUMBER(FIND(MID(B510,2,1),MID(A510,FIND("_",A510)+1,FIND("_",A510,FIND("_",A510)+1)-FIND("_",A510)-1))), "+", "-")</f>
        <v>-</v>
      </c>
      <c r="I510" s="42" t="b">
        <f t="shared" ref="I510:I511" si="251">H510=J510</f>
        <v>1</v>
      </c>
      <c r="J510" s="42" t="str">
        <f t="shared" ref="J510:J511" si="252">IF(ISNUMBER(FIND(MID(B510,2,1),IF(LEN(MID(A510,FIND("_",A510)+1,FIND("_",A510,FIND("_",A510)+1)-FIND("_",A510)-1))=2,MID(A510,FIND("_",A510)+1,2),MID(A510,FIND("~",SUBSTITUTE(A510,"_","~",LEN(A510)-LEN(SUBSTITUTE(A510,"_",""))))+1,2)))), "+", "-")</f>
        <v>-</v>
      </c>
      <c r="K510" t="s">
        <v>46</v>
      </c>
      <c r="L510" s="16" t="s">
        <v>47</v>
      </c>
      <c r="M510" s="17" t="s">
        <v>47</v>
      </c>
      <c r="N510" s="18">
        <v>4.5499999999999997E-8</v>
      </c>
      <c r="O510" s="18">
        <v>4.5499999999999997E-8</v>
      </c>
      <c r="P510" s="18">
        <v>1.2499999999999999E-8</v>
      </c>
      <c r="Q510" s="18">
        <v>1.2499999999999999E-8</v>
      </c>
      <c r="R510">
        <v>9609690</v>
      </c>
      <c r="S510" t="s">
        <v>62</v>
      </c>
      <c r="T510" t="s">
        <v>81</v>
      </c>
      <c r="U510" t="s">
        <v>89</v>
      </c>
      <c r="AI510" t="s">
        <v>55</v>
      </c>
      <c r="AJ510">
        <v>1</v>
      </c>
      <c r="AL510" s="19">
        <f t="shared" si="233"/>
        <v>-9.9742765714838075</v>
      </c>
      <c r="AM510" s="19">
        <f t="shared" si="234"/>
        <v>-10.73654694365651</v>
      </c>
      <c r="AN510" s="19">
        <f t="shared" si="235"/>
        <v>0.76227037217270244</v>
      </c>
      <c r="AO510" s="19">
        <f>ABS(AN510)</f>
        <v>0.76227037217270244</v>
      </c>
      <c r="AP510" s="20" t="str">
        <f t="shared" si="250"/>
        <v>no</v>
      </c>
      <c r="AQ510" s="20" t="str">
        <f t="shared" si="224"/>
        <v>T</v>
      </c>
      <c r="AR510" s="21">
        <f>VLOOKUP(AQ510,$AY$2:$AZ$23,2,FALSE)</f>
        <v>400</v>
      </c>
      <c r="AS510" s="21">
        <f t="shared" si="249"/>
        <v>-0.7</v>
      </c>
      <c r="AT510" s="20" t="str">
        <f t="shared" si="225"/>
        <v>A</v>
      </c>
      <c r="AU510" s="22">
        <f>VLOOKUP(AT510,$AY$2:$AZ$23,2,FALSE)</f>
        <v>0</v>
      </c>
      <c r="AV510">
        <f t="shared" si="248"/>
        <v>1.8</v>
      </c>
    </row>
    <row r="511" spans="1:48" hidden="1" x14ac:dyDescent="0.45">
      <c r="A511" t="s">
        <v>109</v>
      </c>
      <c r="B511" t="s">
        <v>1105</v>
      </c>
      <c r="C511" t="e">
        <f t="shared" ca="1" si="232"/>
        <v>#NAME?</v>
      </c>
      <c r="E511" t="s">
        <v>1105</v>
      </c>
      <c r="F511" t="str">
        <f>IF(B511=E511,"ok","no")</f>
        <v>ok</v>
      </c>
      <c r="G511">
        <v>1</v>
      </c>
      <c r="H511" s="42" t="str">
        <f>IF(ISNUMBER(FIND(MID(B511,2,1),MID(A511,FIND("_",A511)+1,FIND("_",A511,FIND("_",A511)+1)-FIND("_",A511)-1))), "+", "-")</f>
        <v>+</v>
      </c>
      <c r="I511" s="42" t="b">
        <f t="shared" si="251"/>
        <v>1</v>
      </c>
      <c r="J511" s="42" t="str">
        <f t="shared" si="252"/>
        <v>+</v>
      </c>
      <c r="K511" t="s">
        <v>70</v>
      </c>
      <c r="L511" s="16" t="s">
        <v>47</v>
      </c>
      <c r="M511" s="17" t="s">
        <v>47</v>
      </c>
      <c r="N511" s="18">
        <v>2.18E-8</v>
      </c>
      <c r="O511" s="18">
        <v>2.18E-8</v>
      </c>
      <c r="P511" s="18">
        <v>8.5E-9</v>
      </c>
      <c r="Q511" s="18">
        <v>8.5E-9</v>
      </c>
      <c r="R511">
        <v>16597831</v>
      </c>
      <c r="S511" t="s">
        <v>113</v>
      </c>
      <c r="T511" t="s">
        <v>114</v>
      </c>
      <c r="U511" t="s">
        <v>89</v>
      </c>
      <c r="AI511" t="s">
        <v>115</v>
      </c>
      <c r="AJ511">
        <v>2</v>
      </c>
      <c r="AL511" s="19">
        <f t="shared" si="233"/>
        <v>-10.408399961619306</v>
      </c>
      <c r="AM511" s="19">
        <f t="shared" si="234"/>
        <v>-10.964087807335581</v>
      </c>
      <c r="AN511" s="19">
        <f t="shared" si="235"/>
        <v>0.55568784571627461</v>
      </c>
      <c r="AO511" s="19">
        <f>ABS(AN511)</f>
        <v>0.55568784571627461</v>
      </c>
      <c r="AP511" s="20" t="str">
        <f t="shared" si="250"/>
        <v>no</v>
      </c>
      <c r="AQ511" s="20" t="str">
        <f t="shared" si="224"/>
        <v>G</v>
      </c>
      <c r="AR511" s="21">
        <f>VLOOKUP(AQ511,$AY$2:$AZ$23,2,FALSE)</f>
        <v>600</v>
      </c>
      <c r="AS511" s="21">
        <f t="shared" si="249"/>
        <v>-0.4</v>
      </c>
      <c r="AT511" s="20" t="str">
        <f t="shared" si="225"/>
        <v>S</v>
      </c>
      <c r="AU511" s="22">
        <f>VLOOKUP(AT511,$AY$2:$AZ$23,2,FALSE)</f>
        <v>500</v>
      </c>
      <c r="AV511">
        <f t="shared" si="248"/>
        <v>-0.8</v>
      </c>
    </row>
    <row r="512" spans="1:48" hidden="1" x14ac:dyDescent="0.45">
      <c r="A512" t="s">
        <v>985</v>
      </c>
      <c r="B512" t="s">
        <v>1101</v>
      </c>
      <c r="C512" t="e">
        <f t="shared" ca="1" si="232"/>
        <v>#NAME?</v>
      </c>
      <c r="E512" t="s">
        <v>1106</v>
      </c>
      <c r="H512"/>
      <c r="I512"/>
      <c r="J512"/>
      <c r="K512" t="s">
        <v>693</v>
      </c>
      <c r="L512" s="16" t="s">
        <v>47</v>
      </c>
      <c r="M512" s="17" t="s">
        <v>47</v>
      </c>
      <c r="N512" s="18">
        <v>3.1E-9</v>
      </c>
      <c r="O512" s="18">
        <v>3.1E-9</v>
      </c>
      <c r="P512" s="18">
        <v>2.5000000000000001E-9</v>
      </c>
      <c r="Q512" s="18">
        <v>2.5000000000000001E-9</v>
      </c>
      <c r="R512">
        <v>23236279</v>
      </c>
      <c r="S512" t="s">
        <v>988</v>
      </c>
      <c r="T512" t="s">
        <v>989</v>
      </c>
      <c r="U512" t="s">
        <v>89</v>
      </c>
      <c r="AI512" t="s">
        <v>213</v>
      </c>
      <c r="AJ512">
        <v>2</v>
      </c>
      <c r="AL512" s="19">
        <f t="shared" si="233"/>
        <v>-11.559199598018633</v>
      </c>
      <c r="AM512" s="19">
        <f t="shared" si="234"/>
        <v>-11.68611531199263</v>
      </c>
      <c r="AN512" s="19">
        <f t="shared" si="235"/>
        <v>0.1269157139739967</v>
      </c>
      <c r="AP512" s="20" t="str">
        <f t="shared" si="250"/>
        <v>no</v>
      </c>
      <c r="AQ512" s="20" t="str">
        <f t="shared" si="224"/>
        <v>D</v>
      </c>
      <c r="AR512" s="21">
        <f>VLOOKUP(AQ512,$AY$2:$AZ$22,2,FALSE)</f>
        <v>-1</v>
      </c>
      <c r="AS512" s="21">
        <f t="shared" si="249"/>
        <v>-3.5</v>
      </c>
      <c r="AT512" s="20" t="str">
        <f t="shared" si="225"/>
        <v>G</v>
      </c>
      <c r="AU512" s="22">
        <f>VLOOKUP(AT512,$AY$2:$AZ$22,2,FALSE)</f>
        <v>600</v>
      </c>
      <c r="AV512">
        <f t="shared" si="248"/>
        <v>-0.4</v>
      </c>
    </row>
    <row r="513" spans="1:48" hidden="1" x14ac:dyDescent="0.45">
      <c r="A513" t="s">
        <v>214</v>
      </c>
      <c r="B513" t="s">
        <v>1107</v>
      </c>
      <c r="C513" t="e">
        <f t="shared" ca="1" si="232"/>
        <v>#NAME?</v>
      </c>
      <c r="E513" t="s">
        <v>1107</v>
      </c>
      <c r="F513" t="str">
        <f>IF(B513=E513,"ok","no")</f>
        <v>ok</v>
      </c>
      <c r="G513">
        <v>1</v>
      </c>
      <c r="H513" s="15" t="str">
        <f>IF(ISNUMBER(FIND(MID(B513,2,1),MID(A513,FIND("_",A513)+1,FIND("_",A513,FIND("_",A513)+1)-FIND("_",A513)-1))), "+", "-")</f>
        <v>-</v>
      </c>
      <c r="I513" s="42" t="b">
        <f t="shared" ref="I513:I516" si="253">H513=J513</f>
        <v>1</v>
      </c>
      <c r="J513" s="42" t="str">
        <f t="shared" ref="J513:J516" si="254">IF(ISNUMBER(FIND(MID(B513,2,1),IF(LEN(MID(A513,FIND("_",A513)+1,FIND("_",A513,FIND("_",A513)+1)-FIND("_",A513)-1))=2,MID(A513,FIND("_",A513)+1,2),MID(A513,FIND("~",SUBSTITUTE(A513,"_","~",LEN(A513)-LEN(SUBSTITUTE(A513,"_",""))))+1,2)))), "+", "-")</f>
        <v>-</v>
      </c>
      <c r="K513" t="s">
        <v>46</v>
      </c>
      <c r="L513" s="16" t="s">
        <v>47</v>
      </c>
      <c r="M513" s="17" t="s">
        <v>47</v>
      </c>
      <c r="N513" s="18">
        <v>1.03E-8</v>
      </c>
      <c r="O513" s="18">
        <v>1.03E-8</v>
      </c>
      <c r="P513" s="18">
        <v>2.7799999999999999E-9</v>
      </c>
      <c r="Q513" s="18">
        <v>2.7799999999999999E-9</v>
      </c>
      <c r="R513">
        <v>12515535</v>
      </c>
      <c r="S513" t="s">
        <v>216</v>
      </c>
      <c r="T513" t="s">
        <v>81</v>
      </c>
      <c r="U513" t="s">
        <v>89</v>
      </c>
      <c r="AH513" t="s">
        <v>212</v>
      </c>
      <c r="AI513" t="s">
        <v>55</v>
      </c>
      <c r="AJ513">
        <v>1</v>
      </c>
      <c r="AL513" s="19">
        <f t="shared" si="233"/>
        <v>-10.850761945609385</v>
      </c>
      <c r="AM513" s="19">
        <f t="shared" si="234"/>
        <v>-11.623480796453881</v>
      </c>
      <c r="AN513" s="19">
        <f t="shared" si="235"/>
        <v>0.77271885084449643</v>
      </c>
      <c r="AO513" s="19">
        <f>ABS(AN513)</f>
        <v>0.77271885084449643</v>
      </c>
      <c r="AP513" s="20" t="str">
        <f t="shared" si="250"/>
        <v>no</v>
      </c>
      <c r="AQ513" s="20" t="str">
        <f t="shared" si="224"/>
        <v>S</v>
      </c>
      <c r="AR513" s="21">
        <f>VLOOKUP(AQ513,$AY$2:$AZ$23,2,FALSE)</f>
        <v>500</v>
      </c>
      <c r="AS513" s="21">
        <f t="shared" si="249"/>
        <v>-0.8</v>
      </c>
      <c r="AT513" s="20" t="str">
        <f t="shared" si="225"/>
        <v>A</v>
      </c>
      <c r="AU513" s="22">
        <f>VLOOKUP(AT513,$AY$2:$AZ$23,2,FALSE)</f>
        <v>0</v>
      </c>
      <c r="AV513">
        <f t="shared" si="248"/>
        <v>1.8</v>
      </c>
    </row>
    <row r="514" spans="1:48" hidden="1" x14ac:dyDescent="0.45">
      <c r="A514" t="s">
        <v>256</v>
      </c>
      <c r="B514" t="s">
        <v>1108</v>
      </c>
      <c r="C514" t="e">
        <f t="shared" ca="1" si="232"/>
        <v>#NAME?</v>
      </c>
      <c r="E514" t="s">
        <v>1108</v>
      </c>
      <c r="F514" t="str">
        <f>IF(B514=E514,"ok","no")</f>
        <v>ok</v>
      </c>
      <c r="G514">
        <v>1</v>
      </c>
      <c r="H514" s="42" t="str">
        <f>IF(ISNUMBER(FIND(MID(B514,2,1),MID(A514,FIND("_",A514)+1,FIND("_",A514,FIND("_",A514)+1)-FIND("_",A514)-1))), "+", "-")</f>
        <v>+</v>
      </c>
      <c r="I514" s="42" t="b">
        <f t="shared" si="253"/>
        <v>1</v>
      </c>
      <c r="J514" s="42" t="str">
        <f t="shared" si="254"/>
        <v>+</v>
      </c>
      <c r="K514" t="s">
        <v>125</v>
      </c>
      <c r="L514" s="16" t="s">
        <v>47</v>
      </c>
      <c r="M514" s="17" t="s">
        <v>47</v>
      </c>
      <c r="N514" s="18">
        <v>7.1200000000000002E-8</v>
      </c>
      <c r="O514" s="18">
        <v>7.1200000000000002E-8</v>
      </c>
      <c r="P514" s="18">
        <v>2.1999999999999998E-8</v>
      </c>
      <c r="Q514" s="18">
        <v>2.1999999999999998E-8</v>
      </c>
      <c r="R514">
        <v>27908641</v>
      </c>
      <c r="S514" t="s">
        <v>259</v>
      </c>
      <c r="T514" t="s">
        <v>260</v>
      </c>
      <c r="U514">
        <v>303</v>
      </c>
      <c r="AI514" t="s">
        <v>55</v>
      </c>
      <c r="AJ514">
        <v>2</v>
      </c>
      <c r="AL514" s="19">
        <f t="shared" si="233"/>
        <v>-9.7100860809318039</v>
      </c>
      <c r="AM514" s="19">
        <f t="shared" si="234"/>
        <v>-10.403011796316974</v>
      </c>
      <c r="AN514" s="19">
        <f t="shared" si="235"/>
        <v>0.69292571538517045</v>
      </c>
      <c r="AO514" s="19">
        <f>ABS(AN514)</f>
        <v>0.69292571538517045</v>
      </c>
      <c r="AP514" s="20" t="str">
        <f t="shared" si="250"/>
        <v>no</v>
      </c>
      <c r="AQ514" s="20" t="str">
        <f t="shared" ref="AQ514:AQ577" si="255">LEFT(B514)</f>
        <v>T</v>
      </c>
      <c r="AR514" s="21">
        <f>VLOOKUP(AQ514,$AY$2:$AZ$23,2,FALSE)</f>
        <v>400</v>
      </c>
      <c r="AS514" s="21">
        <f t="shared" si="249"/>
        <v>-0.7</v>
      </c>
      <c r="AT514" s="20" t="str">
        <f t="shared" ref="AT514:AT577" si="256">RIGHT(E514)</f>
        <v>A</v>
      </c>
      <c r="AU514" s="22">
        <f>VLOOKUP(AT514,$AY$2:$AZ$23,2,FALSE)</f>
        <v>0</v>
      </c>
      <c r="AV514">
        <f t="shared" si="248"/>
        <v>1.8</v>
      </c>
    </row>
    <row r="515" spans="1:48" hidden="1" x14ac:dyDescent="0.45">
      <c r="A515" t="s">
        <v>1044</v>
      </c>
      <c r="B515" t="s">
        <v>1109</v>
      </c>
      <c r="C515" t="e">
        <f t="shared" ca="1" si="232"/>
        <v>#NAME?</v>
      </c>
      <c r="E515" t="s">
        <v>1110</v>
      </c>
      <c r="F515" t="str">
        <f>IF(B515=E515,"ok","no")</f>
        <v>no</v>
      </c>
      <c r="G515">
        <v>2</v>
      </c>
      <c r="H515" s="42" t="str">
        <f>IF(ISNUMBER(FIND(MID(B515,2,1),MID(A515,FIND("_",A515,FIND("_",A515)+1)+1,LEN(A515)))), "+", "-")</f>
        <v>+</v>
      </c>
      <c r="I515" s="42" t="b">
        <f t="shared" si="253"/>
        <v>1</v>
      </c>
      <c r="J515" s="42" t="str">
        <f t="shared" si="254"/>
        <v>+</v>
      </c>
      <c r="K515" t="s">
        <v>46</v>
      </c>
      <c r="L515" s="16" t="s">
        <v>47</v>
      </c>
      <c r="M515" s="17" t="s">
        <v>47</v>
      </c>
      <c r="N515" s="18">
        <v>1.2499999999999999E-7</v>
      </c>
      <c r="O515" s="18">
        <v>1.2499999999999999E-7</v>
      </c>
      <c r="P515" s="18">
        <v>4.9999999999999998E-8</v>
      </c>
      <c r="Q515" s="27">
        <v>4.9999999999999998E-8</v>
      </c>
      <c r="R515">
        <v>9692956</v>
      </c>
      <c r="S515" s="43" t="s">
        <v>388</v>
      </c>
      <c r="T515" s="43" t="s">
        <v>1047</v>
      </c>
      <c r="U515" t="s">
        <v>89</v>
      </c>
      <c r="AI515" t="s">
        <v>221</v>
      </c>
      <c r="AJ515">
        <v>1</v>
      </c>
      <c r="AL515" s="19">
        <f t="shared" si="233"/>
        <v>-9.3780217387900251</v>
      </c>
      <c r="AM515" s="19">
        <f t="shared" si="234"/>
        <v>-9.9186332705957749</v>
      </c>
      <c r="AN515" s="19">
        <f t="shared" si="235"/>
        <v>0.54061153180574983</v>
      </c>
      <c r="AO515" s="19">
        <f>ABS(AN515)</f>
        <v>0.54061153180574983</v>
      </c>
      <c r="AP515" s="20" t="str">
        <f>IF(AR515=AU515,"ok","no")</f>
        <v>ok</v>
      </c>
      <c r="AQ515" s="20" t="str">
        <f t="shared" si="255"/>
        <v>N</v>
      </c>
      <c r="AR515" s="21">
        <f>VLOOKUP(AQ515,$AY$2:$AZ$23,2,FALSE)</f>
        <v>0</v>
      </c>
      <c r="AS515" s="21">
        <f t="shared" si="249"/>
        <v>-3.5</v>
      </c>
      <c r="AT515" s="20" t="str">
        <f t="shared" si="256"/>
        <v>Q</v>
      </c>
      <c r="AU515" s="22">
        <f>VLOOKUP(AT515,$AY$2:$AZ$23,2,FALSE)</f>
        <v>0</v>
      </c>
      <c r="AV515">
        <f t="shared" si="248"/>
        <v>-3.5</v>
      </c>
    </row>
    <row r="516" spans="1:48" hidden="1" x14ac:dyDescent="0.45">
      <c r="A516" t="s">
        <v>67</v>
      </c>
      <c r="B516" t="s">
        <v>1111</v>
      </c>
      <c r="C516" t="e">
        <f t="shared" ca="1" si="232"/>
        <v>#NAME?</v>
      </c>
      <c r="E516" t="s">
        <v>1112</v>
      </c>
      <c r="F516" t="str">
        <f>IF(B516=E516,"ok","no")</f>
        <v>no</v>
      </c>
      <c r="G516">
        <v>1</v>
      </c>
      <c r="H516" s="15" t="str">
        <f>IF(ISNUMBER(FIND(MID(B516,2,1),MID(A516,FIND("_",A516)+1,FIND("_",A516,FIND("_",A516)+1)-FIND("_",A516)-1))), "+", "-")</f>
        <v>-</v>
      </c>
      <c r="I516" s="42" t="b">
        <f t="shared" si="253"/>
        <v>1</v>
      </c>
      <c r="J516" s="42" t="str">
        <f t="shared" si="254"/>
        <v>-</v>
      </c>
      <c r="K516" t="s">
        <v>46</v>
      </c>
      <c r="L516" s="16" t="s">
        <v>47</v>
      </c>
      <c r="M516" s="17" t="s">
        <v>47</v>
      </c>
      <c r="N516" s="18">
        <v>5.47E-8</v>
      </c>
      <c r="O516" s="18">
        <v>5.47E-8</v>
      </c>
      <c r="P516" s="18">
        <v>1.44E-8</v>
      </c>
      <c r="Q516" s="27">
        <v>1.44E-8</v>
      </c>
      <c r="R516">
        <v>9878445</v>
      </c>
      <c r="S516" s="43" t="s">
        <v>71</v>
      </c>
      <c r="T516" s="43" t="s">
        <v>72</v>
      </c>
      <c r="U516">
        <v>298</v>
      </c>
      <c r="V516" t="s">
        <v>1113</v>
      </c>
      <c r="W516" t="s">
        <v>1113</v>
      </c>
      <c r="X516" t="s">
        <v>237</v>
      </c>
      <c r="Y516" t="s">
        <v>237</v>
      </c>
      <c r="Z516" t="s">
        <v>1114</v>
      </c>
      <c r="AA516" t="s">
        <v>1114</v>
      </c>
      <c r="AB516" t="s">
        <v>239</v>
      </c>
      <c r="AC516" t="s">
        <v>239</v>
      </c>
      <c r="AI516" t="s">
        <v>55</v>
      </c>
      <c r="AJ516">
        <v>1</v>
      </c>
      <c r="AL516" s="19">
        <f t="shared" si="233"/>
        <v>-9.8656272552359017</v>
      </c>
      <c r="AM516" s="19">
        <f t="shared" si="234"/>
        <v>-10.653062201915029</v>
      </c>
      <c r="AN516" s="19">
        <f t="shared" si="235"/>
        <v>0.78743494667912728</v>
      </c>
      <c r="AO516" s="19">
        <f>ABS(AN516)</f>
        <v>0.78743494667912728</v>
      </c>
      <c r="AP516" s="20" t="str">
        <f>IF(AR516=AU516,"ok","no")</f>
        <v>ok</v>
      </c>
      <c r="AQ516" s="20" t="str">
        <f t="shared" si="255"/>
        <v>Y</v>
      </c>
      <c r="AR516" s="21">
        <f>VLOOKUP(AQ516,$AY$2:$AZ$23,2,FALSE)</f>
        <v>0</v>
      </c>
      <c r="AS516" s="21">
        <f t="shared" si="249"/>
        <v>-1.3</v>
      </c>
      <c r="AT516" s="20" t="str">
        <f t="shared" si="256"/>
        <v>F</v>
      </c>
      <c r="AU516" s="22">
        <f>VLOOKUP(AT516,$AY$2:$AZ$23,2,FALSE)</f>
        <v>0</v>
      </c>
      <c r="AV516">
        <f t="shared" si="248"/>
        <v>2.8</v>
      </c>
    </row>
    <row r="517" spans="1:48" hidden="1" x14ac:dyDescent="0.45">
      <c r="A517" t="s">
        <v>96</v>
      </c>
      <c r="B517" t="s">
        <v>1115</v>
      </c>
      <c r="C517" t="e">
        <f t="shared" ca="1" si="232"/>
        <v>#NAME?</v>
      </c>
      <c r="E517" t="s">
        <v>1115</v>
      </c>
      <c r="H517"/>
      <c r="I517"/>
      <c r="J517"/>
      <c r="K517" t="s">
        <v>1116</v>
      </c>
      <c r="L517" s="16" t="s">
        <v>47</v>
      </c>
      <c r="M517" s="17" t="s">
        <v>98</v>
      </c>
      <c r="N517" s="18" t="s">
        <v>61</v>
      </c>
      <c r="P517" s="18">
        <v>1.8399999999999999E-11</v>
      </c>
      <c r="Q517" s="27">
        <v>1.8399999999999999E-11</v>
      </c>
      <c r="R517">
        <v>22915597</v>
      </c>
      <c r="S517" t="s">
        <v>99</v>
      </c>
      <c r="T517" t="s">
        <v>100</v>
      </c>
      <c r="U517">
        <v>298</v>
      </c>
      <c r="AI517" t="s">
        <v>55</v>
      </c>
      <c r="AJ517">
        <v>2</v>
      </c>
      <c r="AL517" s="19" t="e">
        <f t="shared" si="233"/>
        <v>#NUM!</v>
      </c>
      <c r="AM517" s="19">
        <f t="shared" si="234"/>
        <v>-14.584015566275029</v>
      </c>
      <c r="AN517" s="19" t="e">
        <f t="shared" si="235"/>
        <v>#NUM!</v>
      </c>
      <c r="AP517" s="20" t="str">
        <f>IF(AR517=AU517,"ok","no")</f>
        <v>ok</v>
      </c>
      <c r="AQ517" s="20" t="str">
        <f t="shared" si="255"/>
        <v>F</v>
      </c>
      <c r="AR517" s="21">
        <f>VLOOKUP(AQ517,$AY$2:$AZ$22,2,FALSE)</f>
        <v>0</v>
      </c>
      <c r="AS517" s="21">
        <f t="shared" si="249"/>
        <v>2.8</v>
      </c>
      <c r="AT517" s="20" t="str">
        <f t="shared" si="256"/>
        <v>A</v>
      </c>
      <c r="AU517" s="22">
        <f>VLOOKUP(AT517,$AY$2:$AZ$22,2,FALSE)</f>
        <v>0</v>
      </c>
      <c r="AV517">
        <f t="shared" si="248"/>
        <v>1.8</v>
      </c>
    </row>
    <row r="518" spans="1:48" hidden="1" x14ac:dyDescent="0.45">
      <c r="A518" s="26" t="s">
        <v>58</v>
      </c>
      <c r="B518" s="26" t="s">
        <v>482</v>
      </c>
      <c r="C518" t="e">
        <f t="shared" ca="1" si="232"/>
        <v>#NAME?</v>
      </c>
      <c r="E518" s="26" t="s">
        <v>482</v>
      </c>
      <c r="F518" t="str">
        <f>IF(B518=E518,"ok","no")</f>
        <v>ok</v>
      </c>
      <c r="G518">
        <v>1</v>
      </c>
      <c r="H518" s="26" t="str">
        <f>IF(ISNUMBER(FIND(MID(B518,2,1),MID(A518,FIND("_",A518)+1,FIND("_",A518,FIND("_",A518)+1)-FIND("_",A518)-1))), "+", "-")</f>
        <v>+</v>
      </c>
      <c r="I518" s="42" t="b">
        <f t="shared" ref="I518:I520" si="257">H518=J518</f>
        <v>1</v>
      </c>
      <c r="J518" s="42" t="s">
        <v>60</v>
      </c>
      <c r="K518" t="s">
        <v>70</v>
      </c>
      <c r="L518" s="16" t="s">
        <v>47</v>
      </c>
      <c r="M518" s="17" t="s">
        <v>47</v>
      </c>
      <c r="N518" s="18">
        <v>3.4499999999999998E-8</v>
      </c>
      <c r="O518" s="18">
        <v>3.4499999999999998E-8</v>
      </c>
      <c r="P518" s="18">
        <v>1.0800000000000001E-8</v>
      </c>
      <c r="Q518" s="27">
        <v>1.0800000000000001E-8</v>
      </c>
      <c r="R518">
        <v>8703938</v>
      </c>
      <c r="S518" s="28" t="s">
        <v>62</v>
      </c>
      <c r="T518" s="28" t="s">
        <v>63</v>
      </c>
      <c r="U518" s="26">
        <v>298</v>
      </c>
      <c r="AI518" t="s">
        <v>55</v>
      </c>
      <c r="AJ518">
        <v>1</v>
      </c>
      <c r="AL518" s="29">
        <f t="shared" si="233"/>
        <v>-10.137560842616367</v>
      </c>
      <c r="AM518" s="29">
        <f t="shared" si="234"/>
        <v>-10.822794624661579</v>
      </c>
      <c r="AN518" s="29">
        <f t="shared" si="235"/>
        <v>0.68523378204521279</v>
      </c>
      <c r="AO518" s="29">
        <f>ABS(AN518)</f>
        <v>0.68523378204521279</v>
      </c>
      <c r="AP518" s="30" t="str">
        <f>IF(AR518=AU518,"ok","no")</f>
        <v>ok</v>
      </c>
      <c r="AQ518" s="30" t="str">
        <f t="shared" si="255"/>
        <v>Y</v>
      </c>
      <c r="AR518" s="21">
        <f>VLOOKUP(AQ518,$AY$2:$AZ$23,2,FALSE)</f>
        <v>0</v>
      </c>
      <c r="AS518" s="31">
        <f t="shared" si="249"/>
        <v>-1.3</v>
      </c>
      <c r="AT518" s="30" t="str">
        <f t="shared" si="256"/>
        <v>A</v>
      </c>
      <c r="AU518" s="22">
        <f>VLOOKUP(AT518,$AY$2:$AZ$23,2,FALSE)</f>
        <v>0</v>
      </c>
      <c r="AV518" s="26">
        <f t="shared" si="248"/>
        <v>1.8</v>
      </c>
    </row>
    <row r="519" spans="1:48" hidden="1" x14ac:dyDescent="0.45">
      <c r="A519" s="51" t="s">
        <v>315</v>
      </c>
      <c r="B519" s="51" t="s">
        <v>1117</v>
      </c>
      <c r="C519" t="e">
        <f t="shared" ca="1" si="232"/>
        <v>#NAME?</v>
      </c>
      <c r="E519" s="51" t="s">
        <v>1117</v>
      </c>
      <c r="F519" t="str">
        <f>IF(B519=E519,"ok","no")</f>
        <v>ok</v>
      </c>
      <c r="G519" s="51" t="s">
        <v>317</v>
      </c>
      <c r="H519" s="51" t="str">
        <f>IF(ISNUMBER(FIND(MID(B519,2,1),MID(A519,FIND("_",A519)+1,FIND("_",A519,FIND("_",A519)+1)-FIND("_",A519)-1))), "+", "-")</f>
        <v>+</v>
      </c>
      <c r="I519" s="42" t="b">
        <f t="shared" si="257"/>
        <v>1</v>
      </c>
      <c r="J519" s="42" t="str">
        <f>IF(ISNUMBER(FIND(MID(B519,2,1),IF(LEN(MID(A519,FIND("_",A519)+1,FIND("_",A519,FIND("_",A519)+1)-FIND("_",A519)-1))=2,MID(A519,FIND("_",A519)+1,2),MID(A519,FIND("~",SUBSTITUTE(A519,"_","~",LEN(A519)-LEN(SUBSTITUTE(A519,"_",""))))+1,2)))), "+", "-")</f>
        <v>+</v>
      </c>
      <c r="K519" t="s">
        <v>70</v>
      </c>
      <c r="L519" s="16" t="s">
        <v>47</v>
      </c>
      <c r="M519" s="17" t="s">
        <v>47</v>
      </c>
      <c r="N519" s="18">
        <v>2.5000000000000002E-10</v>
      </c>
      <c r="O519" s="18">
        <v>2.5000000000000002E-10</v>
      </c>
      <c r="P519" s="18">
        <v>8.0000000000000003E-10</v>
      </c>
      <c r="Q519" s="18">
        <v>8.0000000000000003E-10</v>
      </c>
      <c r="R519">
        <v>24475232</v>
      </c>
      <c r="S519" s="51" t="s">
        <v>318</v>
      </c>
      <c r="T519" s="51" t="s">
        <v>319</v>
      </c>
      <c r="U519" s="51">
        <v>298</v>
      </c>
      <c r="AD519" t="s">
        <v>1118</v>
      </c>
      <c r="AE519" t="s">
        <v>961</v>
      </c>
      <c r="AF519" t="s">
        <v>1119</v>
      </c>
      <c r="AG519" t="s">
        <v>963</v>
      </c>
      <c r="AI519" t="s">
        <v>55</v>
      </c>
      <c r="AJ519">
        <v>2</v>
      </c>
      <c r="AL519" s="54">
        <f t="shared" si="233"/>
        <v>-13.044640516859117</v>
      </c>
      <c r="AM519" s="54">
        <f t="shared" si="234"/>
        <v>-12.358381539073765</v>
      </c>
      <c r="AN519" s="54">
        <f t="shared" si="235"/>
        <v>-0.68625897778535183</v>
      </c>
      <c r="AO519" s="54">
        <f>ABS(AN519)</f>
        <v>0.68625897778535183</v>
      </c>
      <c r="AP519" s="55" t="str">
        <f t="shared" ref="AP519:AP527" si="258">IF(AR519=AU519,"good","no")</f>
        <v>no</v>
      </c>
      <c r="AQ519" s="55" t="str">
        <f t="shared" si="255"/>
        <v>T</v>
      </c>
      <c r="AR519" s="21">
        <f>VLOOKUP(AQ519,$AY$2:$AZ$23,2,FALSE)</f>
        <v>400</v>
      </c>
      <c r="AS519" s="21">
        <f>VLOOKUP(AQ519, $BD$3:$BH$23, 5, FALSE)</f>
        <v>-0.7</v>
      </c>
      <c r="AT519" s="55" t="str">
        <f t="shared" si="256"/>
        <v>E</v>
      </c>
      <c r="AU519" s="22">
        <f>VLOOKUP(AT519,$AY$2:$AZ$23,2,FALSE)</f>
        <v>-1</v>
      </c>
      <c r="AV519" s="51">
        <f t="shared" si="248"/>
        <v>-3.5</v>
      </c>
    </row>
    <row r="520" spans="1:48" hidden="1" x14ac:dyDescent="0.45">
      <c r="A520" t="s">
        <v>307</v>
      </c>
      <c r="B520" t="s">
        <v>1120</v>
      </c>
      <c r="C520" t="e">
        <f t="shared" ca="1" si="232"/>
        <v>#NAME?</v>
      </c>
      <c r="E520" t="s">
        <v>1120</v>
      </c>
      <c r="F520" t="str">
        <f>IF(B520=E520,"ok","no")</f>
        <v>ok</v>
      </c>
      <c r="G520">
        <v>1</v>
      </c>
      <c r="H520" s="42" t="str">
        <f>IF(ISNUMBER(FIND(MID(B520,2,1),MID(A520,FIND("_",A520)+1,FIND("_",A520,FIND("_",A520)+1)-FIND("_",A520)-1))), "+", "-")</f>
        <v>+</v>
      </c>
      <c r="I520" s="42" t="b">
        <f t="shared" si="257"/>
        <v>1</v>
      </c>
      <c r="J520" s="42" t="str">
        <f>IF(ISNUMBER(FIND(MID(B520,2,1),IF(LEN(MID(A520,FIND("_",A520)+1,FIND("_",A520,FIND("_",A520)+1)-FIND("_",A520)-1))=2,MID(A520,FIND("_",A520)+1,2),MID(A520,FIND("~",SUBSTITUTE(A520,"_","~",LEN(A520)-LEN(SUBSTITUTE(A520,"_",""))))+1,2)))), "+", "-")</f>
        <v>+</v>
      </c>
      <c r="K520" t="s">
        <v>125</v>
      </c>
      <c r="L520" s="16" t="s">
        <v>47</v>
      </c>
      <c r="M520" s="17" t="s">
        <v>47</v>
      </c>
      <c r="N520" s="18">
        <v>5.21E-9</v>
      </c>
      <c r="O520" s="18">
        <v>5.21E-9</v>
      </c>
      <c r="P520" s="18">
        <v>1.31E-9</v>
      </c>
      <c r="Q520" s="18">
        <v>1.31E-9</v>
      </c>
      <c r="R520">
        <v>24380763</v>
      </c>
      <c r="S520" t="s">
        <v>309</v>
      </c>
      <c r="T520" t="s">
        <v>310</v>
      </c>
      <c r="U520">
        <v>298</v>
      </c>
      <c r="V520" t="s">
        <v>1121</v>
      </c>
      <c r="W520" t="s">
        <v>1121</v>
      </c>
      <c r="X520" t="s">
        <v>312</v>
      </c>
      <c r="Y520" t="s">
        <v>312</v>
      </c>
      <c r="Z520" t="s">
        <v>1122</v>
      </c>
      <c r="AA520" t="s">
        <v>1122</v>
      </c>
      <c r="AB520" t="s">
        <v>314</v>
      </c>
      <c r="AC520" t="s">
        <v>314</v>
      </c>
      <c r="AI520" t="s">
        <v>55</v>
      </c>
      <c r="AJ520">
        <v>2</v>
      </c>
      <c r="AL520" s="19">
        <f t="shared" si="233"/>
        <v>-11.252884728896868</v>
      </c>
      <c r="AM520" s="19">
        <f t="shared" si="234"/>
        <v>-12.067410832842677</v>
      </c>
      <c r="AN520" s="19">
        <f t="shared" si="235"/>
        <v>0.81452610394580915</v>
      </c>
      <c r="AO520" s="19">
        <f>ABS(AN520)</f>
        <v>0.81452610394580915</v>
      </c>
      <c r="AP520" s="20" t="str">
        <f t="shared" si="258"/>
        <v>no</v>
      </c>
      <c r="AQ520" s="20" t="str">
        <f t="shared" si="255"/>
        <v>S</v>
      </c>
      <c r="AR520" s="21">
        <f>VLOOKUP(AQ520,$AY$2:$AZ$23,2,FALSE)</f>
        <v>500</v>
      </c>
      <c r="AS520" s="21">
        <f t="shared" ref="AS520:AS529" si="259">VLOOKUP(AQ520, $BD$3:$BH$22, 5, FALSE)</f>
        <v>-0.8</v>
      </c>
      <c r="AT520" s="20" t="str">
        <f t="shared" si="256"/>
        <v>P</v>
      </c>
      <c r="AU520" s="22">
        <f>VLOOKUP(AT520,$AY$2:$AZ$23,2,FALSE)</f>
        <v>300</v>
      </c>
      <c r="AV520">
        <f t="shared" si="248"/>
        <v>-1.6</v>
      </c>
    </row>
    <row r="521" spans="1:48" hidden="1" x14ac:dyDescent="0.45">
      <c r="A521" t="s">
        <v>96</v>
      </c>
      <c r="B521" t="s">
        <v>1123</v>
      </c>
      <c r="C521" t="e">
        <f t="shared" ca="1" si="232"/>
        <v>#NAME?</v>
      </c>
      <c r="E521" t="s">
        <v>1123</v>
      </c>
      <c r="H521"/>
      <c r="I521"/>
      <c r="J521"/>
      <c r="K521" t="s">
        <v>693</v>
      </c>
      <c r="L521" s="16" t="s">
        <v>47</v>
      </c>
      <c r="M521" s="17" t="s">
        <v>98</v>
      </c>
      <c r="N521" s="18">
        <v>1.4700000000000002E-11</v>
      </c>
      <c r="O521" s="18">
        <v>1.4700000000000002E-11</v>
      </c>
      <c r="P521" s="18">
        <v>1.8399999999999999E-11</v>
      </c>
      <c r="Q521" s="18">
        <v>1.8399999999999999E-11</v>
      </c>
      <c r="R521">
        <v>22915597</v>
      </c>
      <c r="S521" t="s">
        <v>99</v>
      </c>
      <c r="T521" t="s">
        <v>100</v>
      </c>
      <c r="U521">
        <v>298</v>
      </c>
      <c r="AI521" t="s">
        <v>55</v>
      </c>
      <c r="AJ521">
        <v>2</v>
      </c>
      <c r="AL521" s="19">
        <f t="shared" si="233"/>
        <v>-14.716472437064875</v>
      </c>
      <c r="AM521" s="19">
        <f t="shared" si="234"/>
        <v>-14.584015566275029</v>
      </c>
      <c r="AN521" s="19">
        <f t="shared" si="235"/>
        <v>-0.13245687078984503</v>
      </c>
      <c r="AP521" s="20" t="str">
        <f t="shared" si="258"/>
        <v>no</v>
      </c>
      <c r="AQ521" s="20" t="str">
        <f t="shared" si="255"/>
        <v>K</v>
      </c>
      <c r="AR521" s="21">
        <f t="shared" ref="AR521:AR526" si="260">VLOOKUP(AQ521,$AY$2:$AZ$22,2,FALSE)</f>
        <v>1</v>
      </c>
      <c r="AS521" s="21">
        <f t="shared" si="259"/>
        <v>-3.9</v>
      </c>
      <c r="AT521" s="20" t="str">
        <f t="shared" si="256"/>
        <v>T</v>
      </c>
      <c r="AU521" s="22">
        <f t="shared" ref="AU521:AU526" si="261">VLOOKUP(AT521,$AY$2:$AZ$22,2,FALSE)</f>
        <v>400</v>
      </c>
      <c r="AV521">
        <f t="shared" si="248"/>
        <v>-0.7</v>
      </c>
    </row>
    <row r="522" spans="1:48" hidden="1" x14ac:dyDescent="0.45">
      <c r="A522" t="s">
        <v>96</v>
      </c>
      <c r="B522" t="s">
        <v>1124</v>
      </c>
      <c r="C522" t="e">
        <f t="shared" ref="C522:C585" ca="1" si="262">_xlfn.CONCAT(A522,B522)</f>
        <v>#NAME?</v>
      </c>
      <c r="E522" t="s">
        <v>1124</v>
      </c>
      <c r="H522"/>
      <c r="I522"/>
      <c r="J522"/>
      <c r="K522" t="s">
        <v>1125</v>
      </c>
      <c r="L522" s="16" t="s">
        <v>47</v>
      </c>
      <c r="M522" s="17" t="s">
        <v>98</v>
      </c>
      <c r="N522" s="18">
        <v>2.33E-11</v>
      </c>
      <c r="O522" s="18">
        <v>2.33E-11</v>
      </c>
      <c r="P522" s="18">
        <v>1.8399999999999999E-11</v>
      </c>
      <c r="Q522" s="18">
        <v>1.8399999999999999E-11</v>
      </c>
      <c r="R522">
        <v>20543007</v>
      </c>
      <c r="S522" t="s">
        <v>99</v>
      </c>
      <c r="T522" t="s">
        <v>100</v>
      </c>
      <c r="U522">
        <v>298</v>
      </c>
      <c r="AI522" t="s">
        <v>55</v>
      </c>
      <c r="AJ522">
        <v>2</v>
      </c>
      <c r="AL522" s="19">
        <f t="shared" ref="AL522:AL585" si="263">0.59*LN(O522)</f>
        <v>-14.444714975660567</v>
      </c>
      <c r="AM522" s="19">
        <f t="shared" ref="AM522:AM585" si="264">0.59*LN(Q522)</f>
        <v>-14.584015566275029</v>
      </c>
      <c r="AN522" s="19">
        <f t="shared" ref="AN522:AN585" si="265">AL522-AM522</f>
        <v>0.13930059061446265</v>
      </c>
      <c r="AP522" s="20" t="str">
        <f t="shared" si="258"/>
        <v>no</v>
      </c>
      <c r="AQ522" s="20" t="str">
        <f t="shared" si="255"/>
        <v>E</v>
      </c>
      <c r="AR522" s="21">
        <f t="shared" si="260"/>
        <v>-1</v>
      </c>
      <c r="AS522" s="21">
        <f t="shared" si="259"/>
        <v>-3.5</v>
      </c>
      <c r="AT522" s="20" t="str">
        <f t="shared" si="256"/>
        <v>G</v>
      </c>
      <c r="AU522" s="22">
        <f t="shared" si="261"/>
        <v>600</v>
      </c>
      <c r="AV522">
        <f t="shared" si="248"/>
        <v>-0.4</v>
      </c>
    </row>
    <row r="523" spans="1:48" hidden="1" x14ac:dyDescent="0.45">
      <c r="A523" t="s">
        <v>96</v>
      </c>
      <c r="B523" t="s">
        <v>1126</v>
      </c>
      <c r="C523" t="e">
        <f t="shared" ca="1" si="262"/>
        <v>#NAME?</v>
      </c>
      <c r="E523" t="s">
        <v>1126</v>
      </c>
      <c r="H523"/>
      <c r="I523"/>
      <c r="J523"/>
      <c r="K523" t="s">
        <v>1127</v>
      </c>
      <c r="L523" s="16" t="s">
        <v>47</v>
      </c>
      <c r="M523" s="17" t="s">
        <v>98</v>
      </c>
      <c r="N523" s="18">
        <v>7.0800000000000004E-11</v>
      </c>
      <c r="O523" s="18">
        <v>7.0800000000000004E-11</v>
      </c>
      <c r="P523" s="18">
        <v>1.8399999999999999E-11</v>
      </c>
      <c r="Q523" s="18">
        <v>1.8399999999999999E-11</v>
      </c>
      <c r="R523">
        <v>20543007</v>
      </c>
      <c r="S523" t="s">
        <v>99</v>
      </c>
      <c r="T523" t="s">
        <v>100</v>
      </c>
      <c r="U523">
        <v>298</v>
      </c>
      <c r="AI523" t="s">
        <v>55</v>
      </c>
      <c r="AJ523">
        <v>2</v>
      </c>
      <c r="AL523" s="19">
        <f t="shared" si="263"/>
        <v>-13.788985647985035</v>
      </c>
      <c r="AM523" s="19">
        <f t="shared" si="264"/>
        <v>-14.584015566275029</v>
      </c>
      <c r="AN523" s="19">
        <f t="shared" si="265"/>
        <v>0.7950299182899947</v>
      </c>
      <c r="AP523" s="20" t="str">
        <f t="shared" si="258"/>
        <v>no</v>
      </c>
      <c r="AQ523" s="20" t="str">
        <f t="shared" si="255"/>
        <v>T</v>
      </c>
      <c r="AR523" s="21">
        <f t="shared" si="260"/>
        <v>400</v>
      </c>
      <c r="AS523" s="21">
        <f t="shared" si="259"/>
        <v>-0.7</v>
      </c>
      <c r="AT523" s="20" t="str">
        <f t="shared" si="256"/>
        <v>K</v>
      </c>
      <c r="AU523" s="22">
        <f t="shared" si="261"/>
        <v>1</v>
      </c>
      <c r="AV523">
        <f t="shared" si="248"/>
        <v>-3.9</v>
      </c>
    </row>
    <row r="524" spans="1:48" hidden="1" x14ac:dyDescent="0.45">
      <c r="A524" t="s">
        <v>96</v>
      </c>
      <c r="B524" t="s">
        <v>1128</v>
      </c>
      <c r="C524" t="e">
        <f t="shared" ca="1" si="262"/>
        <v>#NAME?</v>
      </c>
      <c r="E524" t="s">
        <v>1128</v>
      </c>
      <c r="H524"/>
      <c r="I524"/>
      <c r="J524"/>
      <c r="K524" t="s">
        <v>1129</v>
      </c>
      <c r="L524" s="16" t="s">
        <v>47</v>
      </c>
      <c r="M524" s="17" t="s">
        <v>98</v>
      </c>
      <c r="N524" s="18">
        <v>2.9100000000000002E-11</v>
      </c>
      <c r="O524" s="18">
        <v>2.9100000000000002E-11</v>
      </c>
      <c r="P524" s="18">
        <v>1.8399999999999999E-11</v>
      </c>
      <c r="Q524" s="18">
        <v>1.8399999999999999E-11</v>
      </c>
      <c r="R524">
        <v>20543007</v>
      </c>
      <c r="S524" t="s">
        <v>99</v>
      </c>
      <c r="T524" t="s">
        <v>100</v>
      </c>
      <c r="U524">
        <v>298</v>
      </c>
      <c r="AI524" t="s">
        <v>55</v>
      </c>
      <c r="AJ524">
        <v>2</v>
      </c>
      <c r="AL524" s="19">
        <f t="shared" si="263"/>
        <v>-14.313566935633148</v>
      </c>
      <c r="AM524" s="19">
        <f t="shared" si="264"/>
        <v>-14.584015566275029</v>
      </c>
      <c r="AN524" s="19">
        <f t="shared" si="265"/>
        <v>0.27044863064188185</v>
      </c>
      <c r="AP524" s="20" t="str">
        <f t="shared" si="258"/>
        <v>no</v>
      </c>
      <c r="AQ524" s="20" t="str">
        <f t="shared" si="255"/>
        <v>E</v>
      </c>
      <c r="AR524" s="21">
        <f t="shared" si="260"/>
        <v>-1</v>
      </c>
      <c r="AS524" s="21">
        <f t="shared" si="259"/>
        <v>-3.5</v>
      </c>
      <c r="AT524" s="20" t="str">
        <f t="shared" si="256"/>
        <v>K</v>
      </c>
      <c r="AU524" s="22">
        <f t="shared" si="261"/>
        <v>1</v>
      </c>
      <c r="AV524">
        <f t="shared" si="248"/>
        <v>-3.9</v>
      </c>
    </row>
    <row r="525" spans="1:48" hidden="1" x14ac:dyDescent="0.45">
      <c r="A525" t="s">
        <v>96</v>
      </c>
      <c r="B525" t="s">
        <v>1130</v>
      </c>
      <c r="C525" t="e">
        <f t="shared" ca="1" si="262"/>
        <v>#NAME?</v>
      </c>
      <c r="E525" t="s">
        <v>1130</v>
      </c>
      <c r="H525"/>
      <c r="I525"/>
      <c r="J525"/>
      <c r="K525" t="s">
        <v>1131</v>
      </c>
      <c r="L525" s="16" t="s">
        <v>47</v>
      </c>
      <c r="M525" s="17" t="s">
        <v>98</v>
      </c>
      <c r="N525" t="s">
        <v>1132</v>
      </c>
      <c r="O525" s="18">
        <v>4.4999999999999999E-8</v>
      </c>
      <c r="P525" s="18">
        <v>1.8399999999999999E-11</v>
      </c>
      <c r="Q525" s="18">
        <v>1.8399999999999999E-11</v>
      </c>
      <c r="R525">
        <v>20543007</v>
      </c>
      <c r="S525" t="s">
        <v>99</v>
      </c>
      <c r="T525" t="s">
        <v>100</v>
      </c>
      <c r="U525">
        <v>298</v>
      </c>
      <c r="AI525" t="s">
        <v>55</v>
      </c>
      <c r="AJ525">
        <v>2</v>
      </c>
      <c r="AL525" s="19">
        <f t="shared" si="263"/>
        <v>-9.9807959748338941</v>
      </c>
      <c r="AM525" s="19">
        <f t="shared" si="264"/>
        <v>-14.584015566275029</v>
      </c>
      <c r="AN525" s="19">
        <f t="shared" si="265"/>
        <v>4.6032195914411353</v>
      </c>
      <c r="AP525" s="20" t="str">
        <f t="shared" si="258"/>
        <v>no</v>
      </c>
      <c r="AQ525" s="20" t="str">
        <f t="shared" si="255"/>
        <v>E</v>
      </c>
      <c r="AR525" s="21">
        <f t="shared" si="260"/>
        <v>-1</v>
      </c>
      <c r="AS525" s="21">
        <f t="shared" si="259"/>
        <v>-3.5</v>
      </c>
      <c r="AT525" s="20" t="str">
        <f t="shared" si="256"/>
        <v>A</v>
      </c>
      <c r="AU525" s="22">
        <f t="shared" si="261"/>
        <v>0</v>
      </c>
      <c r="AV525">
        <f t="shared" si="248"/>
        <v>1.8</v>
      </c>
    </row>
    <row r="526" spans="1:48" hidden="1" x14ac:dyDescent="0.45">
      <c r="A526" t="s">
        <v>96</v>
      </c>
      <c r="B526" t="s">
        <v>1133</v>
      </c>
      <c r="C526" t="e">
        <f t="shared" ca="1" si="262"/>
        <v>#NAME?</v>
      </c>
      <c r="E526" t="s">
        <v>1133</v>
      </c>
      <c r="H526"/>
      <c r="I526"/>
      <c r="J526"/>
      <c r="K526" t="s">
        <v>1134</v>
      </c>
      <c r="L526" s="16" t="s">
        <v>47</v>
      </c>
      <c r="M526" s="17" t="s">
        <v>98</v>
      </c>
      <c r="N526" s="18">
        <v>2.2200000000000002E-11</v>
      </c>
      <c r="O526" s="18">
        <v>2.2200000000000002E-11</v>
      </c>
      <c r="P526" s="18">
        <v>1.8399999999999999E-11</v>
      </c>
      <c r="Q526" s="18">
        <v>1.8399999999999999E-11</v>
      </c>
      <c r="R526">
        <v>20543007</v>
      </c>
      <c r="S526" t="s">
        <v>99</v>
      </c>
      <c r="T526" t="s">
        <v>100</v>
      </c>
      <c r="U526">
        <v>298</v>
      </c>
      <c r="AI526" t="s">
        <v>55</v>
      </c>
      <c r="AJ526">
        <v>2</v>
      </c>
      <c r="AL526" s="19">
        <f t="shared" si="263"/>
        <v>-14.473248007959684</v>
      </c>
      <c r="AM526" s="19">
        <f t="shared" si="264"/>
        <v>-14.584015566275029</v>
      </c>
      <c r="AN526" s="19">
        <f t="shared" si="265"/>
        <v>0.11076755831534513</v>
      </c>
      <c r="AP526" s="20" t="str">
        <f t="shared" si="258"/>
        <v>no</v>
      </c>
      <c r="AQ526" s="20" t="str">
        <f t="shared" si="255"/>
        <v>E</v>
      </c>
      <c r="AR526" s="21">
        <f t="shared" si="260"/>
        <v>-1</v>
      </c>
      <c r="AS526" s="21">
        <f t="shared" si="259"/>
        <v>-3.5</v>
      </c>
      <c r="AT526" s="20" t="str">
        <f t="shared" si="256"/>
        <v>N</v>
      </c>
      <c r="AU526" s="22">
        <f t="shared" si="261"/>
        <v>0</v>
      </c>
      <c r="AV526">
        <f t="shared" si="248"/>
        <v>-3.5</v>
      </c>
    </row>
    <row r="527" spans="1:48" hidden="1" x14ac:dyDescent="0.45">
      <c r="A527" t="s">
        <v>107</v>
      </c>
      <c r="B527" t="s">
        <v>1135</v>
      </c>
      <c r="C527" t="e">
        <f t="shared" ca="1" si="262"/>
        <v>#NAME?</v>
      </c>
      <c r="E527" t="s">
        <v>1135</v>
      </c>
      <c r="F527" t="str">
        <f t="shared" ref="F527:F558" si="266">IF(B527=E527,"ok","no")</f>
        <v>ok</v>
      </c>
      <c r="G527">
        <v>1</v>
      </c>
      <c r="H527" s="15" t="str">
        <f>IF(ISNUMBER(FIND(MID(B527,2,1),MID(A527,FIND("_",A527)+1,FIND("_",A527,FIND("_",A527)+1)-FIND("_",A527)-1))), "+", "-")</f>
        <v>-</v>
      </c>
      <c r="I527" s="42" t="b">
        <f t="shared" ref="I527:I580" si="267">H527=J527</f>
        <v>1</v>
      </c>
      <c r="J527" s="42" t="str">
        <f t="shared" ref="J527:J580" si="268">IF(ISNUMBER(FIND(MID(B527,2,1),IF(LEN(MID(A527,FIND("_",A527)+1,FIND("_",A527,FIND("_",A527)+1)-FIND("_",A527)-1))=2,MID(A527,FIND("_",A527)+1,2),MID(A527,FIND("~",SUBSTITUTE(A527,"_","~",LEN(A527)-LEN(SUBSTITUTE(A527,"_",""))))+1,2)))), "+", "-")</f>
        <v>-</v>
      </c>
      <c r="K527" t="s">
        <v>46</v>
      </c>
      <c r="L527" s="16" t="s">
        <v>47</v>
      </c>
      <c r="M527" s="17" t="s">
        <v>47</v>
      </c>
      <c r="N527" s="18">
        <v>2.8999999999999998E-10</v>
      </c>
      <c r="O527" s="18">
        <v>2.8999999999999998E-10</v>
      </c>
      <c r="P527" s="18">
        <v>7.5E-11</v>
      </c>
      <c r="Q527" s="18">
        <v>7.5E-11</v>
      </c>
      <c r="R527">
        <v>9761467</v>
      </c>
      <c r="S527" t="s">
        <v>211</v>
      </c>
      <c r="T527" t="s">
        <v>81</v>
      </c>
      <c r="U527">
        <v>298</v>
      </c>
      <c r="V527" t="s">
        <v>1136</v>
      </c>
      <c r="W527" t="s">
        <v>1136</v>
      </c>
      <c r="X527" t="s">
        <v>267</v>
      </c>
      <c r="Y527" t="s">
        <v>267</v>
      </c>
      <c r="Z527" t="s">
        <v>1137</v>
      </c>
      <c r="AA527" t="s">
        <v>1137</v>
      </c>
      <c r="AB527" t="s">
        <v>269</v>
      </c>
      <c r="AC527" t="s">
        <v>269</v>
      </c>
      <c r="AH527" t="s">
        <v>212</v>
      </c>
      <c r="AI527" t="s">
        <v>128</v>
      </c>
      <c r="AJ527">
        <v>1</v>
      </c>
      <c r="AL527" s="19">
        <f t="shared" si="263"/>
        <v>-12.957072713839336</v>
      </c>
      <c r="AM527" s="19">
        <f t="shared" si="264"/>
        <v>-13.754984471411419</v>
      </c>
      <c r="AN527" s="19">
        <f t="shared" si="265"/>
        <v>0.79791175757208244</v>
      </c>
      <c r="AO527" s="19">
        <f t="shared" ref="AO527:AO558" si="269">ABS(AN527)</f>
        <v>0.79791175757208244</v>
      </c>
      <c r="AP527" s="20" t="str">
        <f t="shared" si="258"/>
        <v>no</v>
      </c>
      <c r="AQ527" s="20" t="str">
        <f t="shared" si="255"/>
        <v>K</v>
      </c>
      <c r="AR527" s="21">
        <f t="shared" ref="AR527:AR558" si="270">VLOOKUP(AQ527,$AY$2:$AZ$23,2,FALSE)</f>
        <v>1</v>
      </c>
      <c r="AS527" s="21">
        <f t="shared" si="259"/>
        <v>-3.9</v>
      </c>
      <c r="AT527" s="20" t="str">
        <f t="shared" si="256"/>
        <v>M</v>
      </c>
      <c r="AU527" s="22">
        <f t="shared" ref="AU527:AU558" si="271">VLOOKUP(AT527,$AY$2:$AZ$23,2,FALSE)</f>
        <v>0</v>
      </c>
      <c r="AV527">
        <f t="shared" si="248"/>
        <v>1.9</v>
      </c>
    </row>
    <row r="528" spans="1:48" x14ac:dyDescent="0.45">
      <c r="A528" t="s">
        <v>109</v>
      </c>
      <c r="B528" t="s">
        <v>1138</v>
      </c>
      <c r="C528" t="e">
        <f t="shared" ca="1" si="262"/>
        <v>#NAME?</v>
      </c>
      <c r="E528" t="s">
        <v>1138</v>
      </c>
      <c r="F528" t="str">
        <f t="shared" si="266"/>
        <v>ok</v>
      </c>
      <c r="G528">
        <v>1</v>
      </c>
      <c r="H528" s="42" t="str">
        <f>IF(ISNUMBER(FIND(MID(B528,2,1),MID(A528,FIND("_",A528)+1,FIND("_",A528,FIND("_",A528)+1)-FIND("_",A528)-1))), "+", "-")</f>
        <v>+</v>
      </c>
      <c r="I528" s="42" t="b">
        <f t="shared" si="267"/>
        <v>1</v>
      </c>
      <c r="J528" s="42" t="str">
        <f t="shared" si="268"/>
        <v>+</v>
      </c>
      <c r="K528" t="s">
        <v>324</v>
      </c>
      <c r="L528" s="16" t="s">
        <v>47</v>
      </c>
      <c r="M528" s="17" t="s">
        <v>47</v>
      </c>
      <c r="N528" s="18">
        <v>3.0400000000000001E-8</v>
      </c>
      <c r="O528" s="18">
        <v>3.0400000000000001E-8</v>
      </c>
      <c r="P528" s="18">
        <v>8.5E-9</v>
      </c>
      <c r="Q528" s="27">
        <v>8.5E-9</v>
      </c>
      <c r="R528">
        <v>16597831</v>
      </c>
      <c r="S528" t="s">
        <v>113</v>
      </c>
      <c r="T528" t="s">
        <v>114</v>
      </c>
      <c r="U528" t="s">
        <v>89</v>
      </c>
      <c r="AI528" t="s">
        <v>115</v>
      </c>
      <c r="AJ528">
        <v>2</v>
      </c>
      <c r="AL528" s="19">
        <f t="shared" si="263"/>
        <v>-10.212205704835197</v>
      </c>
      <c r="AM528" s="19">
        <f t="shared" si="264"/>
        <v>-10.964087807335581</v>
      </c>
      <c r="AN528" s="19">
        <f t="shared" si="265"/>
        <v>0.75188210250038345</v>
      </c>
      <c r="AO528" s="19">
        <f t="shared" si="269"/>
        <v>0.75188210250038345</v>
      </c>
      <c r="AP528" s="20" t="str">
        <f>IF(AR528=AU528,"ok","no")</f>
        <v>ok</v>
      </c>
      <c r="AQ528" s="20" t="str">
        <f t="shared" si="255"/>
        <v>F</v>
      </c>
      <c r="AR528" s="21">
        <f t="shared" si="270"/>
        <v>0</v>
      </c>
      <c r="AS528" s="21">
        <f t="shared" si="259"/>
        <v>2.8</v>
      </c>
      <c r="AT528" s="20" t="str">
        <f t="shared" si="256"/>
        <v>Y</v>
      </c>
      <c r="AU528" s="22">
        <f t="shared" si="271"/>
        <v>0</v>
      </c>
      <c r="AV528">
        <f t="shared" si="248"/>
        <v>-1.3</v>
      </c>
    </row>
    <row r="529" spans="1:49" x14ac:dyDescent="0.45">
      <c r="A529" t="s">
        <v>109</v>
      </c>
      <c r="B529" t="s">
        <v>1138</v>
      </c>
      <c r="C529" t="e">
        <f t="shared" ca="1" si="262"/>
        <v>#NAME?</v>
      </c>
      <c r="E529" t="s">
        <v>1138</v>
      </c>
      <c r="F529" t="str">
        <f t="shared" si="266"/>
        <v>ok</v>
      </c>
      <c r="G529">
        <v>1</v>
      </c>
      <c r="H529" s="42" t="str">
        <f>IF(ISNUMBER(FIND(MID(B529,2,1),MID(A529,FIND("_",A529)+1,FIND("_",A529,FIND("_",A529)+1)-FIND("_",A529)-1))), "+", "-")</f>
        <v>+</v>
      </c>
      <c r="I529" s="42" t="b">
        <f t="shared" si="267"/>
        <v>1</v>
      </c>
      <c r="J529" s="42" t="str">
        <f t="shared" si="268"/>
        <v>+</v>
      </c>
      <c r="K529" t="s">
        <v>324</v>
      </c>
      <c r="L529" s="16" t="s">
        <v>47</v>
      </c>
      <c r="M529" s="17" t="s">
        <v>47</v>
      </c>
      <c r="N529" s="18">
        <v>3.0400000000000001E-8</v>
      </c>
      <c r="O529" s="18">
        <v>3.0400000000000001E-8</v>
      </c>
      <c r="P529" s="18">
        <v>8.5E-9</v>
      </c>
      <c r="Q529" s="27">
        <v>8.5E-9</v>
      </c>
      <c r="R529">
        <v>16597831</v>
      </c>
      <c r="S529" t="s">
        <v>113</v>
      </c>
      <c r="T529" t="s">
        <v>114</v>
      </c>
      <c r="U529" t="s">
        <v>89</v>
      </c>
      <c r="AI529" t="s">
        <v>115</v>
      </c>
      <c r="AJ529">
        <v>2</v>
      </c>
      <c r="AL529" s="19">
        <f t="shared" si="263"/>
        <v>-10.212205704835197</v>
      </c>
      <c r="AM529" s="19">
        <f t="shared" si="264"/>
        <v>-10.964087807335581</v>
      </c>
      <c r="AN529" s="19">
        <f t="shared" si="265"/>
        <v>0.75188210250038345</v>
      </c>
      <c r="AO529" s="19">
        <f t="shared" si="269"/>
        <v>0.75188210250038345</v>
      </c>
      <c r="AP529" s="20" t="str">
        <f>IF(AR529=AU529,"ok","no")</f>
        <v>ok</v>
      </c>
      <c r="AQ529" s="20" t="str">
        <f t="shared" si="255"/>
        <v>F</v>
      </c>
      <c r="AR529" s="21">
        <f t="shared" si="270"/>
        <v>0</v>
      </c>
      <c r="AS529" s="21">
        <f t="shared" si="259"/>
        <v>2.8</v>
      </c>
      <c r="AT529" s="20" t="str">
        <f t="shared" si="256"/>
        <v>Y</v>
      </c>
      <c r="AU529" s="22">
        <f t="shared" si="271"/>
        <v>0</v>
      </c>
      <c r="AV529">
        <f t="shared" si="248"/>
        <v>-1.3</v>
      </c>
    </row>
    <row r="530" spans="1:49" hidden="1" x14ac:dyDescent="0.45">
      <c r="A530" t="s">
        <v>67</v>
      </c>
      <c r="B530" t="s">
        <v>1139</v>
      </c>
      <c r="C530" t="e">
        <f t="shared" ca="1" si="262"/>
        <v>#NAME?</v>
      </c>
      <c r="E530" t="s">
        <v>1139</v>
      </c>
      <c r="F530" t="str">
        <f t="shared" si="266"/>
        <v>ok</v>
      </c>
      <c r="G530">
        <v>1</v>
      </c>
      <c r="H530" s="42" t="str">
        <f>IF(ISNUMBER(FIND(MID(B530,2,1),MID(A530,FIND("_",A530)+1,FIND("_",A530,FIND("_",A530)+1)-FIND("_",A530)-1))), "+", "-")</f>
        <v>+</v>
      </c>
      <c r="I530" s="42" t="b">
        <f t="shared" si="267"/>
        <v>1</v>
      </c>
      <c r="J530" s="42" t="str">
        <f t="shared" si="268"/>
        <v>+</v>
      </c>
      <c r="K530" t="s">
        <v>46</v>
      </c>
      <c r="L530" s="16" t="s">
        <v>47</v>
      </c>
      <c r="M530" s="17" t="s">
        <v>47</v>
      </c>
      <c r="N530" s="18">
        <v>4.0000000000000002E-9</v>
      </c>
      <c r="O530" s="18">
        <v>4.0000000000000002E-9</v>
      </c>
      <c r="P530" s="18">
        <v>1.2E-8</v>
      </c>
      <c r="Q530" s="18">
        <v>1.2E-8</v>
      </c>
      <c r="R530">
        <v>11123892</v>
      </c>
      <c r="S530" s="43" t="s">
        <v>71</v>
      </c>
      <c r="T530" s="43" t="s">
        <v>72</v>
      </c>
      <c r="U530">
        <v>298</v>
      </c>
      <c r="AI530" t="s">
        <v>55</v>
      </c>
      <c r="AJ530">
        <v>1</v>
      </c>
      <c r="AL530" s="19">
        <f t="shared" si="263"/>
        <v>-11.408813170737647</v>
      </c>
      <c r="AM530" s="19">
        <f t="shared" si="264"/>
        <v>-10.760631920423462</v>
      </c>
      <c r="AN530" s="19">
        <f t="shared" si="265"/>
        <v>-0.64818125031418461</v>
      </c>
      <c r="AO530" s="19">
        <f t="shared" si="269"/>
        <v>0.64818125031418461</v>
      </c>
      <c r="AP530" s="20" t="str">
        <f>IF(AR530=AU530,"good","no")</f>
        <v>no</v>
      </c>
      <c r="AQ530" s="20" t="str">
        <f t="shared" si="255"/>
        <v>S</v>
      </c>
      <c r="AR530" s="21">
        <f t="shared" si="270"/>
        <v>500</v>
      </c>
      <c r="AS530" s="21">
        <f>VLOOKUP(AQ530, $BD$3:$BH$23, 5, FALSE)</f>
        <v>-0.8</v>
      </c>
      <c r="AT530" s="20" t="str">
        <f t="shared" si="256"/>
        <v>A</v>
      </c>
      <c r="AU530" s="22">
        <f t="shared" si="271"/>
        <v>0</v>
      </c>
      <c r="AV530">
        <f t="shared" si="248"/>
        <v>1.8</v>
      </c>
    </row>
    <row r="531" spans="1:49" hidden="1" x14ac:dyDescent="0.45">
      <c r="A531" t="s">
        <v>107</v>
      </c>
      <c r="B531" t="s">
        <v>1140</v>
      </c>
      <c r="C531" t="e">
        <f t="shared" ca="1" si="262"/>
        <v>#NAME?</v>
      </c>
      <c r="E531" t="s">
        <v>1140</v>
      </c>
      <c r="F531" t="str">
        <f t="shared" si="266"/>
        <v>ok</v>
      </c>
      <c r="G531">
        <v>1</v>
      </c>
      <c r="H531" s="15" t="str">
        <f>IF(ISNUMBER(FIND(MID(B531,2,1),MID(A531,FIND("_",A531)+1,FIND("_",A531,FIND("_",A531)+1)-FIND("_",A531)-1))), "+", "-")</f>
        <v>-</v>
      </c>
      <c r="I531" s="42" t="b">
        <f t="shared" si="267"/>
        <v>1</v>
      </c>
      <c r="J531" s="42" t="str">
        <f t="shared" si="268"/>
        <v>-</v>
      </c>
      <c r="K531" t="s">
        <v>46</v>
      </c>
      <c r="L531" s="16" t="s">
        <v>47</v>
      </c>
      <c r="M531" s="17" t="s">
        <v>47</v>
      </c>
      <c r="N531" s="18">
        <v>3E-10</v>
      </c>
      <c r="O531" s="18">
        <v>3E-10</v>
      </c>
      <c r="P531" s="18">
        <v>7.5E-11</v>
      </c>
      <c r="Q531" s="18">
        <v>7.5E-11</v>
      </c>
      <c r="R531">
        <v>9761467</v>
      </c>
      <c r="S531" s="57" t="s">
        <v>211</v>
      </c>
      <c r="T531" s="57" t="s">
        <v>81</v>
      </c>
      <c r="U531">
        <v>298</v>
      </c>
      <c r="V531" t="s">
        <v>1141</v>
      </c>
      <c r="W531" t="s">
        <v>1141</v>
      </c>
      <c r="X531" t="s">
        <v>267</v>
      </c>
      <c r="Y531" t="s">
        <v>267</v>
      </c>
      <c r="Z531" t="s">
        <v>1142</v>
      </c>
      <c r="AA531" t="s">
        <v>1142</v>
      </c>
      <c r="AB531" t="s">
        <v>269</v>
      </c>
      <c r="AC531" t="s">
        <v>269</v>
      </c>
      <c r="AH531" t="s">
        <v>212</v>
      </c>
      <c r="AI531" t="s">
        <v>128</v>
      </c>
      <c r="AJ531">
        <v>1</v>
      </c>
      <c r="AL531" s="19">
        <f t="shared" si="263"/>
        <v>-12.937070798350684</v>
      </c>
      <c r="AM531" s="19">
        <f t="shared" si="264"/>
        <v>-13.754984471411419</v>
      </c>
      <c r="AN531" s="19">
        <f t="shared" si="265"/>
        <v>0.81791367306073504</v>
      </c>
      <c r="AO531" s="19">
        <f t="shared" si="269"/>
        <v>0.81791367306073504</v>
      </c>
      <c r="AP531" s="20" t="str">
        <f>IF(AR531=AU531,"good","no")</f>
        <v>no</v>
      </c>
      <c r="AQ531" s="20" t="str">
        <f t="shared" si="255"/>
        <v>R</v>
      </c>
      <c r="AR531" s="21">
        <f t="shared" si="270"/>
        <v>1</v>
      </c>
      <c r="AS531" s="21">
        <f t="shared" ref="AS531:AS540" si="272">VLOOKUP(AQ531, $BD$3:$BH$22, 5, FALSE)</f>
        <v>-4.5</v>
      </c>
      <c r="AT531" s="20" t="str">
        <f t="shared" si="256"/>
        <v>A</v>
      </c>
      <c r="AU531" s="22">
        <f t="shared" si="271"/>
        <v>0</v>
      </c>
      <c r="AV531">
        <f t="shared" si="248"/>
        <v>1.8</v>
      </c>
    </row>
    <row r="532" spans="1:49" hidden="1" x14ac:dyDescent="0.45">
      <c r="A532" s="60" t="s">
        <v>636</v>
      </c>
      <c r="B532" s="60" t="s">
        <v>1143</v>
      </c>
      <c r="C532" t="e">
        <f t="shared" ca="1" si="262"/>
        <v>#NAME?</v>
      </c>
      <c r="E532" s="60" t="s">
        <v>1143</v>
      </c>
      <c r="F532" t="str">
        <f t="shared" si="266"/>
        <v>ok</v>
      </c>
      <c r="G532" s="60">
        <v>2</v>
      </c>
      <c r="H532" s="60" t="str">
        <f>IF(ISNUMBER(FIND(MID(B532,2,1),MID(A532,FIND("_",A532,FIND("_",A532)+1)+1,LEN(A532)))), "+", "-")</f>
        <v>+</v>
      </c>
      <c r="I532" s="42" t="b">
        <f t="shared" si="267"/>
        <v>1</v>
      </c>
      <c r="J532" s="42" t="str">
        <f t="shared" si="268"/>
        <v>+</v>
      </c>
      <c r="K532" t="s">
        <v>46</v>
      </c>
      <c r="L532" s="16" t="s">
        <v>47</v>
      </c>
      <c r="M532" s="17" t="s">
        <v>47</v>
      </c>
      <c r="N532" s="18">
        <v>6.5600000000000005E-7</v>
      </c>
      <c r="O532" s="18">
        <v>6.5600000000000005E-7</v>
      </c>
      <c r="P532" s="18">
        <v>2.1899999999999999E-7</v>
      </c>
      <c r="Q532" s="18">
        <v>2.1899999999999999E-7</v>
      </c>
      <c r="R532">
        <v>23791944</v>
      </c>
      <c r="S532" s="76" t="s">
        <v>310</v>
      </c>
      <c r="T532" s="76" t="s">
        <v>639</v>
      </c>
      <c r="U532" s="60">
        <v>298</v>
      </c>
      <c r="AI532" t="s">
        <v>55</v>
      </c>
      <c r="AJ532">
        <v>2</v>
      </c>
      <c r="AL532" s="62">
        <f t="shared" si="263"/>
        <v>-8.399891978321369</v>
      </c>
      <c r="AM532" s="62">
        <f t="shared" si="264"/>
        <v>-9.0471745232066461</v>
      </c>
      <c r="AN532" s="62">
        <f t="shared" si="265"/>
        <v>0.64728254488527703</v>
      </c>
      <c r="AO532" s="62">
        <f t="shared" si="269"/>
        <v>0.64728254488527703</v>
      </c>
      <c r="AP532" s="63" t="str">
        <f>IF(AR532=AU532,"good","no")</f>
        <v>no</v>
      </c>
      <c r="AQ532" s="63" t="str">
        <f t="shared" si="255"/>
        <v>D</v>
      </c>
      <c r="AR532" s="21">
        <f t="shared" si="270"/>
        <v>-1</v>
      </c>
      <c r="AS532" s="64">
        <f t="shared" si="272"/>
        <v>-3.5</v>
      </c>
      <c r="AT532" s="63" t="str">
        <f t="shared" si="256"/>
        <v>A</v>
      </c>
      <c r="AU532" s="22">
        <f t="shared" si="271"/>
        <v>0</v>
      </c>
      <c r="AV532" s="60">
        <f t="shared" si="248"/>
        <v>1.8</v>
      </c>
      <c r="AW532" t="s">
        <v>640</v>
      </c>
    </row>
    <row r="533" spans="1:49" hidden="1" x14ac:dyDescent="0.45">
      <c r="A533" t="s">
        <v>892</v>
      </c>
      <c r="B533" t="s">
        <v>1144</v>
      </c>
      <c r="C533" t="e">
        <f t="shared" ca="1" si="262"/>
        <v>#NAME?</v>
      </c>
      <c r="E533" t="s">
        <v>1145</v>
      </c>
      <c r="F533" t="str">
        <f t="shared" si="266"/>
        <v>no</v>
      </c>
      <c r="G533">
        <v>2</v>
      </c>
      <c r="H533" s="42" t="s">
        <v>79</v>
      </c>
      <c r="I533" s="42" t="b">
        <f t="shared" si="267"/>
        <v>1</v>
      </c>
      <c r="J533" s="42" t="str">
        <f t="shared" si="268"/>
        <v>-</v>
      </c>
      <c r="K533" t="s">
        <v>46</v>
      </c>
      <c r="L533" s="16" t="s">
        <v>495</v>
      </c>
      <c r="M533" s="17" t="s">
        <v>495</v>
      </c>
      <c r="N533" s="18">
        <v>2.0800000000000001E-10</v>
      </c>
      <c r="O533" s="18">
        <v>2.0800000000000001E-10</v>
      </c>
      <c r="P533" s="18">
        <v>7.0399999999999997E-11</v>
      </c>
      <c r="Q533" s="27">
        <v>7.0399999999999997E-11</v>
      </c>
      <c r="R533">
        <v>17475279</v>
      </c>
      <c r="S533" s="57" t="s">
        <v>496</v>
      </c>
      <c r="T533" s="57" t="s">
        <v>895</v>
      </c>
      <c r="U533" t="s">
        <v>89</v>
      </c>
      <c r="AI533" t="s">
        <v>221</v>
      </c>
      <c r="AJ533">
        <v>1</v>
      </c>
      <c r="AL533" s="19">
        <f t="shared" si="263"/>
        <v>-13.153154991374064</v>
      </c>
      <c r="AM533" s="19">
        <f t="shared" si="264"/>
        <v>-13.792328433131086</v>
      </c>
      <c r="AN533" s="19">
        <f t="shared" si="265"/>
        <v>0.63917344175702162</v>
      </c>
      <c r="AO533" s="19">
        <f t="shared" si="269"/>
        <v>0.63917344175702162</v>
      </c>
      <c r="AP533" s="20" t="str">
        <f>IF(AR533=AU533,"ok","no")</f>
        <v>ok</v>
      </c>
      <c r="AQ533" s="20" t="str">
        <f t="shared" si="255"/>
        <v>I</v>
      </c>
      <c r="AR533" s="21">
        <f t="shared" si="270"/>
        <v>0</v>
      </c>
      <c r="AS533" s="21">
        <f t="shared" si="272"/>
        <v>4.5</v>
      </c>
      <c r="AT533" s="20" t="str">
        <f t="shared" si="256"/>
        <v>A</v>
      </c>
      <c r="AU533" s="22">
        <f t="shared" si="271"/>
        <v>0</v>
      </c>
      <c r="AV533">
        <f t="shared" si="248"/>
        <v>1.8</v>
      </c>
    </row>
    <row r="534" spans="1:49" hidden="1" x14ac:dyDescent="0.45">
      <c r="A534" t="s">
        <v>433</v>
      </c>
      <c r="B534" t="s">
        <v>845</v>
      </c>
      <c r="C534" t="e">
        <f t="shared" ca="1" si="262"/>
        <v>#NAME?</v>
      </c>
      <c r="E534" t="s">
        <v>846</v>
      </c>
      <c r="F534" t="str">
        <f t="shared" si="266"/>
        <v>no</v>
      </c>
      <c r="G534">
        <v>1</v>
      </c>
      <c r="H534" s="15" t="str">
        <f>IF(ISNUMBER(FIND(MID(B534,2,1),MID(A534,FIND("_",A534)+1,FIND("_",A534,FIND("_",A534)+1)-FIND("_",A534)-1))), "+", "-")</f>
        <v>-</v>
      </c>
      <c r="I534" s="42" t="b">
        <f t="shared" si="267"/>
        <v>1</v>
      </c>
      <c r="J534" s="42" t="str">
        <f t="shared" si="268"/>
        <v>-</v>
      </c>
      <c r="K534" t="s">
        <v>70</v>
      </c>
      <c r="L534" s="16" t="s">
        <v>47</v>
      </c>
      <c r="M534" s="17" t="s">
        <v>47</v>
      </c>
      <c r="N534" s="18">
        <v>5.0400000000000002E-10</v>
      </c>
      <c r="O534" s="18">
        <v>5.0400000000000002E-10</v>
      </c>
      <c r="P534" s="18">
        <v>1.2500000000000001E-10</v>
      </c>
      <c r="Q534" s="18">
        <v>1.2500000000000001E-10</v>
      </c>
      <c r="R534">
        <v>17173035</v>
      </c>
      <c r="S534" s="57" t="s">
        <v>414</v>
      </c>
      <c r="T534" s="57" t="s">
        <v>415</v>
      </c>
      <c r="U534">
        <v>296</v>
      </c>
      <c r="AH534" t="s">
        <v>436</v>
      </c>
      <c r="AI534" t="s">
        <v>416</v>
      </c>
      <c r="AJ534">
        <v>2</v>
      </c>
      <c r="AL534" s="19">
        <f t="shared" si="263"/>
        <v>-12.630982460235735</v>
      </c>
      <c r="AM534" s="19">
        <f t="shared" si="264"/>
        <v>-13.453597353389485</v>
      </c>
      <c r="AN534" s="19">
        <f t="shared" si="265"/>
        <v>0.8226148931537498</v>
      </c>
      <c r="AO534" s="19">
        <f t="shared" si="269"/>
        <v>0.8226148931537498</v>
      </c>
      <c r="AP534" s="20" t="str">
        <f>IF(AR534=AU534,"good","no")</f>
        <v>no</v>
      </c>
      <c r="AQ534" s="20" t="str">
        <f t="shared" si="255"/>
        <v>R</v>
      </c>
      <c r="AR534" s="21">
        <f t="shared" si="270"/>
        <v>1</v>
      </c>
      <c r="AS534" s="21">
        <f t="shared" si="272"/>
        <v>-4.5</v>
      </c>
      <c r="AT534" s="20" t="str">
        <f t="shared" si="256"/>
        <v>A</v>
      </c>
      <c r="AU534" s="22">
        <f t="shared" si="271"/>
        <v>0</v>
      </c>
      <c r="AV534">
        <f t="shared" si="248"/>
        <v>1.8</v>
      </c>
    </row>
    <row r="535" spans="1:49" hidden="1" x14ac:dyDescent="0.45">
      <c r="A535" t="s">
        <v>492</v>
      </c>
      <c r="B535" t="s">
        <v>1146</v>
      </c>
      <c r="C535" t="e">
        <f t="shared" ca="1" si="262"/>
        <v>#NAME?</v>
      </c>
      <c r="E535" t="s">
        <v>1147</v>
      </c>
      <c r="F535" t="str">
        <f t="shared" si="266"/>
        <v>no</v>
      </c>
      <c r="G535">
        <v>2</v>
      </c>
      <c r="H535" s="42" t="str">
        <f>IF(ISNUMBER(FIND(MID(B535,2,1),MID(A535,FIND("_",A535,FIND("_",A535)+1)+1,LEN(A535)))), "+", "-")</f>
        <v>-</v>
      </c>
      <c r="I535" s="42" t="b">
        <f t="shared" si="267"/>
        <v>1</v>
      </c>
      <c r="J535" s="42" t="str">
        <f t="shared" si="268"/>
        <v>-</v>
      </c>
      <c r="K535" t="s">
        <v>46</v>
      </c>
      <c r="L535" s="16" t="s">
        <v>495</v>
      </c>
      <c r="M535" s="17" t="s">
        <v>495</v>
      </c>
      <c r="N535" s="18">
        <v>5.0400000000000002E-11</v>
      </c>
      <c r="O535" s="18">
        <v>5.0400000000000002E-11</v>
      </c>
      <c r="P535" s="18">
        <v>1.23E-11</v>
      </c>
      <c r="Q535" s="27">
        <v>1.23E-11</v>
      </c>
      <c r="R535">
        <v>17475279</v>
      </c>
      <c r="S535" s="57" t="s">
        <v>496</v>
      </c>
      <c r="T535" s="57" t="s">
        <v>497</v>
      </c>
      <c r="U535" t="s">
        <v>89</v>
      </c>
      <c r="AI535" t="s">
        <v>221</v>
      </c>
      <c r="AJ535">
        <v>1</v>
      </c>
      <c r="AL535" s="19">
        <f t="shared" si="263"/>
        <v>-13.989507665102222</v>
      </c>
      <c r="AM535" s="19">
        <f t="shared" si="264"/>
        <v>-14.821638893594605</v>
      </c>
      <c r="AN535" s="19">
        <f t="shared" si="265"/>
        <v>0.83213122849238275</v>
      </c>
      <c r="AO535" s="19">
        <f t="shared" si="269"/>
        <v>0.83213122849238275</v>
      </c>
      <c r="AP535" s="20" t="str">
        <f>IF(AR535=AU535,"ok","no")</f>
        <v>ok</v>
      </c>
      <c r="AQ535" s="20" t="str">
        <f t="shared" si="255"/>
        <v>I</v>
      </c>
      <c r="AR535" s="21">
        <f t="shared" si="270"/>
        <v>0</v>
      </c>
      <c r="AS535" s="21">
        <f t="shared" si="272"/>
        <v>4.5</v>
      </c>
      <c r="AT535" s="20" t="str">
        <f t="shared" si="256"/>
        <v>A</v>
      </c>
      <c r="AU535" s="22">
        <f t="shared" si="271"/>
        <v>0</v>
      </c>
      <c r="AV535">
        <f t="shared" si="248"/>
        <v>1.8</v>
      </c>
    </row>
    <row r="536" spans="1:49" hidden="1" x14ac:dyDescent="0.45">
      <c r="A536" t="s">
        <v>214</v>
      </c>
      <c r="B536" t="s">
        <v>1148</v>
      </c>
      <c r="C536" t="e">
        <f t="shared" ca="1" si="262"/>
        <v>#NAME?</v>
      </c>
      <c r="E536" t="s">
        <v>1148</v>
      </c>
      <c r="F536" t="str">
        <f t="shared" si="266"/>
        <v>ok</v>
      </c>
      <c r="G536">
        <v>1</v>
      </c>
      <c r="H536" s="15" t="str">
        <f>IF(ISNUMBER(FIND(MID(B536,2,1),MID(A536,FIND("_",A536)+1,FIND("_",A536,FIND("_",A536)+1)-FIND("_",A536)-1))), "+", "-")</f>
        <v>-</v>
      </c>
      <c r="I536" s="42" t="b">
        <f t="shared" si="267"/>
        <v>1</v>
      </c>
      <c r="J536" s="42" t="str">
        <f t="shared" si="268"/>
        <v>-</v>
      </c>
      <c r="K536" t="s">
        <v>46</v>
      </c>
      <c r="L536" s="16" t="s">
        <v>47</v>
      </c>
      <c r="M536" s="17" t="s">
        <v>47</v>
      </c>
      <c r="N536" s="18">
        <v>1.15E-8</v>
      </c>
      <c r="O536" s="18">
        <v>1.15E-8</v>
      </c>
      <c r="P536" s="18">
        <v>2.7799999999999999E-9</v>
      </c>
      <c r="Q536" s="18">
        <v>2.7799999999999999E-9</v>
      </c>
      <c r="R536">
        <v>12515535</v>
      </c>
      <c r="S536" s="57" t="s">
        <v>216</v>
      </c>
      <c r="T536" s="57" t="s">
        <v>81</v>
      </c>
      <c r="U536" t="s">
        <v>89</v>
      </c>
      <c r="AH536" t="s">
        <v>212</v>
      </c>
      <c r="AI536" t="s">
        <v>55</v>
      </c>
      <c r="AJ536">
        <v>1</v>
      </c>
      <c r="AL536" s="19">
        <f t="shared" si="263"/>
        <v>-10.785742092930553</v>
      </c>
      <c r="AM536" s="19">
        <f t="shared" si="264"/>
        <v>-11.623480796453881</v>
      </c>
      <c r="AN536" s="19">
        <f t="shared" si="265"/>
        <v>0.83773870352332835</v>
      </c>
      <c r="AO536" s="19">
        <f t="shared" si="269"/>
        <v>0.83773870352332835</v>
      </c>
      <c r="AP536" s="20" t="str">
        <f>IF(AR536=AU536,"good","no")</f>
        <v>no</v>
      </c>
      <c r="AQ536" s="20" t="str">
        <f t="shared" si="255"/>
        <v>T</v>
      </c>
      <c r="AR536" s="21">
        <f t="shared" si="270"/>
        <v>400</v>
      </c>
      <c r="AS536" s="21">
        <f t="shared" si="272"/>
        <v>-0.7</v>
      </c>
      <c r="AT536" s="20" t="str">
        <f t="shared" si="256"/>
        <v>A</v>
      </c>
      <c r="AU536" s="22">
        <f t="shared" si="271"/>
        <v>0</v>
      </c>
      <c r="AV536">
        <f t="shared" si="248"/>
        <v>1.8</v>
      </c>
    </row>
    <row r="537" spans="1:49" hidden="1" x14ac:dyDescent="0.45">
      <c r="A537" t="s">
        <v>492</v>
      </c>
      <c r="B537" t="s">
        <v>1149</v>
      </c>
      <c r="C537" t="e">
        <f t="shared" ca="1" si="262"/>
        <v>#NAME?</v>
      </c>
      <c r="E537" t="s">
        <v>1150</v>
      </c>
      <c r="F537" t="str">
        <f t="shared" si="266"/>
        <v>no</v>
      </c>
      <c r="G537">
        <v>2</v>
      </c>
      <c r="H537" s="42" t="str">
        <f>IF(ISNUMBER(FIND(MID(B537,2,1),MID(A537,FIND("_",A537,FIND("_",A537)+1)+1,LEN(A537)))), "+", "-")</f>
        <v>-</v>
      </c>
      <c r="I537" s="42" t="b">
        <f t="shared" si="267"/>
        <v>1</v>
      </c>
      <c r="J537" s="42" t="str">
        <f t="shared" si="268"/>
        <v>-</v>
      </c>
      <c r="K537" t="s">
        <v>125</v>
      </c>
      <c r="L537" s="16" t="s">
        <v>495</v>
      </c>
      <c r="M537" s="17" t="s">
        <v>495</v>
      </c>
      <c r="N537" s="18">
        <v>3.6200000000000002E-11</v>
      </c>
      <c r="O537" s="18">
        <v>3.6200000000000002E-11</v>
      </c>
      <c r="P537" s="18">
        <v>1.23E-11</v>
      </c>
      <c r="Q537" s="27">
        <v>1.23E-11</v>
      </c>
      <c r="R537">
        <v>17475279</v>
      </c>
      <c r="S537" s="57" t="s">
        <v>496</v>
      </c>
      <c r="T537" s="57" t="s">
        <v>497</v>
      </c>
      <c r="U537" t="s">
        <v>89</v>
      </c>
      <c r="AI537" t="s">
        <v>221</v>
      </c>
      <c r="AJ537">
        <v>1</v>
      </c>
      <c r="AL537" s="19">
        <f t="shared" si="263"/>
        <v>-14.184757578287124</v>
      </c>
      <c r="AM537" s="19">
        <f t="shared" si="264"/>
        <v>-14.821638893594605</v>
      </c>
      <c r="AN537" s="19">
        <f t="shared" si="265"/>
        <v>0.63688131530748038</v>
      </c>
      <c r="AO537" s="19">
        <f t="shared" si="269"/>
        <v>0.63688131530748038</v>
      </c>
      <c r="AP537" s="20" t="str">
        <f>IF(AR537=AU537,"ok","no")</f>
        <v>ok</v>
      </c>
      <c r="AQ537" s="20" t="str">
        <f t="shared" si="255"/>
        <v>F</v>
      </c>
      <c r="AR537" s="21">
        <f t="shared" si="270"/>
        <v>0</v>
      </c>
      <c r="AS537" s="21">
        <f t="shared" si="272"/>
        <v>2.8</v>
      </c>
      <c r="AT537" s="20" t="str">
        <f t="shared" si="256"/>
        <v>A</v>
      </c>
      <c r="AU537" s="22">
        <f t="shared" si="271"/>
        <v>0</v>
      </c>
      <c r="AV537">
        <f t="shared" si="248"/>
        <v>1.8</v>
      </c>
    </row>
    <row r="538" spans="1:49" hidden="1" x14ac:dyDescent="0.45">
      <c r="A538" t="s">
        <v>65</v>
      </c>
      <c r="B538" t="s">
        <v>261</v>
      </c>
      <c r="C538" t="e">
        <f t="shared" ca="1" si="262"/>
        <v>#NAME?</v>
      </c>
      <c r="E538" t="s">
        <v>261</v>
      </c>
      <c r="F538" t="str">
        <f t="shared" si="266"/>
        <v>ok</v>
      </c>
      <c r="G538">
        <v>1</v>
      </c>
      <c r="H538" s="42" t="str">
        <f>IF(ISNUMBER(FIND(MID(B538,2,1),MID(A538,FIND("_",A538)+1,FIND("_",A538,FIND("_",A538)+1)-FIND("_",A538)-1))), "+", "-")</f>
        <v>+</v>
      </c>
      <c r="I538" s="42" t="b">
        <f t="shared" si="267"/>
        <v>1</v>
      </c>
      <c r="J538" s="42" t="str">
        <f t="shared" si="268"/>
        <v>+</v>
      </c>
      <c r="K538" t="s">
        <v>70</v>
      </c>
      <c r="L538" s="16" t="s">
        <v>47</v>
      </c>
      <c r="M538" s="17" t="s">
        <v>47</v>
      </c>
      <c r="N538" s="18">
        <v>5.8799999999999997E-8</v>
      </c>
      <c r="O538" s="18">
        <v>5.8799999999999997E-8</v>
      </c>
      <c r="P538" s="18">
        <v>2E-8</v>
      </c>
      <c r="Q538" s="18">
        <v>2E-8</v>
      </c>
      <c r="R538">
        <v>8703938</v>
      </c>
      <c r="S538" s="57" t="s">
        <v>62</v>
      </c>
      <c r="T538" s="57" t="s">
        <v>81</v>
      </c>
      <c r="U538">
        <v>298</v>
      </c>
      <c r="AI538" t="s">
        <v>55</v>
      </c>
      <c r="AJ538">
        <v>1</v>
      </c>
      <c r="AL538" s="19">
        <f t="shared" si="263"/>
        <v>-9.8229831494046778</v>
      </c>
      <c r="AM538" s="19">
        <f t="shared" si="264"/>
        <v>-10.459244802401527</v>
      </c>
      <c r="AN538" s="19">
        <f t="shared" si="265"/>
        <v>0.63626165299684878</v>
      </c>
      <c r="AO538" s="19">
        <f t="shared" si="269"/>
        <v>0.63626165299684878</v>
      </c>
      <c r="AP538" s="20" t="str">
        <f>IF(AR538=AU538,"good","no")</f>
        <v>no</v>
      </c>
      <c r="AQ538" s="20" t="str">
        <f t="shared" si="255"/>
        <v>D</v>
      </c>
      <c r="AR538" s="21">
        <f t="shared" si="270"/>
        <v>-1</v>
      </c>
      <c r="AS538" s="21">
        <f t="shared" si="272"/>
        <v>-3.5</v>
      </c>
      <c r="AT538" s="20" t="str">
        <f t="shared" si="256"/>
        <v>A</v>
      </c>
      <c r="AU538" s="22">
        <f t="shared" si="271"/>
        <v>0</v>
      </c>
      <c r="AV538">
        <f t="shared" si="248"/>
        <v>1.8</v>
      </c>
    </row>
    <row r="539" spans="1:49" hidden="1" x14ac:dyDescent="0.45">
      <c r="A539" t="s">
        <v>892</v>
      </c>
      <c r="B539" t="s">
        <v>1151</v>
      </c>
      <c r="C539" t="e">
        <f t="shared" ca="1" si="262"/>
        <v>#NAME?</v>
      </c>
      <c r="E539" t="s">
        <v>1152</v>
      </c>
      <c r="F539" t="str">
        <f t="shared" si="266"/>
        <v>no</v>
      </c>
      <c r="G539">
        <v>2</v>
      </c>
      <c r="H539" s="42" t="s">
        <v>79</v>
      </c>
      <c r="I539" s="42" t="b">
        <f t="shared" si="267"/>
        <v>1</v>
      </c>
      <c r="J539" s="42" t="str">
        <f t="shared" si="268"/>
        <v>-</v>
      </c>
      <c r="K539" t="s">
        <v>324</v>
      </c>
      <c r="L539" s="16" t="s">
        <v>495</v>
      </c>
      <c r="M539" s="17" t="s">
        <v>495</v>
      </c>
      <c r="N539" s="18">
        <v>1.9900000000000001E-10</v>
      </c>
      <c r="O539" s="18">
        <v>1.9900000000000001E-10</v>
      </c>
      <c r="P539" s="18">
        <v>7.0399999999999997E-11</v>
      </c>
      <c r="Q539" s="18">
        <v>7.0399999999999997E-11</v>
      </c>
      <c r="R539">
        <v>17475279</v>
      </c>
      <c r="S539" s="57" t="s">
        <v>496</v>
      </c>
      <c r="T539" s="57" t="s">
        <v>895</v>
      </c>
      <c r="U539" t="s">
        <v>89</v>
      </c>
      <c r="AI539" t="s">
        <v>221</v>
      </c>
      <c r="AJ539">
        <v>1</v>
      </c>
      <c r="AL539" s="19">
        <f t="shared" si="263"/>
        <v>-13.179252611810393</v>
      </c>
      <c r="AM539" s="19">
        <f t="shared" si="264"/>
        <v>-13.792328433131086</v>
      </c>
      <c r="AN539" s="19">
        <f t="shared" si="265"/>
        <v>0.61307582132069349</v>
      </c>
      <c r="AO539" s="19">
        <f t="shared" si="269"/>
        <v>0.61307582132069349</v>
      </c>
      <c r="AP539" s="20" t="str">
        <f>IF(AR539=AU539,"good","no")</f>
        <v>no</v>
      </c>
      <c r="AQ539" s="20" t="str">
        <f t="shared" si="255"/>
        <v>E</v>
      </c>
      <c r="AR539" s="21">
        <f t="shared" si="270"/>
        <v>-1</v>
      </c>
      <c r="AS539" s="21">
        <f t="shared" si="272"/>
        <v>-3.5</v>
      </c>
      <c r="AT539" s="20" t="str">
        <f t="shared" si="256"/>
        <v>A</v>
      </c>
      <c r="AU539" s="22">
        <f t="shared" si="271"/>
        <v>0</v>
      </c>
      <c r="AV539">
        <f t="shared" si="248"/>
        <v>1.8</v>
      </c>
    </row>
    <row r="540" spans="1:49" hidden="1" x14ac:dyDescent="0.45">
      <c r="A540" t="s">
        <v>256</v>
      </c>
      <c r="B540" t="s">
        <v>869</v>
      </c>
      <c r="C540" t="e">
        <f t="shared" ca="1" si="262"/>
        <v>#NAME?</v>
      </c>
      <c r="E540" t="s">
        <v>869</v>
      </c>
      <c r="F540" t="str">
        <f t="shared" si="266"/>
        <v>ok</v>
      </c>
      <c r="G540">
        <v>1</v>
      </c>
      <c r="H540" s="42" t="str">
        <f>IF(ISNUMBER(FIND(MID(B540,2,1),MID(A540,FIND("_",A540)+1,FIND("_",A540,FIND("_",A540)+1)-FIND("_",A540)-1))), "+", "-")</f>
        <v>+</v>
      </c>
      <c r="I540" s="42" t="b">
        <f t="shared" si="267"/>
        <v>1</v>
      </c>
      <c r="J540" s="42" t="str">
        <f t="shared" si="268"/>
        <v>+</v>
      </c>
      <c r="K540" t="s">
        <v>46</v>
      </c>
      <c r="L540" s="16" t="s">
        <v>47</v>
      </c>
      <c r="M540" s="17" t="s">
        <v>47</v>
      </c>
      <c r="N540" s="18">
        <v>6.1900000000000005E-8</v>
      </c>
      <c r="O540" s="18">
        <v>6.1900000000000005E-8</v>
      </c>
      <c r="P540" s="18">
        <v>2.1999999999999998E-8</v>
      </c>
      <c r="Q540" s="18">
        <v>2.1999999999999998E-8</v>
      </c>
      <c r="R540">
        <v>27908641</v>
      </c>
      <c r="S540" s="57" t="s">
        <v>259</v>
      </c>
      <c r="T540" s="57" t="s">
        <v>260</v>
      </c>
      <c r="U540">
        <v>303</v>
      </c>
      <c r="AI540" t="s">
        <v>55</v>
      </c>
      <c r="AJ540">
        <v>2</v>
      </c>
      <c r="AL540" s="19">
        <f t="shared" si="263"/>
        <v>-9.792669937780957</v>
      </c>
      <c r="AM540" s="19">
        <f t="shared" si="264"/>
        <v>-10.403011796316974</v>
      </c>
      <c r="AN540" s="19">
        <f t="shared" si="265"/>
        <v>0.61034185853601741</v>
      </c>
      <c r="AO540" s="19">
        <f t="shared" si="269"/>
        <v>0.61034185853601741</v>
      </c>
      <c r="AP540" s="20" t="str">
        <f>IF(AR540=AU540,"good","no")</f>
        <v>no</v>
      </c>
      <c r="AQ540" s="20" t="str">
        <f t="shared" si="255"/>
        <v>K</v>
      </c>
      <c r="AR540" s="21">
        <f t="shared" si="270"/>
        <v>1</v>
      </c>
      <c r="AS540" s="21">
        <f t="shared" si="272"/>
        <v>-3.9</v>
      </c>
      <c r="AT540" s="20" t="str">
        <f t="shared" si="256"/>
        <v>A</v>
      </c>
      <c r="AU540" s="22">
        <f t="shared" si="271"/>
        <v>0</v>
      </c>
      <c r="AV540">
        <f t="shared" si="248"/>
        <v>1.8</v>
      </c>
    </row>
    <row r="541" spans="1:49" hidden="1" x14ac:dyDescent="0.45">
      <c r="A541" t="s">
        <v>483</v>
      </c>
      <c r="B541" t="s">
        <v>1153</v>
      </c>
      <c r="C541" t="e">
        <f t="shared" ca="1" si="262"/>
        <v>#NAME?</v>
      </c>
      <c r="E541" t="s">
        <v>1154</v>
      </c>
      <c r="F541" t="str">
        <f t="shared" si="266"/>
        <v>no</v>
      </c>
      <c r="G541">
        <v>1</v>
      </c>
      <c r="H541" s="42" t="str">
        <f>IF(ISNUMBER(FIND(MID(B541,2,1),MID(A541,FIND("_",A541)+1,FIND("_",A541,FIND("_",A541)+1)-FIND("_",A541)-1))), "+", "-")</f>
        <v>+</v>
      </c>
      <c r="I541" s="42" t="b">
        <f t="shared" si="267"/>
        <v>1</v>
      </c>
      <c r="J541" s="42" t="str">
        <f t="shared" si="268"/>
        <v>+</v>
      </c>
      <c r="K541" t="s">
        <v>70</v>
      </c>
      <c r="L541" s="16" t="s">
        <v>47</v>
      </c>
      <c r="M541" s="17" t="s">
        <v>47</v>
      </c>
      <c r="N541" s="18">
        <v>8.9999999999999995E-9</v>
      </c>
      <c r="O541" s="18">
        <v>8.9999999999999995E-9</v>
      </c>
      <c r="P541" s="18">
        <v>2.4999999999999999E-8</v>
      </c>
      <c r="Q541" s="18">
        <v>2.4999999999999999E-8</v>
      </c>
      <c r="R541">
        <v>27908641</v>
      </c>
      <c r="S541" s="57" t="s">
        <v>486</v>
      </c>
      <c r="T541" s="57" t="s">
        <v>260</v>
      </c>
      <c r="U541">
        <v>303</v>
      </c>
      <c r="AI541" t="s">
        <v>55</v>
      </c>
      <c r="AJ541">
        <v>2</v>
      </c>
      <c r="AL541" s="19">
        <f t="shared" si="263"/>
        <v>-10.930364343170012</v>
      </c>
      <c r="AM541" s="19">
        <f t="shared" si="264"/>
        <v>-10.327590107126143</v>
      </c>
      <c r="AN541" s="19">
        <f t="shared" si="265"/>
        <v>-0.60277423604386904</v>
      </c>
      <c r="AO541" s="19">
        <f t="shared" si="269"/>
        <v>0.60277423604386904</v>
      </c>
      <c r="AP541" s="20" t="str">
        <f>IF(AR541=AU541,"good","no")</f>
        <v>no</v>
      </c>
      <c r="AQ541" s="20" t="str">
        <f t="shared" si="255"/>
        <v>G</v>
      </c>
      <c r="AR541" s="21">
        <f t="shared" si="270"/>
        <v>600</v>
      </c>
      <c r="AS541" s="21">
        <f>VLOOKUP(AQ541, $BD$3:$BH$23, 5, FALSE)</f>
        <v>-0.4</v>
      </c>
      <c r="AT541" s="20" t="str">
        <f t="shared" si="256"/>
        <v>A</v>
      </c>
      <c r="AU541" s="22">
        <f t="shared" si="271"/>
        <v>0</v>
      </c>
      <c r="AV541">
        <f t="shared" si="248"/>
        <v>1.8</v>
      </c>
    </row>
    <row r="542" spans="1:49" hidden="1" x14ac:dyDescent="0.45">
      <c r="A542" t="s">
        <v>67</v>
      </c>
      <c r="B542" t="s">
        <v>553</v>
      </c>
      <c r="C542" t="e">
        <f t="shared" ca="1" si="262"/>
        <v>#NAME?</v>
      </c>
      <c r="E542" t="s">
        <v>553</v>
      </c>
      <c r="F542" t="str">
        <f t="shared" si="266"/>
        <v>ok</v>
      </c>
      <c r="G542">
        <v>1</v>
      </c>
      <c r="H542" s="42" t="str">
        <f>IF(ISNUMBER(FIND(MID(B542,2,1),MID(A542,FIND("_",A542)+1,FIND("_",A542,FIND("_",A542)+1)-FIND("_",A542)-1))), "+", "-")</f>
        <v>+</v>
      </c>
      <c r="I542" s="42" t="b">
        <f t="shared" si="267"/>
        <v>1</v>
      </c>
      <c r="J542" s="42" t="str">
        <f t="shared" si="268"/>
        <v>+</v>
      </c>
      <c r="K542" t="s">
        <v>125</v>
      </c>
      <c r="L542" s="16" t="s">
        <v>47</v>
      </c>
      <c r="M542" s="17" t="s">
        <v>47</v>
      </c>
      <c r="N542" s="18">
        <v>3.2000000000000002E-8</v>
      </c>
      <c r="O542" s="18">
        <v>3.2000000000000002E-8</v>
      </c>
      <c r="P542" s="18">
        <v>1.2E-8</v>
      </c>
      <c r="Q542" s="27">
        <v>1.2E-8</v>
      </c>
      <c r="R542">
        <v>11123892</v>
      </c>
      <c r="S542" s="57" t="s">
        <v>71</v>
      </c>
      <c r="T542" s="57" t="s">
        <v>72</v>
      </c>
      <c r="U542">
        <v>298</v>
      </c>
      <c r="AI542" t="s">
        <v>55</v>
      </c>
      <c r="AJ542">
        <v>1</v>
      </c>
      <c r="AL542" s="19">
        <f t="shared" si="263"/>
        <v>-10.181942661146543</v>
      </c>
      <c r="AM542" s="19">
        <f t="shared" si="264"/>
        <v>-10.760631920423462</v>
      </c>
      <c r="AN542" s="19">
        <f t="shared" si="265"/>
        <v>0.57868925927691883</v>
      </c>
      <c r="AO542" s="19">
        <f t="shared" si="269"/>
        <v>0.57868925927691883</v>
      </c>
      <c r="AP542" s="20" t="str">
        <f>IF(AR542=AU542,"ok","no")</f>
        <v>ok</v>
      </c>
      <c r="AQ542" s="20" t="str">
        <f t="shared" si="255"/>
        <v>Y</v>
      </c>
      <c r="AR542" s="21">
        <f t="shared" si="270"/>
        <v>0</v>
      </c>
      <c r="AS542" s="21">
        <f>VLOOKUP(AQ542, $BD$3:$BH$22, 5, FALSE)</f>
        <v>-1.3</v>
      </c>
      <c r="AT542" s="20" t="str">
        <f t="shared" si="256"/>
        <v>A</v>
      </c>
      <c r="AU542" s="22">
        <f t="shared" si="271"/>
        <v>0</v>
      </c>
      <c r="AV542">
        <f t="shared" si="248"/>
        <v>1.8</v>
      </c>
    </row>
    <row r="543" spans="1:49" hidden="1" x14ac:dyDescent="0.45">
      <c r="A543" t="s">
        <v>492</v>
      </c>
      <c r="B543" t="s">
        <v>1155</v>
      </c>
      <c r="C543" t="e">
        <f t="shared" ca="1" si="262"/>
        <v>#NAME?</v>
      </c>
      <c r="E543" t="s">
        <v>1156</v>
      </c>
      <c r="F543" t="str">
        <f t="shared" si="266"/>
        <v>no</v>
      </c>
      <c r="G543">
        <v>2</v>
      </c>
      <c r="H543" s="42" t="str">
        <f>IF(ISNUMBER(FIND(MID(B543,2,1),MID(A543,FIND("_",A543,FIND("_",A543)+1)+1,LEN(A543)))), "+", "-")</f>
        <v>-</v>
      </c>
      <c r="I543" s="42" t="b">
        <f t="shared" si="267"/>
        <v>1</v>
      </c>
      <c r="J543" s="42" t="str">
        <f t="shared" si="268"/>
        <v>-</v>
      </c>
      <c r="K543" t="s">
        <v>46</v>
      </c>
      <c r="L543" s="16" t="s">
        <v>495</v>
      </c>
      <c r="M543" s="17" t="s">
        <v>495</v>
      </c>
      <c r="N543" s="18">
        <v>3.1999999999999999E-11</v>
      </c>
      <c r="O543" s="18">
        <v>3.1999999999999999E-11</v>
      </c>
      <c r="P543" s="18">
        <v>1.23E-11</v>
      </c>
      <c r="Q543" s="18">
        <v>1.23E-11</v>
      </c>
      <c r="R543">
        <v>17475279</v>
      </c>
      <c r="S543" s="57" t="s">
        <v>496</v>
      </c>
      <c r="T543" s="57" t="s">
        <v>497</v>
      </c>
      <c r="U543" t="s">
        <v>89</v>
      </c>
      <c r="AI543" t="s">
        <v>221</v>
      </c>
      <c r="AJ543">
        <v>1</v>
      </c>
      <c r="AL543" s="19">
        <f t="shared" si="263"/>
        <v>-14.257518275746005</v>
      </c>
      <c r="AM543" s="19">
        <f t="shared" si="264"/>
        <v>-14.821638893594605</v>
      </c>
      <c r="AN543" s="19">
        <f t="shared" si="265"/>
        <v>0.56412061784859979</v>
      </c>
      <c r="AO543" s="19">
        <f t="shared" si="269"/>
        <v>0.56412061784859979</v>
      </c>
      <c r="AP543" s="20" t="str">
        <f>IF(AR543=AU543,"good","no")</f>
        <v>no</v>
      </c>
      <c r="AQ543" s="20" t="str">
        <f t="shared" si="255"/>
        <v>D</v>
      </c>
      <c r="AR543" s="21">
        <f t="shared" si="270"/>
        <v>-1</v>
      </c>
      <c r="AS543" s="21">
        <f>VLOOKUP(AQ543, $BD$3:$BH$22, 5, FALSE)</f>
        <v>-3.5</v>
      </c>
      <c r="AT543" s="20" t="str">
        <f t="shared" si="256"/>
        <v>A</v>
      </c>
      <c r="AU543" s="22">
        <f t="shared" si="271"/>
        <v>0</v>
      </c>
      <c r="AV543">
        <f t="shared" si="248"/>
        <v>1.8</v>
      </c>
    </row>
    <row r="544" spans="1:49" hidden="1" x14ac:dyDescent="0.45">
      <c r="A544" t="s">
        <v>65</v>
      </c>
      <c r="B544" t="s">
        <v>1157</v>
      </c>
      <c r="C544" t="e">
        <f t="shared" ca="1" si="262"/>
        <v>#NAME?</v>
      </c>
      <c r="E544" t="s">
        <v>1157</v>
      </c>
      <c r="F544" t="str">
        <f t="shared" si="266"/>
        <v>ok</v>
      </c>
      <c r="G544">
        <v>1</v>
      </c>
      <c r="H544" s="15" t="str">
        <f>IF(ISNUMBER(FIND(MID(B544,2,1),MID(A544,FIND("_",A544)+1,FIND("_",A544,FIND("_",A544)+1)-FIND("_",A544)-1))), "+", "-")</f>
        <v>-</v>
      </c>
      <c r="I544" s="42" t="b">
        <f t="shared" si="267"/>
        <v>1</v>
      </c>
      <c r="J544" s="42" t="str">
        <f t="shared" si="268"/>
        <v>-</v>
      </c>
      <c r="K544" t="s">
        <v>46</v>
      </c>
      <c r="L544" s="16" t="s">
        <v>47</v>
      </c>
      <c r="M544" s="17" t="s">
        <v>47</v>
      </c>
      <c r="N544" s="18">
        <v>5.2600000000000001E-8</v>
      </c>
      <c r="O544" s="18">
        <v>5.2600000000000001E-8</v>
      </c>
      <c r="P544" s="18">
        <v>1.2499999999999999E-8</v>
      </c>
      <c r="Q544" s="18">
        <v>1.2499999999999999E-8</v>
      </c>
      <c r="R544">
        <v>9609690</v>
      </c>
      <c r="S544" s="57" t="s">
        <v>62</v>
      </c>
      <c r="T544" s="57" t="s">
        <v>81</v>
      </c>
      <c r="U544" t="s">
        <v>89</v>
      </c>
      <c r="AI544" t="s">
        <v>55</v>
      </c>
      <c r="AJ544">
        <v>1</v>
      </c>
      <c r="AL544" s="19">
        <f t="shared" si="263"/>
        <v>-9.8887243331496197</v>
      </c>
      <c r="AM544" s="19">
        <f t="shared" si="264"/>
        <v>-10.73654694365651</v>
      </c>
      <c r="AN544" s="19">
        <f t="shared" si="265"/>
        <v>0.84782261050689023</v>
      </c>
      <c r="AO544" s="19">
        <f t="shared" si="269"/>
        <v>0.84782261050689023</v>
      </c>
      <c r="AP544" s="20" t="str">
        <f>IF(AR544=AU544,"good","no")</f>
        <v>no</v>
      </c>
      <c r="AQ544" s="20" t="str">
        <f t="shared" si="255"/>
        <v>S</v>
      </c>
      <c r="AR544" s="21">
        <f t="shared" si="270"/>
        <v>500</v>
      </c>
      <c r="AS544" s="21">
        <f>VLOOKUP(AQ544, $BD$3:$BH$22, 5, FALSE)</f>
        <v>-0.8</v>
      </c>
      <c r="AT544" s="20" t="str">
        <f t="shared" si="256"/>
        <v>A</v>
      </c>
      <c r="AU544" s="22">
        <f t="shared" si="271"/>
        <v>0</v>
      </c>
      <c r="AV544">
        <f t="shared" si="248"/>
        <v>1.8</v>
      </c>
    </row>
    <row r="545" spans="1:54" hidden="1" x14ac:dyDescent="0.45">
      <c r="A545" t="s">
        <v>107</v>
      </c>
      <c r="B545" t="s">
        <v>1140</v>
      </c>
      <c r="C545" t="e">
        <f t="shared" ca="1" si="262"/>
        <v>#NAME?</v>
      </c>
      <c r="E545" t="s">
        <v>1140</v>
      </c>
      <c r="F545" t="str">
        <f t="shared" si="266"/>
        <v>ok</v>
      </c>
      <c r="G545">
        <v>1</v>
      </c>
      <c r="H545" s="15" t="str">
        <f>IF(ISNUMBER(FIND(MID(B545,2,1),MID(A545,FIND("_",A545)+1,FIND("_",A545,FIND("_",A545)+1)-FIND("_",A545)-1))), "+", "-")</f>
        <v>-</v>
      </c>
      <c r="I545" s="42" t="b">
        <f t="shared" si="267"/>
        <v>1</v>
      </c>
      <c r="J545" s="42" t="str">
        <f t="shared" si="268"/>
        <v>-</v>
      </c>
      <c r="K545" t="s">
        <v>46</v>
      </c>
      <c r="L545" s="16" t="s">
        <v>47</v>
      </c>
      <c r="M545" s="17" t="s">
        <v>47</v>
      </c>
      <c r="N545" s="18">
        <v>3E-10</v>
      </c>
      <c r="O545" s="18">
        <v>3E-10</v>
      </c>
      <c r="P545" s="18">
        <v>7.0000000000000004E-11</v>
      </c>
      <c r="Q545" s="18">
        <v>7.0000000000000004E-11</v>
      </c>
      <c r="R545">
        <v>9761468</v>
      </c>
      <c r="S545" s="57" t="s">
        <v>211</v>
      </c>
      <c r="T545" s="57" t="s">
        <v>81</v>
      </c>
      <c r="U545">
        <v>298</v>
      </c>
      <c r="V545" t="s">
        <v>1141</v>
      </c>
      <c r="W545" t="s">
        <v>1141</v>
      </c>
      <c r="X545" t="s">
        <v>275</v>
      </c>
      <c r="Y545" t="s">
        <v>275</v>
      </c>
      <c r="Z545" t="s">
        <v>1142</v>
      </c>
      <c r="AA545" t="s">
        <v>1142</v>
      </c>
      <c r="AB545" s="18">
        <v>1E-4</v>
      </c>
      <c r="AC545" s="18">
        <v>1E-4</v>
      </c>
      <c r="AH545" t="s">
        <v>212</v>
      </c>
      <c r="AI545" t="s">
        <v>128</v>
      </c>
      <c r="AJ545">
        <v>1</v>
      </c>
      <c r="AL545" s="19">
        <f t="shared" si="263"/>
        <v>-12.937070798350684</v>
      </c>
      <c r="AM545" s="19">
        <f t="shared" si="264"/>
        <v>-13.795690265588721</v>
      </c>
      <c r="AN545" s="19">
        <f t="shared" si="265"/>
        <v>0.85861946723803761</v>
      </c>
      <c r="AO545" s="19">
        <f t="shared" si="269"/>
        <v>0.85861946723803761</v>
      </c>
      <c r="AP545" s="20" t="str">
        <f>IF(AR545=AU545,"good","no")</f>
        <v>no</v>
      </c>
      <c r="AQ545" s="20" t="str">
        <f t="shared" si="255"/>
        <v>R</v>
      </c>
      <c r="AR545" s="21">
        <f t="shared" si="270"/>
        <v>1</v>
      </c>
      <c r="AS545" s="21">
        <f>VLOOKUP(AQ545, $BD$3:$BH$22, 5, FALSE)</f>
        <v>-4.5</v>
      </c>
      <c r="AT545" s="20" t="str">
        <f t="shared" si="256"/>
        <v>A</v>
      </c>
      <c r="AU545" s="22">
        <f t="shared" si="271"/>
        <v>0</v>
      </c>
      <c r="AV545">
        <f t="shared" si="248"/>
        <v>1.8</v>
      </c>
    </row>
    <row r="546" spans="1:54" s="51" customFormat="1" hidden="1" x14ac:dyDescent="0.45">
      <c r="A546" t="s">
        <v>109</v>
      </c>
      <c r="B546" t="s">
        <v>1008</v>
      </c>
      <c r="C546" t="e">
        <f t="shared" ca="1" si="262"/>
        <v>#NAME?</v>
      </c>
      <c r="D546"/>
      <c r="E546" t="s">
        <v>1009</v>
      </c>
      <c r="F546" t="str">
        <f t="shared" si="266"/>
        <v>no</v>
      </c>
      <c r="G546">
        <v>1</v>
      </c>
      <c r="H546" s="42" t="str">
        <f>IF(ISNUMBER(FIND(MID(B546,2,1),MID(A546,FIND("_",A546)+1,FIND("_",A546,FIND("_",A546)+1)-FIND("_",A546)-1))), "+", "-")</f>
        <v>+</v>
      </c>
      <c r="I546" s="42" t="b">
        <f t="shared" si="267"/>
        <v>1</v>
      </c>
      <c r="J546" s="42" t="str">
        <f t="shared" si="268"/>
        <v>+</v>
      </c>
      <c r="K546" t="s">
        <v>70</v>
      </c>
      <c r="L546" s="16" t="s">
        <v>47</v>
      </c>
      <c r="M546" s="17" t="s">
        <v>47</v>
      </c>
      <c r="N546" s="18">
        <v>4.2999999999999996E-9</v>
      </c>
      <c r="O546" s="18">
        <v>4.2999999999999996E-9</v>
      </c>
      <c r="P546" s="18">
        <v>1.07E-8</v>
      </c>
      <c r="Q546" s="18">
        <v>1.07E-8</v>
      </c>
      <c r="R546">
        <v>16597831</v>
      </c>
      <c r="S546" s="57" t="s">
        <v>113</v>
      </c>
      <c r="T546" s="57" t="s">
        <v>114</v>
      </c>
      <c r="U546" t="s">
        <v>89</v>
      </c>
      <c r="V546" t="s">
        <v>1158</v>
      </c>
      <c r="W546" t="s">
        <v>1158</v>
      </c>
      <c r="X546" t="s">
        <v>1158</v>
      </c>
      <c r="Y546" t="s">
        <v>1158</v>
      </c>
      <c r="Z546" t="s">
        <v>1159</v>
      </c>
      <c r="AA546" t="s">
        <v>1159</v>
      </c>
      <c r="AB546" t="s">
        <v>1160</v>
      </c>
      <c r="AC546" t="s">
        <v>1160</v>
      </c>
      <c r="AD546"/>
      <c r="AE546"/>
      <c r="AF546"/>
      <c r="AG546"/>
      <c r="AH546"/>
      <c r="AI546" t="s">
        <v>55</v>
      </c>
      <c r="AJ546">
        <v>2</v>
      </c>
      <c r="AK546"/>
      <c r="AL546" s="19">
        <f t="shared" si="263"/>
        <v>-11.366143980405667</v>
      </c>
      <c r="AM546" s="19">
        <f t="shared" si="264"/>
        <v>-10.828283036332344</v>
      </c>
      <c r="AN546" s="19">
        <f t="shared" si="265"/>
        <v>-0.53786094407332286</v>
      </c>
      <c r="AO546" s="19">
        <f t="shared" si="269"/>
        <v>0.53786094407332286</v>
      </c>
      <c r="AP546" s="20" t="str">
        <f>IF(AR546=AU546,"good","no")</f>
        <v>no</v>
      </c>
      <c r="AQ546" s="20" t="str">
        <f t="shared" si="255"/>
        <v>S</v>
      </c>
      <c r="AR546" s="21">
        <f t="shared" si="270"/>
        <v>500</v>
      </c>
      <c r="AS546" s="21">
        <f>VLOOKUP(AQ546, $BD$3:$BH$23, 5, FALSE)</f>
        <v>-0.8</v>
      </c>
      <c r="AT546" s="20" t="str">
        <f t="shared" si="256"/>
        <v>Q</v>
      </c>
      <c r="AU546" s="22">
        <f t="shared" si="271"/>
        <v>0</v>
      </c>
      <c r="AV546">
        <f t="shared" si="248"/>
        <v>-3.5</v>
      </c>
      <c r="AW546" s="51" t="s">
        <v>200</v>
      </c>
      <c r="BB546" s="75"/>
    </row>
    <row r="547" spans="1:54" hidden="1" x14ac:dyDescent="0.45">
      <c r="A547" t="s">
        <v>288</v>
      </c>
      <c r="B547" t="s">
        <v>1161</v>
      </c>
      <c r="C547" t="e">
        <f t="shared" ca="1" si="262"/>
        <v>#NAME?</v>
      </c>
      <c r="E547" t="s">
        <v>1162</v>
      </c>
      <c r="F547" t="str">
        <f t="shared" si="266"/>
        <v>no</v>
      </c>
      <c r="G547">
        <v>2</v>
      </c>
      <c r="H547" s="42" t="str">
        <f>IF(ISNUMBER(FIND(MID(B547,2,1),MID(A547,FIND("_",A547,FIND("_",A547)+1)+1,LEN(A547)))), "+", "-")</f>
        <v>-</v>
      </c>
      <c r="I547" s="42" t="b">
        <f t="shared" si="267"/>
        <v>1</v>
      </c>
      <c r="J547" s="42" t="str">
        <f t="shared" si="268"/>
        <v>-</v>
      </c>
      <c r="K547" t="s">
        <v>46</v>
      </c>
      <c r="L547" s="16" t="s">
        <v>47</v>
      </c>
      <c r="M547" s="17" t="s">
        <v>47</v>
      </c>
      <c r="N547" s="18">
        <v>2.5500000000000001E-9</v>
      </c>
      <c r="O547" s="18">
        <v>2.5500000000000001E-9</v>
      </c>
      <c r="P547" s="18">
        <v>5.7899999999999997E-10</v>
      </c>
      <c r="Q547" s="27">
        <v>5.7899999999999997E-10</v>
      </c>
      <c r="R547">
        <v>24423621</v>
      </c>
      <c r="S547" t="s">
        <v>291</v>
      </c>
      <c r="T547" t="s">
        <v>292</v>
      </c>
      <c r="U547">
        <v>298</v>
      </c>
      <c r="V547" t="s">
        <v>1163</v>
      </c>
      <c r="W547" t="s">
        <v>1163</v>
      </c>
      <c r="X547" t="s">
        <v>294</v>
      </c>
      <c r="Y547" t="s">
        <v>294</v>
      </c>
      <c r="Z547" t="s">
        <v>1164</v>
      </c>
      <c r="AA547" t="s">
        <v>1164</v>
      </c>
      <c r="AB547" t="s">
        <v>296</v>
      </c>
      <c r="AC547" t="s">
        <v>296</v>
      </c>
      <c r="AI547" t="s">
        <v>55</v>
      </c>
      <c r="AJ547">
        <v>2</v>
      </c>
      <c r="AL547" s="19">
        <f t="shared" si="263"/>
        <v>-11.674431761887883</v>
      </c>
      <c r="AM547" s="19">
        <f t="shared" si="264"/>
        <v>-12.549133996629775</v>
      </c>
      <c r="AN547" s="19">
        <f t="shared" si="265"/>
        <v>0.87470223474189268</v>
      </c>
      <c r="AO547" s="19">
        <f t="shared" si="269"/>
        <v>0.87470223474189268</v>
      </c>
      <c r="AP547" s="20" t="str">
        <f>IF(AR547=AU547,"ok","no")</f>
        <v>ok</v>
      </c>
      <c r="AQ547" s="20" t="str">
        <f t="shared" si="255"/>
        <v>Y</v>
      </c>
      <c r="AR547" s="21">
        <f t="shared" si="270"/>
        <v>0</v>
      </c>
      <c r="AS547" s="21">
        <f>VLOOKUP(AQ547, $BD$3:$BH$22, 5, FALSE)</f>
        <v>-1.3</v>
      </c>
      <c r="AT547" s="20" t="str">
        <f t="shared" si="256"/>
        <v>F</v>
      </c>
      <c r="AU547" s="22">
        <f t="shared" si="271"/>
        <v>0</v>
      </c>
      <c r="AV547">
        <f t="shared" si="248"/>
        <v>2.8</v>
      </c>
    </row>
    <row r="548" spans="1:54" hidden="1" x14ac:dyDescent="0.45">
      <c r="A548" t="s">
        <v>346</v>
      </c>
      <c r="B548" t="s">
        <v>1165</v>
      </c>
      <c r="C548" t="e">
        <f t="shared" ca="1" si="262"/>
        <v>#NAME?</v>
      </c>
      <c r="E548" t="s">
        <v>1166</v>
      </c>
      <c r="F548" t="str">
        <f t="shared" si="266"/>
        <v>no</v>
      </c>
      <c r="G548">
        <v>1</v>
      </c>
      <c r="H548" s="15" t="str">
        <f t="shared" ref="H548:H575" si="273">IF(ISNUMBER(FIND(MID(B548,2,1),MID(A548,FIND("_",A548)+1,FIND("_",A548,FIND("_",A548)+1)-FIND("_",A548)-1))), "+", "-")</f>
        <v>-</v>
      </c>
      <c r="I548" s="42" t="b">
        <f t="shared" si="267"/>
        <v>1</v>
      </c>
      <c r="J548" s="42" t="str">
        <f t="shared" si="268"/>
        <v>-</v>
      </c>
      <c r="K548" t="s">
        <v>125</v>
      </c>
      <c r="L548" s="16" t="s">
        <v>47</v>
      </c>
      <c r="M548" s="17" t="s">
        <v>47</v>
      </c>
      <c r="N548" s="18">
        <v>5.7999999999999996E-10</v>
      </c>
      <c r="O548" s="18">
        <v>5.7999999999999996E-10</v>
      </c>
      <c r="P548" s="18">
        <v>1.2999999999999999E-10</v>
      </c>
      <c r="Q548" s="27">
        <v>1.2999999999999999E-10</v>
      </c>
      <c r="R548">
        <v>26365435</v>
      </c>
      <c r="S548" t="s">
        <v>349</v>
      </c>
      <c r="T548" t="s">
        <v>350</v>
      </c>
      <c r="U548" t="s">
        <v>89</v>
      </c>
      <c r="V548" t="s">
        <v>1167</v>
      </c>
      <c r="W548" t="s">
        <v>1167</v>
      </c>
      <c r="X548" t="s">
        <v>352</v>
      </c>
      <c r="Y548" t="s">
        <v>352</v>
      </c>
      <c r="Z548" s="18">
        <v>9.0000000000000006E-5</v>
      </c>
      <c r="AA548" s="18">
        <v>9.0000000000000006E-5</v>
      </c>
      <c r="AB548" t="s">
        <v>354</v>
      </c>
      <c r="AC548" t="s">
        <v>354</v>
      </c>
      <c r="AI548" t="s">
        <v>55</v>
      </c>
      <c r="AJ548">
        <v>2</v>
      </c>
      <c r="AL548" s="19">
        <f t="shared" si="263"/>
        <v>-12.548115877308968</v>
      </c>
      <c r="AM548" s="19">
        <f t="shared" si="264"/>
        <v>-13.430457132629048</v>
      </c>
      <c r="AN548" s="19">
        <f t="shared" si="265"/>
        <v>0.88234125532008001</v>
      </c>
      <c r="AO548" s="19">
        <f t="shared" si="269"/>
        <v>0.88234125532008001</v>
      </c>
      <c r="AP548" s="20" t="str">
        <f>IF(AR548=AU548,"ok","no")</f>
        <v>ok</v>
      </c>
      <c r="AQ548" s="20" t="str">
        <f t="shared" si="255"/>
        <v>I</v>
      </c>
      <c r="AR548" s="21">
        <f t="shared" si="270"/>
        <v>0</v>
      </c>
      <c r="AS548" s="21">
        <f>VLOOKUP(AQ548, $BD$3:$BH$22, 5, FALSE)</f>
        <v>4.5</v>
      </c>
      <c r="AT548" s="20" t="str">
        <f t="shared" si="256"/>
        <v>A</v>
      </c>
      <c r="AU548" s="22">
        <f t="shared" si="271"/>
        <v>0</v>
      </c>
      <c r="AV548">
        <f t="shared" si="248"/>
        <v>1.8</v>
      </c>
    </row>
    <row r="549" spans="1:54" hidden="1" x14ac:dyDescent="0.45">
      <c r="A549" t="s">
        <v>433</v>
      </c>
      <c r="B549" t="s">
        <v>1168</v>
      </c>
      <c r="C549" t="e">
        <f t="shared" ca="1" si="262"/>
        <v>#NAME?</v>
      </c>
      <c r="E549" t="s">
        <v>1169</v>
      </c>
      <c r="F549" t="str">
        <f t="shared" si="266"/>
        <v>no</v>
      </c>
      <c r="G549">
        <v>1</v>
      </c>
      <c r="H549" s="15" t="str">
        <f t="shared" si="273"/>
        <v>-</v>
      </c>
      <c r="I549" s="42" t="b">
        <f t="shared" si="267"/>
        <v>1</v>
      </c>
      <c r="J549" s="42" t="str">
        <f t="shared" si="268"/>
        <v>-</v>
      </c>
      <c r="K549" t="s">
        <v>46</v>
      </c>
      <c r="L549" s="16" t="s">
        <v>47</v>
      </c>
      <c r="M549" s="17" t="s">
        <v>47</v>
      </c>
      <c r="N549" s="18">
        <v>5.68E-10</v>
      </c>
      <c r="O549" s="18">
        <v>5.68E-10</v>
      </c>
      <c r="P549" s="18">
        <v>1.2500000000000001E-10</v>
      </c>
      <c r="Q549" s="27">
        <v>1.2500000000000001E-10</v>
      </c>
      <c r="R549">
        <v>17173035</v>
      </c>
      <c r="S549" t="s">
        <v>414</v>
      </c>
      <c r="T549" t="s">
        <v>415</v>
      </c>
      <c r="U549">
        <v>296</v>
      </c>
      <c r="AH549" t="s">
        <v>436</v>
      </c>
      <c r="AI549" t="s">
        <v>416</v>
      </c>
      <c r="AJ549">
        <v>2</v>
      </c>
      <c r="AL549" s="19">
        <f t="shared" si="263"/>
        <v>-12.560450821352365</v>
      </c>
      <c r="AM549" s="19">
        <f t="shared" si="264"/>
        <v>-13.453597353389485</v>
      </c>
      <c r="AN549" s="19">
        <f t="shared" si="265"/>
        <v>0.89314653203711991</v>
      </c>
      <c r="AO549" s="19">
        <f t="shared" si="269"/>
        <v>0.89314653203711991</v>
      </c>
      <c r="AP549" s="20" t="str">
        <f>IF(AR549=AU549,"ok","no")</f>
        <v>ok</v>
      </c>
      <c r="AQ549" s="20" t="str">
        <f t="shared" si="255"/>
        <v>N</v>
      </c>
      <c r="AR549" s="21">
        <f t="shared" si="270"/>
        <v>0</v>
      </c>
      <c r="AS549" s="21">
        <f>VLOOKUP(AQ549, $BD$3:$BH$22, 5, FALSE)</f>
        <v>-3.5</v>
      </c>
      <c r="AT549" s="20" t="str">
        <f t="shared" si="256"/>
        <v>A</v>
      </c>
      <c r="AU549" s="22">
        <f t="shared" si="271"/>
        <v>0</v>
      </c>
      <c r="AV549">
        <f t="shared" si="248"/>
        <v>1.8</v>
      </c>
    </row>
    <row r="550" spans="1:54" hidden="1" x14ac:dyDescent="0.45">
      <c r="A550" t="s">
        <v>483</v>
      </c>
      <c r="B550" t="s">
        <v>1170</v>
      </c>
      <c r="C550" t="e">
        <f t="shared" ca="1" si="262"/>
        <v>#NAME?</v>
      </c>
      <c r="E550" t="s">
        <v>1170</v>
      </c>
      <c r="F550" t="str">
        <f t="shared" si="266"/>
        <v>ok</v>
      </c>
      <c r="G550">
        <v>1</v>
      </c>
      <c r="H550" s="42" t="str">
        <f t="shared" si="273"/>
        <v>+</v>
      </c>
      <c r="I550" s="42" t="b">
        <f t="shared" si="267"/>
        <v>1</v>
      </c>
      <c r="J550" s="42" t="str">
        <f t="shared" si="268"/>
        <v>+</v>
      </c>
      <c r="K550" t="s">
        <v>125</v>
      </c>
      <c r="L550" s="16" t="s">
        <v>47</v>
      </c>
      <c r="M550" s="17" t="s">
        <v>47</v>
      </c>
      <c r="N550" s="18">
        <v>6.4000000000000004E-8</v>
      </c>
      <c r="O550" s="18">
        <v>6.4000000000000004E-8</v>
      </c>
      <c r="P550" s="18">
        <v>2.4999999999999999E-8</v>
      </c>
      <c r="Q550" s="27">
        <v>2.4999999999999999E-8</v>
      </c>
      <c r="R550">
        <v>27908641</v>
      </c>
      <c r="S550" s="43" t="s">
        <v>486</v>
      </c>
      <c r="T550" s="43" t="s">
        <v>260</v>
      </c>
      <c r="U550">
        <v>303</v>
      </c>
      <c r="AI550" t="s">
        <v>55</v>
      </c>
      <c r="AJ550">
        <v>2</v>
      </c>
      <c r="AL550" s="19">
        <f t="shared" si="263"/>
        <v>-9.7729858246161747</v>
      </c>
      <c r="AM550" s="19">
        <f t="shared" si="264"/>
        <v>-10.327590107126143</v>
      </c>
      <c r="AN550" s="19">
        <f t="shared" si="265"/>
        <v>0.55460428250996863</v>
      </c>
      <c r="AO550" s="19">
        <f t="shared" si="269"/>
        <v>0.55460428250996863</v>
      </c>
      <c r="AP550" s="20" t="str">
        <f>IF(AR550=AU550,"ok","no")</f>
        <v>ok</v>
      </c>
      <c r="AQ550" s="20" t="str">
        <f t="shared" si="255"/>
        <v>L</v>
      </c>
      <c r="AR550" s="21">
        <f t="shared" si="270"/>
        <v>0</v>
      </c>
      <c r="AS550" s="21">
        <f>VLOOKUP(AQ550, $BD$3:$BH$22, 5, FALSE)</f>
        <v>3.8</v>
      </c>
      <c r="AT550" s="20" t="str">
        <f t="shared" si="256"/>
        <v>A</v>
      </c>
      <c r="AU550" s="22">
        <f t="shared" si="271"/>
        <v>0</v>
      </c>
      <c r="AV550">
        <f t="shared" si="248"/>
        <v>1.8</v>
      </c>
    </row>
    <row r="551" spans="1:54" hidden="1" x14ac:dyDescent="0.45">
      <c r="A551" t="s">
        <v>139</v>
      </c>
      <c r="B551" t="s">
        <v>1171</v>
      </c>
      <c r="C551" t="e">
        <f t="shared" ca="1" si="262"/>
        <v>#NAME?</v>
      </c>
      <c r="E551" t="s">
        <v>1171</v>
      </c>
      <c r="F551" t="str">
        <f t="shared" si="266"/>
        <v>ok</v>
      </c>
      <c r="G551">
        <v>1</v>
      </c>
      <c r="H551" s="42" t="str">
        <f t="shared" si="273"/>
        <v>+</v>
      </c>
      <c r="I551" s="42" t="b">
        <f t="shared" si="267"/>
        <v>1</v>
      </c>
      <c r="J551" s="42" t="str">
        <f t="shared" si="268"/>
        <v>+</v>
      </c>
      <c r="K551" t="s">
        <v>70</v>
      </c>
      <c r="L551" s="16" t="s">
        <v>47</v>
      </c>
      <c r="M551" s="17" t="s">
        <v>47</v>
      </c>
      <c r="N551" s="18">
        <v>1.7100000000000001E-9</v>
      </c>
      <c r="O551" s="18">
        <v>1.7100000000000001E-9</v>
      </c>
      <c r="P551" s="18">
        <v>4.3999999999999997E-9</v>
      </c>
      <c r="Q551" s="18">
        <v>4.3999999999999997E-9</v>
      </c>
      <c r="R551">
        <v>17891135</v>
      </c>
      <c r="S551" s="43" t="s">
        <v>806</v>
      </c>
      <c r="T551" s="43" t="s">
        <v>81</v>
      </c>
      <c r="U551">
        <v>298</v>
      </c>
      <c r="AI551" t="s">
        <v>221</v>
      </c>
      <c r="AJ551">
        <v>2</v>
      </c>
      <c r="AL551" s="19">
        <f t="shared" si="263"/>
        <v>-11.910195755194787</v>
      </c>
      <c r="AM551" s="19">
        <f t="shared" si="264"/>
        <v>-11.352580164653094</v>
      </c>
      <c r="AN551" s="19">
        <f t="shared" si="265"/>
        <v>-0.55761559054169219</v>
      </c>
      <c r="AO551" s="19">
        <f t="shared" si="269"/>
        <v>0.55761559054169219</v>
      </c>
      <c r="AP551" s="20" t="str">
        <f>IF(AR551=AU551,"good","no")</f>
        <v>no</v>
      </c>
      <c r="AQ551" s="20" t="str">
        <f t="shared" si="255"/>
        <v>T</v>
      </c>
      <c r="AR551" s="21">
        <f t="shared" si="270"/>
        <v>400</v>
      </c>
      <c r="AS551" s="21">
        <f>VLOOKUP(AQ551, $BD$3:$BH$23, 5, FALSE)</f>
        <v>-0.7</v>
      </c>
      <c r="AT551" s="20" t="str">
        <f t="shared" si="256"/>
        <v>D</v>
      </c>
      <c r="AU551" s="22">
        <f t="shared" si="271"/>
        <v>-1</v>
      </c>
      <c r="AV551">
        <f t="shared" si="248"/>
        <v>-3.5</v>
      </c>
      <c r="AW551" s="26" t="s">
        <v>898</v>
      </c>
    </row>
    <row r="552" spans="1:54" hidden="1" x14ac:dyDescent="0.45">
      <c r="A552" t="s">
        <v>65</v>
      </c>
      <c r="B552" t="s">
        <v>1172</v>
      </c>
      <c r="C552" t="e">
        <f t="shared" ca="1" si="262"/>
        <v>#NAME?</v>
      </c>
      <c r="E552" t="s">
        <v>1172</v>
      </c>
      <c r="F552" t="str">
        <f t="shared" si="266"/>
        <v>ok</v>
      </c>
      <c r="G552">
        <v>1</v>
      </c>
      <c r="H552" s="15" t="str">
        <f t="shared" si="273"/>
        <v>-</v>
      </c>
      <c r="I552" s="42" t="b">
        <f t="shared" si="267"/>
        <v>1</v>
      </c>
      <c r="J552" s="42" t="str">
        <f t="shared" si="268"/>
        <v>-</v>
      </c>
      <c r="K552" t="s">
        <v>125</v>
      </c>
      <c r="L552" s="16" t="s">
        <v>47</v>
      </c>
      <c r="M552" s="17" t="s">
        <v>47</v>
      </c>
      <c r="N552" s="18">
        <v>5.8799999999999997E-8</v>
      </c>
      <c r="O552" s="18">
        <v>5.8799999999999997E-8</v>
      </c>
      <c r="P552" s="18">
        <v>1.2499999999999999E-8</v>
      </c>
      <c r="Q552" s="27">
        <v>1.2499999999999999E-8</v>
      </c>
      <c r="R552">
        <v>9609690</v>
      </c>
      <c r="S552" s="43" t="s">
        <v>62</v>
      </c>
      <c r="T552" s="43" t="s">
        <v>81</v>
      </c>
      <c r="U552" t="s">
        <v>89</v>
      </c>
      <c r="AI552" t="s">
        <v>55</v>
      </c>
      <c r="AJ552">
        <v>1</v>
      </c>
      <c r="AL552" s="19">
        <f t="shared" si="263"/>
        <v>-9.8229831494046778</v>
      </c>
      <c r="AM552" s="19">
        <f t="shared" si="264"/>
        <v>-10.73654694365651</v>
      </c>
      <c r="AN552" s="19">
        <f t="shared" si="265"/>
        <v>0.91356379425183221</v>
      </c>
      <c r="AO552" s="19">
        <f t="shared" si="269"/>
        <v>0.91356379425183221</v>
      </c>
      <c r="AP552" s="20" t="str">
        <f>IF(AR552=AU552,"ok","no")</f>
        <v>ok</v>
      </c>
      <c r="AQ552" s="20" t="str">
        <f t="shared" si="255"/>
        <v>V</v>
      </c>
      <c r="AR552" s="21">
        <f t="shared" si="270"/>
        <v>0</v>
      </c>
      <c r="AS552" s="21" t="e">
        <f>VLOOKUP(AQ552, $BD$3:$BH$22, 5, FALSE)</f>
        <v>#N/A</v>
      </c>
      <c r="AT552" s="20" t="str">
        <f t="shared" si="256"/>
        <v>A</v>
      </c>
      <c r="AU552" s="22">
        <f t="shared" si="271"/>
        <v>0</v>
      </c>
      <c r="AV552">
        <f t="shared" si="248"/>
        <v>1.8</v>
      </c>
    </row>
    <row r="553" spans="1:54" hidden="1" x14ac:dyDescent="0.45">
      <c r="A553" t="s">
        <v>346</v>
      </c>
      <c r="B553" t="s">
        <v>233</v>
      </c>
      <c r="C553" t="e">
        <f t="shared" ca="1" si="262"/>
        <v>#NAME?</v>
      </c>
      <c r="E553" t="s">
        <v>1173</v>
      </c>
      <c r="F553" t="str">
        <f t="shared" si="266"/>
        <v>no</v>
      </c>
      <c r="G553">
        <v>1</v>
      </c>
      <c r="H553" s="42" t="str">
        <f t="shared" si="273"/>
        <v>+</v>
      </c>
      <c r="I553" s="42" t="b">
        <f t="shared" si="267"/>
        <v>1</v>
      </c>
      <c r="J553" s="42" t="str">
        <f t="shared" si="268"/>
        <v>+</v>
      </c>
      <c r="K553" t="s">
        <v>125</v>
      </c>
      <c r="L553" s="16" t="s">
        <v>47</v>
      </c>
      <c r="M553" s="17" t="s">
        <v>47</v>
      </c>
      <c r="N553" s="18">
        <v>3.3E-10</v>
      </c>
      <c r="O553" s="18">
        <v>3.3E-10</v>
      </c>
      <c r="P553" s="18">
        <v>1.2999999999999999E-10</v>
      </c>
      <c r="Q553" s="27">
        <v>1.2999999999999999E-10</v>
      </c>
      <c r="R553">
        <v>26365435</v>
      </c>
      <c r="S553" t="s">
        <v>349</v>
      </c>
      <c r="T553" t="s">
        <v>350</v>
      </c>
      <c r="U553" t="s">
        <v>89</v>
      </c>
      <c r="V553" t="s">
        <v>1174</v>
      </c>
      <c r="W553" t="s">
        <v>1174</v>
      </c>
      <c r="X553" t="s">
        <v>352</v>
      </c>
      <c r="Y553" t="s">
        <v>352</v>
      </c>
      <c r="Z553" t="s">
        <v>1175</v>
      </c>
      <c r="AA553" t="s">
        <v>1175</v>
      </c>
      <c r="AB553" t="s">
        <v>354</v>
      </c>
      <c r="AC553" t="s">
        <v>354</v>
      </c>
      <c r="AI553" t="s">
        <v>55</v>
      </c>
      <c r="AJ553">
        <v>2</v>
      </c>
      <c r="AL553" s="19">
        <f t="shared" si="263"/>
        <v>-12.880837792266131</v>
      </c>
      <c r="AM553" s="19">
        <f t="shared" si="264"/>
        <v>-13.430457132629048</v>
      </c>
      <c r="AN553" s="19">
        <f t="shared" si="265"/>
        <v>0.54961934036291638</v>
      </c>
      <c r="AO553" s="19">
        <f t="shared" si="269"/>
        <v>0.54961934036291638</v>
      </c>
      <c r="AP553" s="20" t="str">
        <f>IF(AR553=AU553,"ok","no")</f>
        <v>ok</v>
      </c>
      <c r="AQ553" s="20" t="str">
        <f t="shared" si="255"/>
        <v>Y</v>
      </c>
      <c r="AR553" s="21">
        <f t="shared" si="270"/>
        <v>0</v>
      </c>
      <c r="AS553" s="21">
        <f>VLOOKUP(AQ553, $BD$3:$BH$22, 5, FALSE)</f>
        <v>-1.3</v>
      </c>
      <c r="AT553" s="20" t="str">
        <f t="shared" si="256"/>
        <v>A</v>
      </c>
      <c r="AU553" s="22">
        <f t="shared" si="271"/>
        <v>0</v>
      </c>
      <c r="AV553">
        <f t="shared" si="248"/>
        <v>1.8</v>
      </c>
    </row>
    <row r="554" spans="1:54" hidden="1" x14ac:dyDescent="0.45">
      <c r="A554" t="s">
        <v>487</v>
      </c>
      <c r="B554" t="s">
        <v>1176</v>
      </c>
      <c r="C554" t="e">
        <f t="shared" ca="1" si="262"/>
        <v>#NAME?</v>
      </c>
      <c r="E554" t="s">
        <v>1176</v>
      </c>
      <c r="F554" t="str">
        <f t="shared" si="266"/>
        <v>ok</v>
      </c>
      <c r="G554">
        <v>1</v>
      </c>
      <c r="H554" s="42" t="str">
        <f t="shared" si="273"/>
        <v>+</v>
      </c>
      <c r="I554" s="42" t="b">
        <f t="shared" si="267"/>
        <v>1</v>
      </c>
      <c r="J554" s="42" t="str">
        <f t="shared" si="268"/>
        <v>+</v>
      </c>
      <c r="K554" t="s">
        <v>70</v>
      </c>
      <c r="L554" s="16" t="s">
        <v>47</v>
      </c>
      <c r="M554" s="17" t="s">
        <v>47</v>
      </c>
      <c r="N554" s="18">
        <v>2.4999999999999999E-8</v>
      </c>
      <c r="O554" s="18">
        <v>2.4999999999999999E-8</v>
      </c>
      <c r="P554" s="18">
        <v>6.2999999999999995E-8</v>
      </c>
      <c r="Q554" s="18">
        <v>6.2999999999999995E-8</v>
      </c>
      <c r="R554">
        <v>27908641</v>
      </c>
      <c r="S554" s="43" t="s">
        <v>489</v>
      </c>
      <c r="T554" s="43" t="s">
        <v>260</v>
      </c>
      <c r="U554">
        <v>303</v>
      </c>
      <c r="AI554" t="s">
        <v>55</v>
      </c>
      <c r="AJ554">
        <v>2</v>
      </c>
      <c r="AL554" s="19">
        <f t="shared" si="263"/>
        <v>-10.327590107126143</v>
      </c>
      <c r="AM554" s="19">
        <f t="shared" si="264"/>
        <v>-9.782277355227377</v>
      </c>
      <c r="AN554" s="19">
        <f t="shared" si="265"/>
        <v>-0.54531275189876638</v>
      </c>
      <c r="AO554" s="19">
        <f t="shared" si="269"/>
        <v>0.54531275189876638</v>
      </c>
      <c r="AP554" s="20" t="str">
        <f>IF(AR554=AU554,"good","no")</f>
        <v>no</v>
      </c>
      <c r="AQ554" s="20" t="str">
        <f t="shared" si="255"/>
        <v>E</v>
      </c>
      <c r="AR554" s="21">
        <f t="shared" si="270"/>
        <v>-1</v>
      </c>
      <c r="AS554" s="21">
        <f>VLOOKUP(AQ554, $BD$3:$BH$23, 5, FALSE)</f>
        <v>-3.5</v>
      </c>
      <c r="AT554" s="20" t="str">
        <f t="shared" si="256"/>
        <v>A</v>
      </c>
      <c r="AU554" s="22">
        <f t="shared" si="271"/>
        <v>0</v>
      </c>
      <c r="AV554">
        <f t="shared" si="248"/>
        <v>1.8</v>
      </c>
    </row>
    <row r="555" spans="1:54" hidden="1" x14ac:dyDescent="0.45">
      <c r="A555" t="s">
        <v>67</v>
      </c>
      <c r="B555" t="s">
        <v>1177</v>
      </c>
      <c r="C555" t="e">
        <f t="shared" ca="1" si="262"/>
        <v>#NAME?</v>
      </c>
      <c r="E555" t="s">
        <v>1177</v>
      </c>
      <c r="F555" t="str">
        <f t="shared" si="266"/>
        <v>ok</v>
      </c>
      <c r="G555">
        <v>1</v>
      </c>
      <c r="H555" s="42" t="str">
        <f t="shared" si="273"/>
        <v>+</v>
      </c>
      <c r="I555" s="42" t="b">
        <f t="shared" si="267"/>
        <v>1</v>
      </c>
      <c r="J555" s="42" t="str">
        <f t="shared" si="268"/>
        <v>+</v>
      </c>
      <c r="K555" t="s">
        <v>70</v>
      </c>
      <c r="L555" s="16" t="s">
        <v>47</v>
      </c>
      <c r="M555" s="17" t="s">
        <v>47</v>
      </c>
      <c r="N555" s="18">
        <v>2.9999999999999997E-8</v>
      </c>
      <c r="O555" s="18">
        <v>2.9999999999999997E-8</v>
      </c>
      <c r="P555" s="18">
        <v>1.2E-8</v>
      </c>
      <c r="Q555" s="18">
        <v>1.2E-8</v>
      </c>
      <c r="R555">
        <v>11123892</v>
      </c>
      <c r="S555" t="s">
        <v>71</v>
      </c>
      <c r="T555" t="s">
        <v>72</v>
      </c>
      <c r="U555">
        <v>298</v>
      </c>
      <c r="AI555" t="s">
        <v>55</v>
      </c>
      <c r="AJ555">
        <v>1</v>
      </c>
      <c r="AL555" s="19">
        <f t="shared" si="263"/>
        <v>-10.22002038861771</v>
      </c>
      <c r="AM555" s="19">
        <f t="shared" si="264"/>
        <v>-10.760631920423462</v>
      </c>
      <c r="AN555" s="19">
        <f t="shared" si="265"/>
        <v>0.54061153180575161</v>
      </c>
      <c r="AO555" s="19">
        <f t="shared" si="269"/>
        <v>0.54061153180575161</v>
      </c>
      <c r="AP555" s="20" t="str">
        <f>IF(AR555=AU555,"good","no")</f>
        <v>no</v>
      </c>
      <c r="AQ555" s="20" t="str">
        <f t="shared" si="255"/>
        <v>E</v>
      </c>
      <c r="AR555" s="21">
        <f t="shared" si="270"/>
        <v>-1</v>
      </c>
      <c r="AS555" s="21">
        <f t="shared" ref="AS555:AS572" si="274">VLOOKUP(AQ555, $BD$3:$BH$22, 5, FALSE)</f>
        <v>-3.5</v>
      </c>
      <c r="AT555" s="20" t="str">
        <f t="shared" si="256"/>
        <v>A</v>
      </c>
      <c r="AU555" s="22">
        <f t="shared" si="271"/>
        <v>0</v>
      </c>
      <c r="AV555">
        <f t="shared" si="248"/>
        <v>1.8</v>
      </c>
    </row>
    <row r="556" spans="1:54" hidden="1" x14ac:dyDescent="0.45">
      <c r="A556" t="s">
        <v>67</v>
      </c>
      <c r="B556" t="s">
        <v>1178</v>
      </c>
      <c r="C556" t="e">
        <f t="shared" ca="1" si="262"/>
        <v>#NAME?</v>
      </c>
      <c r="E556" t="s">
        <v>1179</v>
      </c>
      <c r="F556" t="str">
        <f t="shared" si="266"/>
        <v>no</v>
      </c>
      <c r="G556">
        <v>1</v>
      </c>
      <c r="H556" s="42" t="str">
        <f t="shared" si="273"/>
        <v>+</v>
      </c>
      <c r="I556" s="42" t="b">
        <f t="shared" si="267"/>
        <v>1</v>
      </c>
      <c r="J556" s="42" t="str">
        <f t="shared" si="268"/>
        <v>+</v>
      </c>
      <c r="K556" t="s">
        <v>125</v>
      </c>
      <c r="L556" s="16" t="s">
        <v>47</v>
      </c>
      <c r="M556" s="17" t="s">
        <v>47</v>
      </c>
      <c r="N556" s="18">
        <v>2.9999999999999997E-8</v>
      </c>
      <c r="O556" s="18">
        <v>2.9999999999999997E-8</v>
      </c>
      <c r="P556" s="18">
        <v>1.2E-8</v>
      </c>
      <c r="Q556" s="18">
        <v>1.2E-8</v>
      </c>
      <c r="R556">
        <v>11123892</v>
      </c>
      <c r="S556" t="s">
        <v>71</v>
      </c>
      <c r="T556" t="s">
        <v>72</v>
      </c>
      <c r="U556">
        <v>298</v>
      </c>
      <c r="AI556" t="s">
        <v>55</v>
      </c>
      <c r="AJ556">
        <v>1</v>
      </c>
      <c r="AL556" s="19">
        <f t="shared" si="263"/>
        <v>-10.22002038861771</v>
      </c>
      <c r="AM556" s="19">
        <f t="shared" si="264"/>
        <v>-10.760631920423462</v>
      </c>
      <c r="AN556" s="19">
        <f t="shared" si="265"/>
        <v>0.54061153180575161</v>
      </c>
      <c r="AO556" s="19">
        <f t="shared" si="269"/>
        <v>0.54061153180575161</v>
      </c>
      <c r="AP556" s="20" t="str">
        <f>IF(AR556=AU556,"good","no")</f>
        <v>no</v>
      </c>
      <c r="AQ556" s="20" t="str">
        <f t="shared" si="255"/>
        <v>R</v>
      </c>
      <c r="AR556" s="21">
        <f t="shared" si="270"/>
        <v>1</v>
      </c>
      <c r="AS556" s="21">
        <f t="shared" si="274"/>
        <v>-4.5</v>
      </c>
      <c r="AT556" s="20" t="str">
        <f t="shared" si="256"/>
        <v>A</v>
      </c>
      <c r="AU556" s="22">
        <f t="shared" si="271"/>
        <v>0</v>
      </c>
      <c r="AV556">
        <f t="shared" si="248"/>
        <v>1.8</v>
      </c>
    </row>
    <row r="557" spans="1:54" hidden="1" x14ac:dyDescent="0.45">
      <c r="A557" t="s">
        <v>65</v>
      </c>
      <c r="B557" t="s">
        <v>1180</v>
      </c>
      <c r="C557" t="e">
        <f t="shared" ca="1" si="262"/>
        <v>#NAME?</v>
      </c>
      <c r="E557" t="s">
        <v>1180</v>
      </c>
      <c r="F557" t="str">
        <f t="shared" si="266"/>
        <v>ok</v>
      </c>
      <c r="G557">
        <v>1</v>
      </c>
      <c r="H557" s="15" t="str">
        <f t="shared" si="273"/>
        <v>-</v>
      </c>
      <c r="I557" s="42" t="b">
        <f t="shared" si="267"/>
        <v>1</v>
      </c>
      <c r="J557" s="42" t="str">
        <f t="shared" si="268"/>
        <v>-</v>
      </c>
      <c r="K557" t="s">
        <v>70</v>
      </c>
      <c r="L557" s="16" t="s">
        <v>47</v>
      </c>
      <c r="M557" s="17" t="s">
        <v>47</v>
      </c>
      <c r="N557" s="18">
        <v>6.2499999999999997E-8</v>
      </c>
      <c r="O557" s="18">
        <v>6.2499999999999997E-8</v>
      </c>
      <c r="P557" s="18">
        <v>1.2499999999999999E-8</v>
      </c>
      <c r="Q557" s="18">
        <v>1.2499999999999999E-8</v>
      </c>
      <c r="R557">
        <v>9609690</v>
      </c>
      <c r="S557" t="s">
        <v>62</v>
      </c>
      <c r="T557" t="s">
        <v>81</v>
      </c>
      <c r="U557" t="s">
        <v>89</v>
      </c>
      <c r="AI557" t="s">
        <v>55</v>
      </c>
      <c r="AJ557">
        <v>1</v>
      </c>
      <c r="AL557" s="19">
        <f t="shared" si="263"/>
        <v>-9.7869785753203917</v>
      </c>
      <c r="AM557" s="19">
        <f t="shared" si="264"/>
        <v>-10.73654694365651</v>
      </c>
      <c r="AN557" s="19">
        <f t="shared" si="265"/>
        <v>0.94956836833611824</v>
      </c>
      <c r="AO557" s="19">
        <f t="shared" si="269"/>
        <v>0.94956836833611824</v>
      </c>
      <c r="AP557" s="20" t="str">
        <f>IF(AR557=AU557,"good","no")</f>
        <v>no</v>
      </c>
      <c r="AQ557" s="20" t="str">
        <f t="shared" si="255"/>
        <v>D</v>
      </c>
      <c r="AR557" s="21">
        <f t="shared" si="270"/>
        <v>-1</v>
      </c>
      <c r="AS557" s="21">
        <f t="shared" si="274"/>
        <v>-3.5</v>
      </c>
      <c r="AT557" s="20" t="str">
        <f t="shared" si="256"/>
        <v>A</v>
      </c>
      <c r="AU557" s="22">
        <f t="shared" si="271"/>
        <v>0</v>
      </c>
      <c r="AV557">
        <f t="shared" si="248"/>
        <v>1.8</v>
      </c>
    </row>
    <row r="558" spans="1:54" hidden="1" x14ac:dyDescent="0.45">
      <c r="A558" t="s">
        <v>487</v>
      </c>
      <c r="B558" t="s">
        <v>1181</v>
      </c>
      <c r="C558" t="e">
        <f t="shared" ca="1" si="262"/>
        <v>#NAME?</v>
      </c>
      <c r="E558" t="s">
        <v>1182</v>
      </c>
      <c r="F558" t="str">
        <f t="shared" si="266"/>
        <v>no</v>
      </c>
      <c r="G558">
        <v>1</v>
      </c>
      <c r="H558" s="42" t="str">
        <f t="shared" si="273"/>
        <v>+</v>
      </c>
      <c r="I558" s="42" t="b">
        <f t="shared" si="267"/>
        <v>1</v>
      </c>
      <c r="J558" s="42" t="str">
        <f t="shared" si="268"/>
        <v>+</v>
      </c>
      <c r="K558" t="s">
        <v>70</v>
      </c>
      <c r="L558" s="16" t="s">
        <v>47</v>
      </c>
      <c r="M558" s="17" t="s">
        <v>47</v>
      </c>
      <c r="N558" s="18">
        <v>1.5699999999999999E-7</v>
      </c>
      <c r="O558" s="18">
        <v>1.5699999999999999E-7</v>
      </c>
      <c r="P558" s="18">
        <v>6.2999999999999995E-8</v>
      </c>
      <c r="Q558" s="27">
        <v>6.2999999999999995E-8</v>
      </c>
      <c r="R558">
        <v>27908641</v>
      </c>
      <c r="S558" s="43" t="s">
        <v>489</v>
      </c>
      <c r="T558" s="43" t="s">
        <v>260</v>
      </c>
      <c r="U558">
        <v>303</v>
      </c>
      <c r="AI558" t="s">
        <v>55</v>
      </c>
      <c r="AJ558">
        <v>2</v>
      </c>
      <c r="AL558" s="19">
        <f t="shared" si="263"/>
        <v>-9.2435418186428802</v>
      </c>
      <c r="AM558" s="19">
        <f t="shared" si="264"/>
        <v>-9.782277355227377</v>
      </c>
      <c r="AN558" s="19">
        <f t="shared" si="265"/>
        <v>0.5387355365844968</v>
      </c>
      <c r="AO558" s="19">
        <f t="shared" si="269"/>
        <v>0.5387355365844968</v>
      </c>
      <c r="AP558" s="20" t="str">
        <f>IF(AR558=AU558,"ok","no")</f>
        <v>ok</v>
      </c>
      <c r="AQ558" s="20" t="str">
        <f t="shared" si="255"/>
        <v>Q</v>
      </c>
      <c r="AR558" s="21">
        <f t="shared" si="270"/>
        <v>0</v>
      </c>
      <c r="AS558" s="21">
        <f t="shared" si="274"/>
        <v>-3.5</v>
      </c>
      <c r="AT558" s="20" t="str">
        <f t="shared" si="256"/>
        <v>A</v>
      </c>
      <c r="AU558" s="22">
        <f t="shared" si="271"/>
        <v>0</v>
      </c>
      <c r="AV558">
        <f t="shared" si="248"/>
        <v>1.8</v>
      </c>
    </row>
    <row r="559" spans="1:54" x14ac:dyDescent="0.45">
      <c r="A559" t="s">
        <v>109</v>
      </c>
      <c r="B559" t="s">
        <v>1183</v>
      </c>
      <c r="C559" t="e">
        <f t="shared" ca="1" si="262"/>
        <v>#NAME?</v>
      </c>
      <c r="E559" t="s">
        <v>1184</v>
      </c>
      <c r="F559" t="str">
        <f t="shared" ref="F559:F580" si="275">IF(B559=E559,"ok","no")</f>
        <v>no</v>
      </c>
      <c r="G559">
        <v>1</v>
      </c>
      <c r="H559" s="42" t="str">
        <f t="shared" si="273"/>
        <v>+</v>
      </c>
      <c r="I559" s="42" t="b">
        <f t="shared" si="267"/>
        <v>1</v>
      </c>
      <c r="J559" s="42" t="str">
        <f t="shared" si="268"/>
        <v>+</v>
      </c>
      <c r="K559" t="s">
        <v>125</v>
      </c>
      <c r="L559" s="16" t="s">
        <v>47</v>
      </c>
      <c r="M559" s="17" t="s">
        <v>47</v>
      </c>
      <c r="N559" s="18">
        <v>2.8299999999999999E-8</v>
      </c>
      <c r="O559" s="18">
        <v>2.8299999999999999E-8</v>
      </c>
      <c r="P559" s="18">
        <v>8.5E-9</v>
      </c>
      <c r="Q559" s="27">
        <v>8.5E-9</v>
      </c>
      <c r="R559">
        <v>16597831</v>
      </c>
      <c r="S559" t="s">
        <v>113</v>
      </c>
      <c r="T559" t="s">
        <v>114</v>
      </c>
      <c r="U559" t="s">
        <v>89</v>
      </c>
      <c r="AI559" t="s">
        <v>115</v>
      </c>
      <c r="AJ559">
        <v>2</v>
      </c>
      <c r="AL559" s="19">
        <f t="shared" si="263"/>
        <v>-10.254438379055358</v>
      </c>
      <c r="AM559" s="19">
        <f t="shared" si="264"/>
        <v>-10.964087807335581</v>
      </c>
      <c r="AN559" s="19">
        <f t="shared" si="265"/>
        <v>0.70964942828022259</v>
      </c>
      <c r="AO559" s="19">
        <f t="shared" ref="AO559:AO580" si="276">ABS(AN559)</f>
        <v>0.70964942828022259</v>
      </c>
      <c r="AP559" s="20" t="str">
        <f>IF(AR559=AU559,"ok","no")</f>
        <v>ok</v>
      </c>
      <c r="AQ559" s="20" t="str">
        <f t="shared" si="255"/>
        <v>L</v>
      </c>
      <c r="AR559" s="21">
        <f t="shared" ref="AR559:AR580" si="277">VLOOKUP(AQ559,$AY$2:$AZ$23,2,FALSE)</f>
        <v>0</v>
      </c>
      <c r="AS559" s="21">
        <f t="shared" si="274"/>
        <v>3.8</v>
      </c>
      <c r="AT559" s="20" t="str">
        <f t="shared" si="256"/>
        <v>F</v>
      </c>
      <c r="AU559" s="22">
        <f t="shared" ref="AU559:AU580" si="278">VLOOKUP(AT559,$AY$2:$AZ$23,2,FALSE)</f>
        <v>0</v>
      </c>
      <c r="AV559">
        <f t="shared" si="248"/>
        <v>2.8</v>
      </c>
    </row>
    <row r="560" spans="1:54" hidden="1" x14ac:dyDescent="0.45">
      <c r="A560" t="s">
        <v>107</v>
      </c>
      <c r="B560" t="s">
        <v>1185</v>
      </c>
      <c r="C560" t="e">
        <f t="shared" ca="1" si="262"/>
        <v>#NAME?</v>
      </c>
      <c r="E560" t="s">
        <v>1185</v>
      </c>
      <c r="F560" t="str">
        <f t="shared" si="275"/>
        <v>ok</v>
      </c>
      <c r="G560">
        <v>1</v>
      </c>
      <c r="H560" s="15" t="str">
        <f t="shared" si="273"/>
        <v>-</v>
      </c>
      <c r="I560" s="42" t="b">
        <f t="shared" si="267"/>
        <v>1</v>
      </c>
      <c r="J560" s="42" t="str">
        <f t="shared" si="268"/>
        <v>-</v>
      </c>
      <c r="K560" t="s">
        <v>46</v>
      </c>
      <c r="L560" s="16" t="s">
        <v>47</v>
      </c>
      <c r="M560" s="17" t="s">
        <v>47</v>
      </c>
      <c r="N560" s="18">
        <v>3.4999999999999998E-10</v>
      </c>
      <c r="O560" s="18">
        <v>3.4999999999999998E-10</v>
      </c>
      <c r="P560" s="18">
        <v>7.0000000000000004E-11</v>
      </c>
      <c r="Q560" s="18">
        <v>7.0000000000000004E-11</v>
      </c>
      <c r="R560">
        <v>9761468</v>
      </c>
      <c r="S560" t="s">
        <v>211</v>
      </c>
      <c r="T560" t="s">
        <v>81</v>
      </c>
      <c r="U560">
        <v>298</v>
      </c>
      <c r="V560" t="s">
        <v>1186</v>
      </c>
      <c r="W560" t="s">
        <v>1186</v>
      </c>
      <c r="X560" t="s">
        <v>275</v>
      </c>
      <c r="Y560" t="s">
        <v>275</v>
      </c>
      <c r="Z560" t="s">
        <v>1187</v>
      </c>
      <c r="AA560" t="s">
        <v>1187</v>
      </c>
      <c r="AB560" s="18">
        <v>1E-4</v>
      </c>
      <c r="AC560" s="18">
        <v>1E-4</v>
      </c>
      <c r="AH560" t="s">
        <v>212</v>
      </c>
      <c r="AI560" t="s">
        <v>128</v>
      </c>
      <c r="AJ560">
        <v>1</v>
      </c>
      <c r="AL560" s="19">
        <f t="shared" si="263"/>
        <v>-12.846121897252601</v>
      </c>
      <c r="AM560" s="19">
        <f t="shared" si="264"/>
        <v>-13.795690265588721</v>
      </c>
      <c r="AN560" s="19">
        <f t="shared" si="265"/>
        <v>0.94956836833612002</v>
      </c>
      <c r="AO560" s="19">
        <f t="shared" si="276"/>
        <v>0.94956836833612002</v>
      </c>
      <c r="AP560" s="20" t="str">
        <f>IF(AR560=AU560,"good","no")</f>
        <v>no</v>
      </c>
      <c r="AQ560" s="20" t="str">
        <f t="shared" si="255"/>
        <v>D</v>
      </c>
      <c r="AR560" s="21">
        <f t="shared" si="277"/>
        <v>-1</v>
      </c>
      <c r="AS560" s="21">
        <f t="shared" si="274"/>
        <v>-3.5</v>
      </c>
      <c r="AT560" s="20" t="str">
        <f t="shared" si="256"/>
        <v>A</v>
      </c>
      <c r="AU560" s="22">
        <f t="shared" si="278"/>
        <v>0</v>
      </c>
      <c r="AV560">
        <f t="shared" si="248"/>
        <v>1.8</v>
      </c>
    </row>
    <row r="561" spans="1:54" hidden="1" x14ac:dyDescent="0.45">
      <c r="A561" t="s">
        <v>244</v>
      </c>
      <c r="B561" t="s">
        <v>1188</v>
      </c>
      <c r="C561" t="e">
        <f t="shared" ca="1" si="262"/>
        <v>#NAME?</v>
      </c>
      <c r="E561" t="s">
        <v>1188</v>
      </c>
      <c r="F561" t="str">
        <f t="shared" si="275"/>
        <v>ok</v>
      </c>
      <c r="G561">
        <v>1</v>
      </c>
      <c r="H561" s="15" t="str">
        <f t="shared" si="273"/>
        <v>-</v>
      </c>
      <c r="I561" s="42" t="b">
        <f t="shared" si="267"/>
        <v>1</v>
      </c>
      <c r="J561" s="42" t="str">
        <f t="shared" si="268"/>
        <v>-</v>
      </c>
      <c r="K561" t="s">
        <v>181</v>
      </c>
      <c r="L561" s="16" t="s">
        <v>47</v>
      </c>
      <c r="M561" s="17" t="s">
        <v>47</v>
      </c>
      <c r="N561" s="18">
        <v>1.4999999999999999E-8</v>
      </c>
      <c r="O561" s="18">
        <v>1.4999999999999999E-8</v>
      </c>
      <c r="P561" s="18">
        <v>3E-9</v>
      </c>
      <c r="Q561" s="27">
        <v>3E-9</v>
      </c>
      <c r="R561">
        <v>1711212</v>
      </c>
      <c r="S561" t="s">
        <v>246</v>
      </c>
      <c r="T561" t="s">
        <v>247</v>
      </c>
      <c r="U561" t="s">
        <v>89</v>
      </c>
      <c r="AH561" t="s">
        <v>248</v>
      </c>
      <c r="AI561" t="s">
        <v>249</v>
      </c>
      <c r="AJ561">
        <v>1</v>
      </c>
      <c r="AL561" s="19">
        <f t="shared" si="263"/>
        <v>-10.628977225148077</v>
      </c>
      <c r="AM561" s="19">
        <f t="shared" si="264"/>
        <v>-11.578545593484199</v>
      </c>
      <c r="AN561" s="19">
        <f t="shared" si="265"/>
        <v>0.94956836833612179</v>
      </c>
      <c r="AO561" s="19">
        <f t="shared" si="276"/>
        <v>0.94956836833612179</v>
      </c>
      <c r="AP561" s="20" t="str">
        <f>IF(AR561=AU561,"ok","no")</f>
        <v>ok</v>
      </c>
      <c r="AQ561" s="20" t="str">
        <f t="shared" si="255"/>
        <v>D</v>
      </c>
      <c r="AR561" s="21">
        <f t="shared" si="277"/>
        <v>-1</v>
      </c>
      <c r="AS561" s="21">
        <f t="shared" si="274"/>
        <v>-3.5</v>
      </c>
      <c r="AT561" s="20" t="str">
        <f t="shared" si="256"/>
        <v>E</v>
      </c>
      <c r="AU561" s="22">
        <f t="shared" si="278"/>
        <v>-1</v>
      </c>
      <c r="AV561">
        <f t="shared" si="248"/>
        <v>-3.5</v>
      </c>
    </row>
    <row r="562" spans="1:54" hidden="1" x14ac:dyDescent="0.45">
      <c r="A562" t="s">
        <v>256</v>
      </c>
      <c r="B562" t="s">
        <v>1021</v>
      </c>
      <c r="C562" t="e">
        <f t="shared" ca="1" si="262"/>
        <v>#NAME?</v>
      </c>
      <c r="E562" t="s">
        <v>803</v>
      </c>
      <c r="F562" t="str">
        <f t="shared" si="275"/>
        <v>no</v>
      </c>
      <c r="G562">
        <v>1</v>
      </c>
      <c r="H562" s="42" t="str">
        <f t="shared" si="273"/>
        <v>+</v>
      </c>
      <c r="I562" s="42" t="b">
        <f t="shared" si="267"/>
        <v>1</v>
      </c>
      <c r="J562" s="42" t="str">
        <f t="shared" si="268"/>
        <v>+</v>
      </c>
      <c r="K562" t="s">
        <v>125</v>
      </c>
      <c r="L562" s="16" t="s">
        <v>47</v>
      </c>
      <c r="M562" s="17" t="s">
        <v>47</v>
      </c>
      <c r="N562" s="18">
        <v>5.47E-8</v>
      </c>
      <c r="O562" s="18">
        <v>5.47E-8</v>
      </c>
      <c r="P562" s="18">
        <v>2.1999999999999998E-8</v>
      </c>
      <c r="Q562" s="27">
        <v>2.1999999999999998E-8</v>
      </c>
      <c r="R562">
        <v>27908641</v>
      </c>
      <c r="S562" s="43" t="s">
        <v>259</v>
      </c>
      <c r="T562" s="43" t="s">
        <v>260</v>
      </c>
      <c r="U562">
        <v>303</v>
      </c>
      <c r="AI562" t="s">
        <v>55</v>
      </c>
      <c r="AJ562">
        <v>2</v>
      </c>
      <c r="AL562" s="19">
        <f t="shared" si="263"/>
        <v>-9.8656272552359017</v>
      </c>
      <c r="AM562" s="19">
        <f t="shared" si="264"/>
        <v>-10.403011796316974</v>
      </c>
      <c r="AN562" s="19">
        <f t="shared" si="265"/>
        <v>0.5373845410810727</v>
      </c>
      <c r="AO562" s="19">
        <f t="shared" si="276"/>
        <v>0.5373845410810727</v>
      </c>
      <c r="AP562" s="20" t="str">
        <f>IF(AR562=AU562,"ok","no")</f>
        <v>ok</v>
      </c>
      <c r="AQ562" s="20" t="str">
        <f t="shared" si="255"/>
        <v>Y</v>
      </c>
      <c r="AR562" s="21">
        <f t="shared" si="277"/>
        <v>0</v>
      </c>
      <c r="AS562" s="21">
        <f t="shared" si="274"/>
        <v>-1.3</v>
      </c>
      <c r="AT562" s="20" t="str">
        <f t="shared" si="256"/>
        <v>A</v>
      </c>
      <c r="AU562" s="22">
        <f t="shared" si="278"/>
        <v>0</v>
      </c>
      <c r="AV562">
        <f t="shared" ref="AV562:AV625" si="279">VLOOKUP(AT562, $BD$3:$BH$22, 5, FALSE)</f>
        <v>1.8</v>
      </c>
    </row>
    <row r="563" spans="1:54" hidden="1" x14ac:dyDescent="0.45">
      <c r="A563" t="s">
        <v>139</v>
      </c>
      <c r="B563" s="37" t="s">
        <v>1189</v>
      </c>
      <c r="C563" t="e">
        <f t="shared" ca="1" si="262"/>
        <v>#NAME?</v>
      </c>
      <c r="E563" t="s">
        <v>1189</v>
      </c>
      <c r="F563" t="str">
        <f t="shared" si="275"/>
        <v>ok</v>
      </c>
      <c r="G563">
        <v>1</v>
      </c>
      <c r="H563" s="42" t="str">
        <f t="shared" si="273"/>
        <v>+</v>
      </c>
      <c r="I563" s="42" t="b">
        <f t="shared" si="267"/>
        <v>1</v>
      </c>
      <c r="J563" s="42" t="str">
        <f t="shared" si="268"/>
        <v>+</v>
      </c>
      <c r="K563" t="s">
        <v>46</v>
      </c>
      <c r="L563" s="16" t="s">
        <v>47</v>
      </c>
      <c r="M563" s="17" t="s">
        <v>47</v>
      </c>
      <c r="N563" s="18">
        <v>1.07E-8</v>
      </c>
      <c r="O563" s="18">
        <v>1.07E-8</v>
      </c>
      <c r="P563" s="18">
        <v>4.3999999999999997E-9</v>
      </c>
      <c r="Q563" s="18">
        <v>4.3999999999999997E-9</v>
      </c>
      <c r="R563">
        <v>17891135</v>
      </c>
      <c r="S563" t="s">
        <v>806</v>
      </c>
      <c r="T563" t="s">
        <v>81</v>
      </c>
      <c r="U563">
        <v>298</v>
      </c>
      <c r="AI563" t="s">
        <v>221</v>
      </c>
      <c r="AJ563">
        <v>2</v>
      </c>
      <c r="AL563" s="19">
        <f t="shared" si="263"/>
        <v>-10.828283036332344</v>
      </c>
      <c r="AM563" s="19">
        <f t="shared" si="264"/>
        <v>-11.352580164653094</v>
      </c>
      <c r="AN563" s="19">
        <f t="shared" si="265"/>
        <v>0.52429712832075026</v>
      </c>
      <c r="AO563" s="19">
        <f t="shared" si="276"/>
        <v>0.52429712832075026</v>
      </c>
      <c r="AP563" s="77" t="str">
        <f>IF(AR563=AU563,"good","no")</f>
        <v>no</v>
      </c>
      <c r="AQ563" s="77" t="str">
        <f t="shared" si="255"/>
        <v>T</v>
      </c>
      <c r="AR563" s="21">
        <f t="shared" si="277"/>
        <v>400</v>
      </c>
      <c r="AS563" s="21">
        <f t="shared" si="274"/>
        <v>-0.7</v>
      </c>
      <c r="AT563" s="20" t="str">
        <f t="shared" si="256"/>
        <v>V</v>
      </c>
      <c r="AU563" s="22">
        <f t="shared" si="278"/>
        <v>0</v>
      </c>
      <c r="AV563" t="e">
        <f t="shared" si="279"/>
        <v>#N/A</v>
      </c>
    </row>
    <row r="564" spans="1:54" hidden="1" x14ac:dyDescent="0.45">
      <c r="A564" t="s">
        <v>65</v>
      </c>
      <c r="B564" t="s">
        <v>482</v>
      </c>
      <c r="C564" t="e">
        <f t="shared" ca="1" si="262"/>
        <v>#NAME?</v>
      </c>
      <c r="E564" t="s">
        <v>482</v>
      </c>
      <c r="F564" t="str">
        <f t="shared" si="275"/>
        <v>ok</v>
      </c>
      <c r="G564">
        <v>1</v>
      </c>
      <c r="H564" s="42" t="str">
        <f t="shared" si="273"/>
        <v>+</v>
      </c>
      <c r="I564" s="42" t="b">
        <f t="shared" si="267"/>
        <v>1</v>
      </c>
      <c r="J564" s="42" t="str">
        <f t="shared" si="268"/>
        <v>+</v>
      </c>
      <c r="K564" t="s">
        <v>46</v>
      </c>
      <c r="L564" s="16" t="s">
        <v>47</v>
      </c>
      <c r="M564" s="17" t="s">
        <v>47</v>
      </c>
      <c r="N564" s="18">
        <v>3.03E-8</v>
      </c>
      <c r="O564" s="18">
        <v>3.03E-8</v>
      </c>
      <c r="P564" s="18">
        <v>1.2499999999999999E-8</v>
      </c>
      <c r="Q564" s="27">
        <v>1.2499999999999999E-8</v>
      </c>
      <c r="R564">
        <v>9609690</v>
      </c>
      <c r="S564" s="43" t="s">
        <v>62</v>
      </c>
      <c r="T564" s="43" t="s">
        <v>81</v>
      </c>
      <c r="U564" t="s">
        <v>89</v>
      </c>
      <c r="AI564" t="s">
        <v>55</v>
      </c>
      <c r="AJ564">
        <v>1</v>
      </c>
      <c r="AL564" s="19">
        <f t="shared" si="263"/>
        <v>-10.214149693414342</v>
      </c>
      <c r="AM564" s="19">
        <f t="shared" si="264"/>
        <v>-10.73654694365651</v>
      </c>
      <c r="AN564" s="19">
        <f t="shared" si="265"/>
        <v>0.5223972502421681</v>
      </c>
      <c r="AO564" s="19">
        <f t="shared" si="276"/>
        <v>0.5223972502421681</v>
      </c>
      <c r="AP564" s="20" t="str">
        <f>IF(AR564=AU564,"ok","no")</f>
        <v>ok</v>
      </c>
      <c r="AQ564" s="20" t="str">
        <f t="shared" si="255"/>
        <v>Y</v>
      </c>
      <c r="AR564" s="21">
        <f t="shared" si="277"/>
        <v>0</v>
      </c>
      <c r="AS564" s="21">
        <f t="shared" si="274"/>
        <v>-1.3</v>
      </c>
      <c r="AT564" s="20" t="str">
        <f t="shared" si="256"/>
        <v>A</v>
      </c>
      <c r="AU564" s="22">
        <f t="shared" si="278"/>
        <v>0</v>
      </c>
      <c r="AV564">
        <f t="shared" si="279"/>
        <v>1.8</v>
      </c>
    </row>
    <row r="565" spans="1:54" hidden="1" x14ac:dyDescent="0.45">
      <c r="A565" t="s">
        <v>122</v>
      </c>
      <c r="B565" t="s">
        <v>1190</v>
      </c>
      <c r="C565" t="e">
        <f t="shared" ca="1" si="262"/>
        <v>#NAME?</v>
      </c>
      <c r="E565" t="s">
        <v>1191</v>
      </c>
      <c r="F565" t="str">
        <f t="shared" si="275"/>
        <v>no</v>
      </c>
      <c r="G565">
        <v>1</v>
      </c>
      <c r="H565" s="15" t="str">
        <f t="shared" si="273"/>
        <v>-</v>
      </c>
      <c r="I565" s="42" t="b">
        <f t="shared" si="267"/>
        <v>1</v>
      </c>
      <c r="J565" s="42" t="str">
        <f t="shared" si="268"/>
        <v>-</v>
      </c>
      <c r="K565" t="s">
        <v>70</v>
      </c>
      <c r="L565" s="16" t="s">
        <v>47</v>
      </c>
      <c r="M565" s="17" t="s">
        <v>47</v>
      </c>
      <c r="N565" s="18">
        <v>1.7999999999999999E-8</v>
      </c>
      <c r="O565" s="18">
        <v>1.7999999999999999E-8</v>
      </c>
      <c r="P565" s="18">
        <v>3.3999999999999998E-9</v>
      </c>
      <c r="Q565" s="27">
        <v>3.3999999999999998E-9</v>
      </c>
      <c r="R565">
        <v>9480775</v>
      </c>
      <c r="S565" t="s">
        <v>126</v>
      </c>
      <c r="T565" t="s">
        <v>127</v>
      </c>
      <c r="U565" t="s">
        <v>89</v>
      </c>
      <c r="AI565" t="s">
        <v>128</v>
      </c>
      <c r="AJ565">
        <v>1</v>
      </c>
      <c r="AL565" s="19">
        <f t="shared" si="263"/>
        <v>-10.521407506639644</v>
      </c>
      <c r="AM565" s="19">
        <f t="shared" si="264"/>
        <v>-11.504699339141334</v>
      </c>
      <c r="AN565" s="19">
        <f t="shared" si="265"/>
        <v>0.98329183250169017</v>
      </c>
      <c r="AO565" s="19">
        <f t="shared" si="276"/>
        <v>0.98329183250169017</v>
      </c>
      <c r="AP565" s="20" t="str">
        <f>IF(AR565=AU565,"ok","no")</f>
        <v>ok</v>
      </c>
      <c r="AQ565" s="20" t="str">
        <f t="shared" si="255"/>
        <v>L</v>
      </c>
      <c r="AR565" s="21">
        <f t="shared" si="277"/>
        <v>0</v>
      </c>
      <c r="AS565" s="21">
        <f t="shared" si="274"/>
        <v>3.8</v>
      </c>
      <c r="AT565" s="20" t="str">
        <f t="shared" si="256"/>
        <v>A</v>
      </c>
      <c r="AU565" s="22">
        <f t="shared" si="278"/>
        <v>0</v>
      </c>
      <c r="AV565">
        <f t="shared" si="279"/>
        <v>1.8</v>
      </c>
    </row>
    <row r="566" spans="1:54" hidden="1" x14ac:dyDescent="0.45">
      <c r="A566" t="s">
        <v>256</v>
      </c>
      <c r="B566" t="s">
        <v>1192</v>
      </c>
      <c r="C566" t="e">
        <f t="shared" ca="1" si="262"/>
        <v>#NAME?</v>
      </c>
      <c r="E566" t="s">
        <v>1193</v>
      </c>
      <c r="F566" t="str">
        <f t="shared" si="275"/>
        <v>no</v>
      </c>
      <c r="G566">
        <v>1</v>
      </c>
      <c r="H566" s="42" t="str">
        <f t="shared" si="273"/>
        <v>+</v>
      </c>
      <c r="I566" s="42" t="b">
        <f t="shared" si="267"/>
        <v>1</v>
      </c>
      <c r="J566" s="42" t="str">
        <f t="shared" si="268"/>
        <v>+</v>
      </c>
      <c r="K566" t="s">
        <v>125</v>
      </c>
      <c r="L566" s="16" t="s">
        <v>47</v>
      </c>
      <c r="M566" s="17" t="s">
        <v>47</v>
      </c>
      <c r="N566" s="18">
        <v>5.3099999999999999E-8</v>
      </c>
      <c r="O566" s="18">
        <v>5.3099999999999999E-8</v>
      </c>
      <c r="P566" s="18">
        <v>2.1999999999999998E-8</v>
      </c>
      <c r="Q566" s="27">
        <v>2.1999999999999998E-8</v>
      </c>
      <c r="R566">
        <v>27908641</v>
      </c>
      <c r="S566" s="43" t="s">
        <v>259</v>
      </c>
      <c r="T566" s="43" t="s">
        <v>260</v>
      </c>
      <c r="U566">
        <v>303</v>
      </c>
      <c r="AI566" t="s">
        <v>55</v>
      </c>
      <c r="AJ566">
        <v>2</v>
      </c>
      <c r="AL566" s="19">
        <f t="shared" si="263"/>
        <v>-9.8831424561321235</v>
      </c>
      <c r="AM566" s="19">
        <f t="shared" si="264"/>
        <v>-10.403011796316974</v>
      </c>
      <c r="AN566" s="19">
        <f t="shared" si="265"/>
        <v>0.51986934018485087</v>
      </c>
      <c r="AO566" s="19">
        <f t="shared" si="276"/>
        <v>0.51986934018485087</v>
      </c>
      <c r="AP566" s="20" t="str">
        <f>IF(AR566=AU566,"ok","no")</f>
        <v>ok</v>
      </c>
      <c r="AQ566" s="20" t="str">
        <f t="shared" si="255"/>
        <v>M</v>
      </c>
      <c r="AR566" s="21">
        <f t="shared" si="277"/>
        <v>0</v>
      </c>
      <c r="AS566" s="21">
        <f t="shared" si="274"/>
        <v>1.9</v>
      </c>
      <c r="AT566" s="20" t="str">
        <f t="shared" si="256"/>
        <v>A</v>
      </c>
      <c r="AU566" s="22">
        <f t="shared" si="278"/>
        <v>0</v>
      </c>
      <c r="AV566">
        <f t="shared" si="279"/>
        <v>1.8</v>
      </c>
    </row>
    <row r="567" spans="1:54" hidden="1" x14ac:dyDescent="0.45">
      <c r="A567" t="s">
        <v>109</v>
      </c>
      <c r="B567" t="s">
        <v>1194</v>
      </c>
      <c r="C567" t="e">
        <f t="shared" ca="1" si="262"/>
        <v>#NAME?</v>
      </c>
      <c r="E567" t="s">
        <v>1194</v>
      </c>
      <c r="F567" t="str">
        <f t="shared" si="275"/>
        <v>ok</v>
      </c>
      <c r="G567">
        <v>1</v>
      </c>
      <c r="H567" s="42" t="str">
        <f t="shared" si="273"/>
        <v>+</v>
      </c>
      <c r="I567" s="42" t="b">
        <f t="shared" si="267"/>
        <v>1</v>
      </c>
      <c r="J567" s="42" t="str">
        <f t="shared" si="268"/>
        <v>+</v>
      </c>
      <c r="K567" t="s">
        <v>46</v>
      </c>
      <c r="L567" s="16" t="s">
        <v>47</v>
      </c>
      <c r="M567" s="17" t="s">
        <v>47</v>
      </c>
      <c r="N567" s="18">
        <v>2.0199999999999999E-8</v>
      </c>
      <c r="O567" s="18">
        <v>2.0199999999999999E-8</v>
      </c>
      <c r="P567" s="18">
        <v>8.5E-9</v>
      </c>
      <c r="Q567" s="18">
        <v>8.5E-9</v>
      </c>
      <c r="R567">
        <v>16597831</v>
      </c>
      <c r="S567" t="s">
        <v>113</v>
      </c>
      <c r="T567" t="s">
        <v>114</v>
      </c>
      <c r="U567" t="s">
        <v>89</v>
      </c>
      <c r="AI567" t="s">
        <v>115</v>
      </c>
      <c r="AJ567">
        <v>2</v>
      </c>
      <c r="AL567" s="19">
        <f t="shared" si="263"/>
        <v>-10.453374107198158</v>
      </c>
      <c r="AM567" s="19">
        <f t="shared" si="264"/>
        <v>-10.964087807335581</v>
      </c>
      <c r="AN567" s="19">
        <f t="shared" si="265"/>
        <v>0.51071370013742268</v>
      </c>
      <c r="AO567" s="19">
        <f t="shared" si="276"/>
        <v>0.51071370013742268</v>
      </c>
      <c r="AP567" s="20" t="str">
        <f>IF(AR567=AU567,"good","no")</f>
        <v>no</v>
      </c>
      <c r="AQ567" s="20" t="str">
        <f t="shared" si="255"/>
        <v>G</v>
      </c>
      <c r="AR567" s="21">
        <f t="shared" si="277"/>
        <v>600</v>
      </c>
      <c r="AS567" s="21">
        <f t="shared" si="274"/>
        <v>-0.4</v>
      </c>
      <c r="AT567" s="20" t="str">
        <f t="shared" si="256"/>
        <v>A</v>
      </c>
      <c r="AU567" s="22">
        <f t="shared" si="278"/>
        <v>0</v>
      </c>
      <c r="AV567">
        <f t="shared" si="279"/>
        <v>1.8</v>
      </c>
    </row>
    <row r="568" spans="1:54" s="26" customFormat="1" hidden="1" x14ac:dyDescent="0.45">
      <c r="A568" t="s">
        <v>433</v>
      </c>
      <c r="B568" t="s">
        <v>1195</v>
      </c>
      <c r="C568" t="e">
        <f t="shared" ca="1" si="262"/>
        <v>#NAME?</v>
      </c>
      <c r="D568"/>
      <c r="E568" t="s">
        <v>1196</v>
      </c>
      <c r="F568" t="str">
        <f t="shared" si="275"/>
        <v>no</v>
      </c>
      <c r="G568">
        <v>1</v>
      </c>
      <c r="H568" s="42" t="str">
        <f t="shared" si="273"/>
        <v>+</v>
      </c>
      <c r="I568" s="42" t="b">
        <f t="shared" si="267"/>
        <v>1</v>
      </c>
      <c r="J568" s="42" t="str">
        <f t="shared" si="268"/>
        <v>+</v>
      </c>
      <c r="K568" t="s">
        <v>46</v>
      </c>
      <c r="L568" s="16" t="s">
        <v>47</v>
      </c>
      <c r="M568" s="17" t="s">
        <v>47</v>
      </c>
      <c r="N568" s="18">
        <v>3.75E-10</v>
      </c>
      <c r="O568" s="18">
        <v>3.75E-10</v>
      </c>
      <c r="P568" s="18">
        <v>1.5500000000000001E-10</v>
      </c>
      <c r="Q568" s="27">
        <v>1.5500000000000001E-10</v>
      </c>
      <c r="R568">
        <v>17173035</v>
      </c>
      <c r="S568" t="s">
        <v>414</v>
      </c>
      <c r="T568" t="s">
        <v>415</v>
      </c>
      <c r="U568">
        <v>296</v>
      </c>
      <c r="V568"/>
      <c r="W568"/>
      <c r="X568"/>
      <c r="Y568"/>
      <c r="Z568"/>
      <c r="AA568"/>
      <c r="AB568"/>
      <c r="AC568"/>
      <c r="AD568"/>
      <c r="AE568"/>
      <c r="AF568"/>
      <c r="AG568"/>
      <c r="AH568" t="s">
        <v>436</v>
      </c>
      <c r="AI568" t="s">
        <v>416</v>
      </c>
      <c r="AJ568">
        <v>2</v>
      </c>
      <c r="AK568"/>
      <c r="AL568" s="19">
        <f t="shared" si="263"/>
        <v>-12.8054161030753</v>
      </c>
      <c r="AM568" s="19">
        <f t="shared" si="264"/>
        <v>-13.326681639415488</v>
      </c>
      <c r="AN568" s="19">
        <f t="shared" si="265"/>
        <v>0.52126553634018791</v>
      </c>
      <c r="AO568" s="19">
        <f t="shared" si="276"/>
        <v>0.52126553634018791</v>
      </c>
      <c r="AP568" s="20" t="str">
        <f>IF(AR568=AU568,"ok","no")</f>
        <v>ok</v>
      </c>
      <c r="AQ568" s="20" t="str">
        <f t="shared" si="255"/>
        <v>Y</v>
      </c>
      <c r="AR568" s="21">
        <f t="shared" si="277"/>
        <v>0</v>
      </c>
      <c r="AS568" s="21">
        <f t="shared" si="274"/>
        <v>-1.3</v>
      </c>
      <c r="AT568" s="20" t="str">
        <f t="shared" si="256"/>
        <v>Q</v>
      </c>
      <c r="AU568" s="22">
        <f t="shared" si="278"/>
        <v>0</v>
      </c>
      <c r="AV568">
        <f t="shared" si="279"/>
        <v>-3.5</v>
      </c>
      <c r="AW568" s="26" t="s">
        <v>898</v>
      </c>
      <c r="BB568" s="78"/>
    </row>
    <row r="569" spans="1:54" hidden="1" x14ac:dyDescent="0.45">
      <c r="A569" t="s">
        <v>67</v>
      </c>
      <c r="B569" t="s">
        <v>1111</v>
      </c>
      <c r="C569" t="e">
        <f t="shared" ca="1" si="262"/>
        <v>#NAME?</v>
      </c>
      <c r="E569" t="s">
        <v>1112</v>
      </c>
      <c r="F569" t="str">
        <f t="shared" si="275"/>
        <v>no</v>
      </c>
      <c r="G569">
        <v>1</v>
      </c>
      <c r="H569" s="15" t="str">
        <f t="shared" si="273"/>
        <v>-</v>
      </c>
      <c r="I569" s="42" t="b">
        <f t="shared" si="267"/>
        <v>1</v>
      </c>
      <c r="J569" s="42" t="str">
        <f t="shared" si="268"/>
        <v>-</v>
      </c>
      <c r="K569" t="s">
        <v>46</v>
      </c>
      <c r="L569" s="16" t="s">
        <v>47</v>
      </c>
      <c r="M569" s="17" t="s">
        <v>47</v>
      </c>
      <c r="N569" s="18">
        <v>1.3599999999999999E-8</v>
      </c>
      <c r="O569" s="18">
        <v>1.3599999999999999E-8</v>
      </c>
      <c r="P569" s="18">
        <v>2.4E-9</v>
      </c>
      <c r="Q569" s="27">
        <v>2.4E-9</v>
      </c>
      <c r="R569">
        <v>9878445</v>
      </c>
      <c r="S569" t="s">
        <v>71</v>
      </c>
      <c r="T569" t="s">
        <v>72</v>
      </c>
      <c r="U569" t="s">
        <v>89</v>
      </c>
      <c r="AI569" t="s">
        <v>115</v>
      </c>
      <c r="AJ569">
        <v>1</v>
      </c>
      <c r="AL569" s="19">
        <f t="shared" si="263"/>
        <v>-10.686785666080597</v>
      </c>
      <c r="AM569" s="19">
        <f t="shared" si="264"/>
        <v>-11.710200288759582</v>
      </c>
      <c r="AN569" s="19">
        <f t="shared" si="265"/>
        <v>1.0234146226789846</v>
      </c>
      <c r="AO569" s="19">
        <f t="shared" si="276"/>
        <v>1.0234146226789846</v>
      </c>
      <c r="AP569" s="20" t="str">
        <f>IF(AR569=AU569,"ok","no")</f>
        <v>ok</v>
      </c>
      <c r="AQ569" s="20" t="str">
        <f t="shared" si="255"/>
        <v>Y</v>
      </c>
      <c r="AR569" s="21">
        <f t="shared" si="277"/>
        <v>0</v>
      </c>
      <c r="AS569" s="21">
        <f t="shared" si="274"/>
        <v>-1.3</v>
      </c>
      <c r="AT569" s="20" t="str">
        <f t="shared" si="256"/>
        <v>F</v>
      </c>
      <c r="AU569" s="22">
        <f t="shared" si="278"/>
        <v>0</v>
      </c>
      <c r="AV569">
        <f t="shared" si="279"/>
        <v>2.8</v>
      </c>
    </row>
    <row r="570" spans="1:54" hidden="1" x14ac:dyDescent="0.45">
      <c r="A570" t="s">
        <v>107</v>
      </c>
      <c r="B570" t="s">
        <v>1140</v>
      </c>
      <c r="C570" t="e">
        <f t="shared" ca="1" si="262"/>
        <v>#NAME?</v>
      </c>
      <c r="E570" t="s">
        <v>1140</v>
      </c>
      <c r="F570" t="str">
        <f t="shared" si="275"/>
        <v>ok</v>
      </c>
      <c r="G570">
        <v>1</v>
      </c>
      <c r="H570" s="15" t="str">
        <f t="shared" si="273"/>
        <v>-</v>
      </c>
      <c r="I570" s="42" t="b">
        <f t="shared" si="267"/>
        <v>1</v>
      </c>
      <c r="J570" s="42" t="str">
        <f t="shared" si="268"/>
        <v>-</v>
      </c>
      <c r="K570" t="s">
        <v>46</v>
      </c>
      <c r="L570" s="16" t="s">
        <v>47</v>
      </c>
      <c r="M570" s="17" t="s">
        <v>47</v>
      </c>
      <c r="N570" s="18">
        <v>1.7000000000000001E-10</v>
      </c>
      <c r="O570" s="18">
        <v>1.7000000000000001E-10</v>
      </c>
      <c r="P570" s="18">
        <v>3E-11</v>
      </c>
      <c r="Q570" s="18">
        <v>3E-11</v>
      </c>
      <c r="R570">
        <v>10338006</v>
      </c>
      <c r="S570" t="s">
        <v>211</v>
      </c>
      <c r="T570" t="s">
        <v>81</v>
      </c>
      <c r="U570" t="s">
        <v>89</v>
      </c>
      <c r="V570" t="s">
        <v>1197</v>
      </c>
      <c r="W570" t="s">
        <v>1197</v>
      </c>
      <c r="X570" t="s">
        <v>451</v>
      </c>
      <c r="Y570" t="s">
        <v>451</v>
      </c>
      <c r="Z570" t="s">
        <v>1198</v>
      </c>
      <c r="AA570" t="s">
        <v>1198</v>
      </c>
      <c r="AB570" t="s">
        <v>453</v>
      </c>
      <c r="AC570" t="s">
        <v>453</v>
      </c>
      <c r="AH570" t="s">
        <v>212</v>
      </c>
      <c r="AI570" t="s">
        <v>213</v>
      </c>
      <c r="AJ570">
        <v>1</v>
      </c>
      <c r="AL570" s="19">
        <f t="shared" si="263"/>
        <v>-13.272181380538187</v>
      </c>
      <c r="AM570" s="19">
        <f t="shared" si="264"/>
        <v>-14.295596003217172</v>
      </c>
      <c r="AN570" s="19">
        <f t="shared" si="265"/>
        <v>1.0234146226789846</v>
      </c>
      <c r="AO570" s="19">
        <f t="shared" si="276"/>
        <v>1.0234146226789846</v>
      </c>
      <c r="AP570" s="20" t="str">
        <f>IF(AR570=AU570,"good","no")</f>
        <v>no</v>
      </c>
      <c r="AQ570" s="20" t="str">
        <f t="shared" si="255"/>
        <v>R</v>
      </c>
      <c r="AR570" s="21">
        <f t="shared" si="277"/>
        <v>1</v>
      </c>
      <c r="AS570" s="21">
        <f t="shared" si="274"/>
        <v>-4.5</v>
      </c>
      <c r="AT570" s="20" t="str">
        <f t="shared" si="256"/>
        <v>A</v>
      </c>
      <c r="AU570" s="22">
        <f t="shared" si="278"/>
        <v>0</v>
      </c>
      <c r="AV570">
        <f t="shared" si="279"/>
        <v>1.8</v>
      </c>
    </row>
    <row r="571" spans="1:54" hidden="1" x14ac:dyDescent="0.45">
      <c r="A571" t="s">
        <v>67</v>
      </c>
      <c r="B571" t="s">
        <v>429</v>
      </c>
      <c r="C571" t="e">
        <f t="shared" ca="1" si="262"/>
        <v>#NAME?</v>
      </c>
      <c r="E571" t="s">
        <v>430</v>
      </c>
      <c r="F571" t="str">
        <f t="shared" si="275"/>
        <v>no</v>
      </c>
      <c r="G571">
        <v>1</v>
      </c>
      <c r="H571" s="15" t="str">
        <f t="shared" si="273"/>
        <v>-</v>
      </c>
      <c r="I571" s="42" t="b">
        <f t="shared" si="267"/>
        <v>1</v>
      </c>
      <c r="J571" s="42" t="str">
        <f t="shared" si="268"/>
        <v>-</v>
      </c>
      <c r="K571" t="s">
        <v>125</v>
      </c>
      <c r="L571" s="16" t="s">
        <v>47</v>
      </c>
      <c r="M571" s="17" t="s">
        <v>47</v>
      </c>
      <c r="N571" s="18">
        <v>1.37E-8</v>
      </c>
      <c r="O571" s="18">
        <v>1.37E-8</v>
      </c>
      <c r="P571" s="18">
        <v>2.4E-9</v>
      </c>
      <c r="Q571" s="18">
        <v>2.4E-9</v>
      </c>
      <c r="R571">
        <v>9878445</v>
      </c>
      <c r="S571" t="s">
        <v>71</v>
      </c>
      <c r="T571" t="s">
        <v>72</v>
      </c>
      <c r="U571" t="s">
        <v>89</v>
      </c>
      <c r="AI571" t="s">
        <v>115</v>
      </c>
      <c r="AJ571">
        <v>1</v>
      </c>
      <c r="AL571" s="19">
        <f t="shared" si="263"/>
        <v>-10.682463302426276</v>
      </c>
      <c r="AM571" s="19">
        <f t="shared" si="264"/>
        <v>-11.710200288759582</v>
      </c>
      <c r="AN571" s="19">
        <f t="shared" si="265"/>
        <v>1.0277369863333057</v>
      </c>
      <c r="AO571" s="19">
        <f t="shared" si="276"/>
        <v>1.0277369863333057</v>
      </c>
      <c r="AP571" s="20" t="str">
        <f>IF(AR571=AU571,"good","no")</f>
        <v>no</v>
      </c>
      <c r="AQ571" s="20" t="str">
        <f t="shared" si="255"/>
        <v>R</v>
      </c>
      <c r="AR571" s="21">
        <f t="shared" si="277"/>
        <v>1</v>
      </c>
      <c r="AS571" s="21">
        <f t="shared" si="274"/>
        <v>-4.5</v>
      </c>
      <c r="AT571" s="20" t="str">
        <f t="shared" si="256"/>
        <v>A</v>
      </c>
      <c r="AU571" s="22">
        <f t="shared" si="278"/>
        <v>0</v>
      </c>
      <c r="AV571">
        <f t="shared" si="279"/>
        <v>1.8</v>
      </c>
    </row>
    <row r="572" spans="1:54" hidden="1" x14ac:dyDescent="0.45">
      <c r="A572" t="s">
        <v>109</v>
      </c>
      <c r="B572" t="s">
        <v>1199</v>
      </c>
      <c r="C572" t="e">
        <f t="shared" ca="1" si="262"/>
        <v>#NAME?</v>
      </c>
      <c r="E572" t="s">
        <v>1200</v>
      </c>
      <c r="F572" t="str">
        <f t="shared" si="275"/>
        <v>no</v>
      </c>
      <c r="G572">
        <v>1</v>
      </c>
      <c r="H572" s="42" t="str">
        <f t="shared" si="273"/>
        <v>+</v>
      </c>
      <c r="I572" s="42" t="b">
        <f t="shared" si="267"/>
        <v>1</v>
      </c>
      <c r="J572" s="42" t="str">
        <f t="shared" si="268"/>
        <v>+</v>
      </c>
      <c r="K572" t="s">
        <v>125</v>
      </c>
      <c r="L572" s="16" t="s">
        <v>47</v>
      </c>
      <c r="M572" s="17" t="s">
        <v>47</v>
      </c>
      <c r="N572" s="18">
        <v>2.0199999999999999E-8</v>
      </c>
      <c r="O572" s="18">
        <v>2.0199999999999999E-8</v>
      </c>
      <c r="P572" s="18">
        <v>8.5E-9</v>
      </c>
      <c r="Q572" s="18">
        <v>8.5E-9</v>
      </c>
      <c r="R572">
        <v>16597831</v>
      </c>
      <c r="S572" t="s">
        <v>113</v>
      </c>
      <c r="T572" t="s">
        <v>114</v>
      </c>
      <c r="U572" t="s">
        <v>89</v>
      </c>
      <c r="AI572" t="s">
        <v>115</v>
      </c>
      <c r="AJ572">
        <v>2</v>
      </c>
      <c r="AL572" s="19">
        <f t="shared" si="263"/>
        <v>-10.453374107198158</v>
      </c>
      <c r="AM572" s="19">
        <f t="shared" si="264"/>
        <v>-10.964087807335581</v>
      </c>
      <c r="AN572" s="19">
        <f t="shared" si="265"/>
        <v>0.51071370013742268</v>
      </c>
      <c r="AO572" s="19">
        <f t="shared" si="276"/>
        <v>0.51071370013742268</v>
      </c>
      <c r="AP572" s="20" t="str">
        <f>IF(AR572=AU572,"good","no")</f>
        <v>no</v>
      </c>
      <c r="AQ572" s="20" t="str">
        <f t="shared" si="255"/>
        <v>G</v>
      </c>
      <c r="AR572" s="21">
        <f t="shared" si="277"/>
        <v>600</v>
      </c>
      <c r="AS572" s="21">
        <f t="shared" si="274"/>
        <v>-0.4</v>
      </c>
      <c r="AT572" s="20" t="str">
        <f t="shared" si="256"/>
        <v>S</v>
      </c>
      <c r="AU572" s="22">
        <f t="shared" si="278"/>
        <v>500</v>
      </c>
      <c r="AV572">
        <f t="shared" si="279"/>
        <v>-0.8</v>
      </c>
    </row>
    <row r="573" spans="1:54" hidden="1" x14ac:dyDescent="0.45">
      <c r="A573" t="s">
        <v>139</v>
      </c>
      <c r="B573" t="s">
        <v>1201</v>
      </c>
      <c r="C573" t="e">
        <f t="shared" ca="1" si="262"/>
        <v>#NAME?</v>
      </c>
      <c r="E573" t="s">
        <v>1201</v>
      </c>
      <c r="F573" t="str">
        <f t="shared" si="275"/>
        <v>ok</v>
      </c>
      <c r="G573">
        <v>1</v>
      </c>
      <c r="H573" s="42" t="str">
        <f t="shared" si="273"/>
        <v>+</v>
      </c>
      <c r="I573" s="42" t="b">
        <f t="shared" si="267"/>
        <v>1</v>
      </c>
      <c r="J573" s="42" t="str">
        <f t="shared" si="268"/>
        <v>+</v>
      </c>
      <c r="K573" t="s">
        <v>46</v>
      </c>
      <c r="L573" s="16" t="s">
        <v>47</v>
      </c>
      <c r="M573" s="17" t="s">
        <v>47</v>
      </c>
      <c r="N573" s="18">
        <v>1.9099999999999998E-9</v>
      </c>
      <c r="O573" s="18">
        <v>1.9099999999999998E-9</v>
      </c>
      <c r="P573" s="18">
        <v>4.3999999999999997E-9</v>
      </c>
      <c r="Q573" s="18">
        <v>4.3999999999999997E-9</v>
      </c>
      <c r="R573">
        <v>17891135</v>
      </c>
      <c r="S573" t="s">
        <v>806</v>
      </c>
      <c r="T573" t="s">
        <v>81</v>
      </c>
      <c r="U573">
        <v>298</v>
      </c>
      <c r="AI573" t="s">
        <v>221</v>
      </c>
      <c r="AJ573">
        <v>2</v>
      </c>
      <c r="AL573" s="19">
        <f t="shared" si="263"/>
        <v>-11.844935930983844</v>
      </c>
      <c r="AM573" s="19">
        <f t="shared" si="264"/>
        <v>-11.352580164653094</v>
      </c>
      <c r="AN573" s="19">
        <f t="shared" si="265"/>
        <v>-0.49235576633074984</v>
      </c>
      <c r="AO573" s="19">
        <f t="shared" si="276"/>
        <v>0.49235576633074984</v>
      </c>
      <c r="AP573" s="20" t="str">
        <f>IF(AR573=AU573,"good","no")</f>
        <v>no</v>
      </c>
      <c r="AQ573" s="20" t="str">
        <f t="shared" si="255"/>
        <v>S</v>
      </c>
      <c r="AR573" s="21">
        <f t="shared" si="277"/>
        <v>500</v>
      </c>
      <c r="AS573" s="21">
        <f>VLOOKUP(AQ573, $BD$3:$BH$23, 5, FALSE)</f>
        <v>-0.8</v>
      </c>
      <c r="AT573" s="20" t="str">
        <f t="shared" si="256"/>
        <v>V</v>
      </c>
      <c r="AU573" s="22">
        <f t="shared" si="278"/>
        <v>0</v>
      </c>
      <c r="AV573" t="e">
        <f t="shared" si="279"/>
        <v>#N/A</v>
      </c>
    </row>
    <row r="574" spans="1:54" hidden="1" x14ac:dyDescent="0.45">
      <c r="A574" t="s">
        <v>433</v>
      </c>
      <c r="B574" t="s">
        <v>1202</v>
      </c>
      <c r="C574" t="e">
        <f t="shared" ca="1" si="262"/>
        <v>#NAME?</v>
      </c>
      <c r="E574" t="s">
        <v>1202</v>
      </c>
      <c r="F574" t="str">
        <f t="shared" si="275"/>
        <v>ok</v>
      </c>
      <c r="G574">
        <v>1</v>
      </c>
      <c r="H574" s="42" t="str">
        <f t="shared" si="273"/>
        <v>+</v>
      </c>
      <c r="I574" s="42" t="b">
        <f t="shared" si="267"/>
        <v>1</v>
      </c>
      <c r="J574" s="42" t="str">
        <f t="shared" si="268"/>
        <v>+</v>
      </c>
      <c r="K574" t="s">
        <v>70</v>
      </c>
      <c r="L574" s="16" t="s">
        <v>47</v>
      </c>
      <c r="M574" s="17" t="s">
        <v>47</v>
      </c>
      <c r="N574" s="18">
        <v>3.13E-10</v>
      </c>
      <c r="O574" s="18">
        <v>3.13E-10</v>
      </c>
      <c r="P574" s="18">
        <v>1.5500000000000001E-10</v>
      </c>
      <c r="Q574" s="18">
        <v>1.5500000000000001E-10</v>
      </c>
      <c r="R574">
        <v>17173035</v>
      </c>
      <c r="S574" s="43" t="s">
        <v>414</v>
      </c>
      <c r="T574" s="43" t="s">
        <v>415</v>
      </c>
      <c r="U574">
        <v>296</v>
      </c>
      <c r="AH574" t="s">
        <v>436</v>
      </c>
      <c r="AI574" t="s">
        <v>416</v>
      </c>
      <c r="AJ574">
        <v>2</v>
      </c>
      <c r="AL574" s="19">
        <f t="shared" si="263"/>
        <v>-12.912042575979152</v>
      </c>
      <c r="AM574" s="19">
        <f t="shared" si="264"/>
        <v>-13.326681639415488</v>
      </c>
      <c r="AN574" s="19">
        <f t="shared" si="265"/>
        <v>0.41463906343633639</v>
      </c>
      <c r="AO574" s="19">
        <f t="shared" si="276"/>
        <v>0.41463906343633639</v>
      </c>
      <c r="AP574" s="20" t="str">
        <f>IF(AR574=AU574,"good","no")</f>
        <v>no</v>
      </c>
      <c r="AQ574" s="20" t="str">
        <f t="shared" si="255"/>
        <v>S</v>
      </c>
      <c r="AR574" s="21">
        <f t="shared" si="277"/>
        <v>500</v>
      </c>
      <c r="AS574" s="21">
        <f>VLOOKUP(AQ574, $BD$3:$BH$22, 5, FALSE)</f>
        <v>-0.8</v>
      </c>
      <c r="AT574" s="20" t="str">
        <f t="shared" si="256"/>
        <v>Q</v>
      </c>
      <c r="AU574" s="22">
        <f t="shared" si="278"/>
        <v>0</v>
      </c>
      <c r="AV574">
        <f t="shared" si="279"/>
        <v>-3.5</v>
      </c>
    </row>
    <row r="575" spans="1:54" hidden="1" x14ac:dyDescent="0.45">
      <c r="A575" t="s">
        <v>483</v>
      </c>
      <c r="B575" t="s">
        <v>1079</v>
      </c>
      <c r="C575" t="e">
        <f t="shared" ca="1" si="262"/>
        <v>#NAME?</v>
      </c>
      <c r="E575" t="s">
        <v>1079</v>
      </c>
      <c r="F575" t="str">
        <f t="shared" si="275"/>
        <v>ok</v>
      </c>
      <c r="G575">
        <v>1</v>
      </c>
      <c r="H575" s="42" t="str">
        <f t="shared" si="273"/>
        <v>+</v>
      </c>
      <c r="I575" s="42" t="b">
        <f t="shared" si="267"/>
        <v>1</v>
      </c>
      <c r="J575" s="42" t="str">
        <f t="shared" si="268"/>
        <v>+</v>
      </c>
      <c r="K575" t="s">
        <v>46</v>
      </c>
      <c r="L575" s="16" t="s">
        <v>47</v>
      </c>
      <c r="M575" s="17" t="s">
        <v>47</v>
      </c>
      <c r="N575" s="18">
        <v>1.0999999999999999E-8</v>
      </c>
      <c r="O575" s="18">
        <v>1.0999999999999999E-8</v>
      </c>
      <c r="P575" s="18">
        <v>2.4999999999999999E-8</v>
      </c>
      <c r="Q575" s="27">
        <v>2.4999999999999999E-8</v>
      </c>
      <c r="R575">
        <v>27908641</v>
      </c>
      <c r="S575" s="43" t="s">
        <v>486</v>
      </c>
      <c r="T575" s="43" t="s">
        <v>260</v>
      </c>
      <c r="U575">
        <v>303</v>
      </c>
      <c r="AI575" t="s">
        <v>55</v>
      </c>
      <c r="AJ575">
        <v>2</v>
      </c>
      <c r="AL575" s="19">
        <f t="shared" si="263"/>
        <v>-10.811968632847345</v>
      </c>
      <c r="AM575" s="19">
        <f t="shared" si="264"/>
        <v>-10.327590107126143</v>
      </c>
      <c r="AN575" s="19">
        <f t="shared" si="265"/>
        <v>-0.48437852572120121</v>
      </c>
      <c r="AO575" s="19">
        <f t="shared" si="276"/>
        <v>0.48437852572120121</v>
      </c>
      <c r="AP575" s="20" t="str">
        <f>IF(AR575=AU575,"ok","no")</f>
        <v>ok</v>
      </c>
      <c r="AQ575" s="20" t="str">
        <f t="shared" si="255"/>
        <v>V</v>
      </c>
      <c r="AR575" s="21">
        <f t="shared" si="277"/>
        <v>0</v>
      </c>
      <c r="AS575" s="21">
        <f>VLOOKUP(AQ575, $BD$3:$BH$23, 5, FALSE)</f>
        <v>4.2</v>
      </c>
      <c r="AT575" s="20" t="str">
        <f t="shared" si="256"/>
        <v>A</v>
      </c>
      <c r="AU575" s="22">
        <f t="shared" si="278"/>
        <v>0</v>
      </c>
      <c r="AV575">
        <f t="shared" si="279"/>
        <v>1.8</v>
      </c>
    </row>
    <row r="576" spans="1:54" hidden="1" x14ac:dyDescent="0.45">
      <c r="A576" t="s">
        <v>892</v>
      </c>
      <c r="B576" t="s">
        <v>1203</v>
      </c>
      <c r="C576" t="e">
        <f t="shared" ca="1" si="262"/>
        <v>#NAME?</v>
      </c>
      <c r="E576" t="s">
        <v>1204</v>
      </c>
      <c r="F576" t="str">
        <f t="shared" si="275"/>
        <v>no</v>
      </c>
      <c r="G576">
        <v>2</v>
      </c>
      <c r="H576" s="42" t="s">
        <v>79</v>
      </c>
      <c r="I576" s="42" t="b">
        <f t="shared" si="267"/>
        <v>1</v>
      </c>
      <c r="J576" s="42" t="str">
        <f t="shared" si="268"/>
        <v>-</v>
      </c>
      <c r="K576" t="s">
        <v>46</v>
      </c>
      <c r="L576" s="16" t="s">
        <v>495</v>
      </c>
      <c r="M576" s="17" t="s">
        <v>495</v>
      </c>
      <c r="N576" s="18">
        <v>1.5400000000000001E-10</v>
      </c>
      <c r="O576" s="18">
        <v>1.5400000000000001E-10</v>
      </c>
      <c r="P576" s="18">
        <v>7.0399999999999997E-11</v>
      </c>
      <c r="Q576" s="27">
        <v>7.0399999999999997E-11</v>
      </c>
      <c r="R576">
        <v>17475279</v>
      </c>
      <c r="S576" t="s">
        <v>496</v>
      </c>
      <c r="T576" t="s">
        <v>895</v>
      </c>
      <c r="U576" t="s">
        <v>89</v>
      </c>
      <c r="AI576" t="s">
        <v>221</v>
      </c>
      <c r="AJ576">
        <v>1</v>
      </c>
      <c r="AL576" s="19">
        <f t="shared" si="263"/>
        <v>-13.330500422973802</v>
      </c>
      <c r="AM576" s="19">
        <f t="shared" si="264"/>
        <v>-13.792328433131086</v>
      </c>
      <c r="AN576" s="19">
        <f t="shared" si="265"/>
        <v>0.46182801015728359</v>
      </c>
      <c r="AO576" s="19">
        <f t="shared" si="276"/>
        <v>0.46182801015728359</v>
      </c>
      <c r="AP576" s="20" t="str">
        <f>IF(AR576=AU576,"ok","no")</f>
        <v>ok</v>
      </c>
      <c r="AQ576" s="20" t="str">
        <f t="shared" si="255"/>
        <v>F</v>
      </c>
      <c r="AR576" s="21">
        <f t="shared" si="277"/>
        <v>0</v>
      </c>
      <c r="AS576" s="21">
        <f t="shared" ref="AS576:AS607" si="280">VLOOKUP(AQ576, $BD$3:$BH$22, 5, FALSE)</f>
        <v>2.8</v>
      </c>
      <c r="AT576" s="20" t="str">
        <f t="shared" si="256"/>
        <v>A</v>
      </c>
      <c r="AU576" s="22">
        <f t="shared" si="278"/>
        <v>0</v>
      </c>
      <c r="AV576">
        <f t="shared" si="279"/>
        <v>1.8</v>
      </c>
    </row>
    <row r="577" spans="1:48" hidden="1" x14ac:dyDescent="0.45">
      <c r="A577" t="s">
        <v>65</v>
      </c>
      <c r="B577" s="37" t="s">
        <v>597</v>
      </c>
      <c r="C577" t="e">
        <f t="shared" ca="1" si="262"/>
        <v>#NAME?</v>
      </c>
      <c r="E577" t="s">
        <v>597</v>
      </c>
      <c r="F577" t="str">
        <f t="shared" si="275"/>
        <v>ok</v>
      </c>
      <c r="G577">
        <v>1</v>
      </c>
      <c r="H577" s="42" t="str">
        <f>IF(ISNUMBER(FIND(MID(B577,2,1),MID(A577,FIND("_",A577)+1,FIND("_",A577,FIND("_",A577)+1)-FIND("_",A577)-1))), "+", "-")</f>
        <v>+</v>
      </c>
      <c r="I577" s="42" t="b">
        <f t="shared" si="267"/>
        <v>1</v>
      </c>
      <c r="J577" s="42" t="str">
        <f t="shared" si="268"/>
        <v>+</v>
      </c>
      <c r="K577" t="s">
        <v>46</v>
      </c>
      <c r="L577" s="16" t="s">
        <v>47</v>
      </c>
      <c r="M577" s="17" t="s">
        <v>47</v>
      </c>
      <c r="N577" s="18">
        <v>4.3499999999999999E-8</v>
      </c>
      <c r="O577" s="18">
        <v>4.3499999999999999E-8</v>
      </c>
      <c r="P577" s="18">
        <v>2E-8</v>
      </c>
      <c r="Q577" s="27">
        <v>2E-8</v>
      </c>
      <c r="R577">
        <v>8703938</v>
      </c>
      <c r="S577" s="43" t="s">
        <v>62</v>
      </c>
      <c r="T577" s="43" t="s">
        <v>81</v>
      </c>
      <c r="U577">
        <v>298</v>
      </c>
      <c r="AI577" t="s">
        <v>55</v>
      </c>
      <c r="AJ577">
        <v>1</v>
      </c>
      <c r="AL577" s="19">
        <f t="shared" si="263"/>
        <v>-10.000797890322545</v>
      </c>
      <c r="AM577" s="19">
        <f t="shared" si="264"/>
        <v>-10.459244802401527</v>
      </c>
      <c r="AN577" s="19">
        <f t="shared" si="265"/>
        <v>0.45844691207898158</v>
      </c>
      <c r="AO577" s="19">
        <f t="shared" si="276"/>
        <v>0.45844691207898158</v>
      </c>
      <c r="AP577" s="20" t="str">
        <f>IF(AR577=AU577,"ok","no")</f>
        <v>ok</v>
      </c>
      <c r="AQ577" s="20" t="str">
        <f t="shared" si="255"/>
        <v>Y</v>
      </c>
      <c r="AR577" s="21">
        <f t="shared" si="277"/>
        <v>0</v>
      </c>
      <c r="AS577" s="21">
        <f t="shared" si="280"/>
        <v>-1.3</v>
      </c>
      <c r="AT577" s="20" t="str">
        <f t="shared" si="256"/>
        <v>A</v>
      </c>
      <c r="AU577" s="22">
        <f t="shared" si="278"/>
        <v>0</v>
      </c>
      <c r="AV577">
        <f t="shared" si="279"/>
        <v>1.8</v>
      </c>
    </row>
    <row r="578" spans="1:48" hidden="1" x14ac:dyDescent="0.45">
      <c r="A578" t="s">
        <v>483</v>
      </c>
      <c r="B578" t="s">
        <v>507</v>
      </c>
      <c r="C578" t="e">
        <f t="shared" ca="1" si="262"/>
        <v>#NAME?</v>
      </c>
      <c r="E578" t="s">
        <v>778</v>
      </c>
      <c r="F578" t="str">
        <f t="shared" si="275"/>
        <v>no</v>
      </c>
      <c r="G578">
        <v>1</v>
      </c>
      <c r="H578" s="42" t="str">
        <f>IF(ISNUMBER(FIND(MID(B578,2,1),MID(A578,FIND("_",A578)+1,FIND("_",A578,FIND("_",A578)+1)-FIND("_",A578)-1))), "+", "-")</f>
        <v>+</v>
      </c>
      <c r="I578" s="42" t="b">
        <f t="shared" si="267"/>
        <v>1</v>
      </c>
      <c r="J578" s="42" t="str">
        <f t="shared" si="268"/>
        <v>+</v>
      </c>
      <c r="K578" t="s">
        <v>70</v>
      </c>
      <c r="L578" s="16" t="s">
        <v>47</v>
      </c>
      <c r="M578" s="17" t="s">
        <v>47</v>
      </c>
      <c r="N578" s="18">
        <v>5.4E-8</v>
      </c>
      <c r="O578" s="18">
        <v>5.4E-8</v>
      </c>
      <c r="P578" s="18">
        <v>2.4999999999999999E-8</v>
      </c>
      <c r="Q578" s="27">
        <v>2.4999999999999999E-8</v>
      </c>
      <c r="R578">
        <v>27908641</v>
      </c>
      <c r="S578" s="43" t="s">
        <v>486</v>
      </c>
      <c r="T578" s="43" t="s">
        <v>260</v>
      </c>
      <c r="U578">
        <v>303</v>
      </c>
      <c r="AI578" t="s">
        <v>55</v>
      </c>
      <c r="AJ578">
        <v>2</v>
      </c>
      <c r="AL578" s="19">
        <f t="shared" si="263"/>
        <v>-9.8732262563254611</v>
      </c>
      <c r="AM578" s="19">
        <f t="shared" si="264"/>
        <v>-10.327590107126143</v>
      </c>
      <c r="AN578" s="19">
        <f t="shared" si="265"/>
        <v>0.4543638508006822</v>
      </c>
      <c r="AO578" s="19">
        <f t="shared" si="276"/>
        <v>0.4543638508006822</v>
      </c>
      <c r="AP578" s="20" t="str">
        <f>IF(AR578=AU578,"ok","no")</f>
        <v>ok</v>
      </c>
      <c r="AQ578" s="20" t="str">
        <f t="shared" ref="AQ578:AQ641" si="281">LEFT(B578)</f>
        <v>Y</v>
      </c>
      <c r="AR578" s="21">
        <f t="shared" si="277"/>
        <v>0</v>
      </c>
      <c r="AS578" s="21">
        <f t="shared" si="280"/>
        <v>-1.3</v>
      </c>
      <c r="AT578" s="20" t="str">
        <f t="shared" ref="AT578:AT641" si="282">RIGHT(E578)</f>
        <v>A</v>
      </c>
      <c r="AU578" s="22">
        <f t="shared" si="278"/>
        <v>0</v>
      </c>
      <c r="AV578">
        <f t="shared" si="279"/>
        <v>1.8</v>
      </c>
    </row>
    <row r="579" spans="1:48" hidden="1" x14ac:dyDescent="0.45">
      <c r="A579" t="s">
        <v>892</v>
      </c>
      <c r="B579" t="s">
        <v>1205</v>
      </c>
      <c r="C579" t="e">
        <f t="shared" ca="1" si="262"/>
        <v>#NAME?</v>
      </c>
      <c r="E579" t="s">
        <v>1206</v>
      </c>
      <c r="F579" t="str">
        <f t="shared" si="275"/>
        <v>no</v>
      </c>
      <c r="G579">
        <v>2</v>
      </c>
      <c r="H579" s="42" t="str">
        <f>IF(ISNUMBER(FIND(MID(B579,2,1),MID(A579,FIND("_",A579,FIND("_",A579)+1)+1,LEN(A579)))), "+", "-")</f>
        <v>-</v>
      </c>
      <c r="I579" s="42" t="b">
        <f t="shared" si="267"/>
        <v>1</v>
      </c>
      <c r="J579" s="42" t="str">
        <f t="shared" si="268"/>
        <v>-</v>
      </c>
      <c r="K579" t="s">
        <v>70</v>
      </c>
      <c r="L579" s="16" t="s">
        <v>495</v>
      </c>
      <c r="M579" s="17" t="s">
        <v>495</v>
      </c>
      <c r="N579" s="18">
        <v>4.2700000000000002E-10</v>
      </c>
      <c r="O579" s="18">
        <v>4.2700000000000002E-10</v>
      </c>
      <c r="P579" s="18">
        <v>7.0399999999999997E-11</v>
      </c>
      <c r="Q579" s="18">
        <v>7.0399999999999997E-11</v>
      </c>
      <c r="R579">
        <v>17475279</v>
      </c>
      <c r="S579" t="s">
        <v>496</v>
      </c>
      <c r="T579" t="s">
        <v>895</v>
      </c>
      <c r="U579" t="s">
        <v>89</v>
      </c>
      <c r="AI579" t="s">
        <v>221</v>
      </c>
      <c r="AJ579">
        <v>1</v>
      </c>
      <c r="AL579" s="19">
        <f t="shared" si="263"/>
        <v>-12.728799890592954</v>
      </c>
      <c r="AM579" s="19">
        <f t="shared" si="264"/>
        <v>-13.792328433131086</v>
      </c>
      <c r="AN579" s="19">
        <f t="shared" si="265"/>
        <v>1.0635285425381316</v>
      </c>
      <c r="AO579" s="19">
        <f t="shared" si="276"/>
        <v>1.0635285425381316</v>
      </c>
      <c r="AP579" s="20" t="str">
        <f t="shared" ref="AP579:AP594" si="283">IF(AR579=AU579,"good","no")</f>
        <v>no</v>
      </c>
      <c r="AQ579" s="20" t="str">
        <f t="shared" si="281"/>
        <v>D</v>
      </c>
      <c r="AR579" s="21">
        <f t="shared" si="277"/>
        <v>-1</v>
      </c>
      <c r="AS579" s="21">
        <f t="shared" si="280"/>
        <v>-3.5</v>
      </c>
      <c r="AT579" s="20" t="str">
        <f t="shared" si="282"/>
        <v>A</v>
      </c>
      <c r="AU579" s="22">
        <f t="shared" si="278"/>
        <v>0</v>
      </c>
      <c r="AV579">
        <f t="shared" si="279"/>
        <v>1.8</v>
      </c>
    </row>
    <row r="580" spans="1:48" hidden="1" x14ac:dyDescent="0.45">
      <c r="A580" t="s">
        <v>1031</v>
      </c>
      <c r="B580" t="s">
        <v>1207</v>
      </c>
      <c r="C580" t="e">
        <f t="shared" ca="1" si="262"/>
        <v>#NAME?</v>
      </c>
      <c r="E580" t="s">
        <v>1207</v>
      </c>
      <c r="F580" t="str">
        <f t="shared" si="275"/>
        <v>ok</v>
      </c>
      <c r="G580">
        <v>2</v>
      </c>
      <c r="H580" s="15" t="str">
        <f>IF(ISNUMBER(FIND(MID(B580,2,1),MID(A580,FIND("_",A580,FIND("_",A580)+1)+1,LEN(A580)))), "+", "-")</f>
        <v>+</v>
      </c>
      <c r="I580" s="42" t="b">
        <f t="shared" si="267"/>
        <v>1</v>
      </c>
      <c r="J580" s="42" t="str">
        <f t="shared" si="268"/>
        <v>+</v>
      </c>
      <c r="K580" t="s">
        <v>181</v>
      </c>
      <c r="L580" s="16" t="s">
        <v>47</v>
      </c>
      <c r="M580" s="17" t="s">
        <v>1033</v>
      </c>
      <c r="N580" s="18">
        <v>1.8E-9</v>
      </c>
      <c r="O580" s="18">
        <v>1.8E-9</v>
      </c>
      <c r="P580" s="18">
        <v>7.8999999999999996E-10</v>
      </c>
      <c r="Q580" s="18">
        <v>7.8999999999999996E-10</v>
      </c>
      <c r="R580">
        <v>20654626</v>
      </c>
      <c r="S580" t="s">
        <v>1034</v>
      </c>
      <c r="T580" t="s">
        <v>1035</v>
      </c>
      <c r="U580" t="s">
        <v>89</v>
      </c>
      <c r="V580" s="18">
        <v>1000000</v>
      </c>
      <c r="W580" s="18">
        <v>1000000</v>
      </c>
      <c r="X580" t="s">
        <v>1037</v>
      </c>
      <c r="Y580" t="s">
        <v>1037</v>
      </c>
      <c r="Z580" t="s">
        <v>1208</v>
      </c>
      <c r="AA580" t="s">
        <v>1208</v>
      </c>
      <c r="AB580" t="s">
        <v>1039</v>
      </c>
      <c r="AC580" t="s">
        <v>1039</v>
      </c>
      <c r="AI580" t="s">
        <v>55</v>
      </c>
      <c r="AJ580">
        <v>2</v>
      </c>
      <c r="AL580" s="19">
        <f t="shared" si="263"/>
        <v>-11.879932711506132</v>
      </c>
      <c r="AM580" s="19">
        <f t="shared" si="264"/>
        <v>-12.365803020575813</v>
      </c>
      <c r="AN580" s="19">
        <f t="shared" si="265"/>
        <v>0.48587030906968032</v>
      </c>
      <c r="AO580" s="19">
        <f t="shared" si="276"/>
        <v>0.48587030906968032</v>
      </c>
      <c r="AP580" s="20" t="str">
        <f t="shared" si="283"/>
        <v>no</v>
      </c>
      <c r="AQ580" s="20" t="str">
        <f t="shared" si="281"/>
        <v>S</v>
      </c>
      <c r="AR580" s="21">
        <f t="shared" si="277"/>
        <v>500</v>
      </c>
      <c r="AS580" s="21">
        <f t="shared" si="280"/>
        <v>-0.8</v>
      </c>
      <c r="AT580" s="20" t="str">
        <f t="shared" si="282"/>
        <v>G</v>
      </c>
      <c r="AU580" s="22">
        <f t="shared" si="278"/>
        <v>600</v>
      </c>
      <c r="AV580">
        <f t="shared" si="279"/>
        <v>-0.4</v>
      </c>
    </row>
    <row r="581" spans="1:48" hidden="1" x14ac:dyDescent="0.45">
      <c r="A581" t="s">
        <v>1051</v>
      </c>
      <c r="B581" t="s">
        <v>1209</v>
      </c>
      <c r="C581" t="e">
        <f t="shared" ca="1" si="262"/>
        <v>#NAME?</v>
      </c>
      <c r="E581" t="s">
        <v>1209</v>
      </c>
      <c r="H581"/>
      <c r="I581"/>
      <c r="J581"/>
      <c r="K581" t="s">
        <v>1210</v>
      </c>
      <c r="L581" s="16" t="s">
        <v>47</v>
      </c>
      <c r="M581" s="17" t="s">
        <v>98</v>
      </c>
      <c r="N581" s="18">
        <v>3.7000000000000001E-11</v>
      </c>
      <c r="O581" s="18">
        <v>3.7000000000000001E-11</v>
      </c>
      <c r="P581" s="18">
        <v>7.5399999999999998E-10</v>
      </c>
      <c r="Q581" s="18">
        <v>7.5399999999999998E-10</v>
      </c>
      <c r="R581">
        <v>20226193</v>
      </c>
      <c r="S581" t="s">
        <v>100</v>
      </c>
      <c r="T581" t="s">
        <v>1053</v>
      </c>
      <c r="U581">
        <v>298</v>
      </c>
      <c r="V581" t="s">
        <v>1211</v>
      </c>
      <c r="W581" t="s">
        <v>1211</v>
      </c>
      <c r="X581" t="s">
        <v>547</v>
      </c>
      <c r="Y581" t="s">
        <v>547</v>
      </c>
      <c r="Z581" t="s">
        <v>276</v>
      </c>
      <c r="AA581" t="s">
        <v>276</v>
      </c>
      <c r="AB581" t="s">
        <v>1055</v>
      </c>
      <c r="AC581" t="s">
        <v>1055</v>
      </c>
      <c r="AI581" t="s">
        <v>55</v>
      </c>
      <c r="AJ581">
        <v>2</v>
      </c>
      <c r="AL581" s="19">
        <f t="shared" si="263"/>
        <v>-14.171860889937751</v>
      </c>
      <c r="AM581" s="19">
        <f t="shared" si="264"/>
        <v>-12.393320961273149</v>
      </c>
      <c r="AN581" s="19">
        <f t="shared" si="265"/>
        <v>-1.7785399286646015</v>
      </c>
      <c r="AP581" s="20" t="str">
        <f t="shared" si="283"/>
        <v>no</v>
      </c>
      <c r="AQ581" s="20" t="str">
        <f t="shared" si="281"/>
        <v>H</v>
      </c>
      <c r="AR581" s="21">
        <f t="shared" ref="AR581:AR594" si="284">VLOOKUP(AQ581,$AY$2:$AZ$22,2,FALSE)</f>
        <v>1</v>
      </c>
      <c r="AS581" s="21">
        <f t="shared" si="280"/>
        <v>-3.2</v>
      </c>
      <c r="AT581" s="20" t="str">
        <f t="shared" si="282"/>
        <v>G</v>
      </c>
      <c r="AU581" s="22">
        <f t="shared" ref="AU581:AU594" si="285">VLOOKUP(AT581,$AY$2:$AZ$22,2,FALSE)</f>
        <v>600</v>
      </c>
      <c r="AV581">
        <f t="shared" si="279"/>
        <v>-0.4</v>
      </c>
    </row>
    <row r="582" spans="1:48" hidden="1" x14ac:dyDescent="0.45">
      <c r="A582" t="s">
        <v>1051</v>
      </c>
      <c r="B582" t="s">
        <v>1212</v>
      </c>
      <c r="C582" t="e">
        <f t="shared" ca="1" si="262"/>
        <v>#NAME?</v>
      </c>
      <c r="E582" t="s">
        <v>1212</v>
      </c>
      <c r="H582"/>
      <c r="I582"/>
      <c r="J582"/>
      <c r="K582" t="s">
        <v>1213</v>
      </c>
      <c r="L582" s="16" t="s">
        <v>47</v>
      </c>
      <c r="M582" s="17" t="s">
        <v>98</v>
      </c>
      <c r="N582" s="18">
        <v>4.4000000000000003E-11</v>
      </c>
      <c r="O582" s="18">
        <v>4.4000000000000003E-11</v>
      </c>
      <c r="P582" s="18">
        <v>7.5399999999999998E-10</v>
      </c>
      <c r="Q582" s="18">
        <v>7.5399999999999998E-10</v>
      </c>
      <c r="R582">
        <v>20226193</v>
      </c>
      <c r="S582" t="s">
        <v>100</v>
      </c>
      <c r="T582" t="s">
        <v>1053</v>
      </c>
      <c r="U582">
        <v>298</v>
      </c>
      <c r="V582" t="s">
        <v>1214</v>
      </c>
      <c r="W582" t="s">
        <v>1214</v>
      </c>
      <c r="X582" t="s">
        <v>547</v>
      </c>
      <c r="Y582" t="s">
        <v>547</v>
      </c>
      <c r="Z582" t="s">
        <v>1215</v>
      </c>
      <c r="AA582" t="s">
        <v>1215</v>
      </c>
      <c r="AB582" t="s">
        <v>1055</v>
      </c>
      <c r="AC582" t="s">
        <v>1055</v>
      </c>
      <c r="AI582" t="s">
        <v>55</v>
      </c>
      <c r="AJ582">
        <v>2</v>
      </c>
      <c r="AL582" s="19">
        <f t="shared" si="263"/>
        <v>-14.069630574386069</v>
      </c>
      <c r="AM582" s="19">
        <f t="shared" si="264"/>
        <v>-12.393320961273149</v>
      </c>
      <c r="AN582" s="19">
        <f t="shared" si="265"/>
        <v>-1.6763096131129203</v>
      </c>
      <c r="AP582" s="20" t="str">
        <f t="shared" si="283"/>
        <v>no</v>
      </c>
      <c r="AQ582" s="20" t="str">
        <f t="shared" si="281"/>
        <v>N</v>
      </c>
      <c r="AR582" s="21">
        <f t="shared" si="284"/>
        <v>0</v>
      </c>
      <c r="AS582" s="21">
        <f t="shared" si="280"/>
        <v>-3.5</v>
      </c>
      <c r="AT582" s="20" t="str">
        <f t="shared" si="282"/>
        <v>G</v>
      </c>
      <c r="AU582" s="22">
        <f t="shared" si="285"/>
        <v>600</v>
      </c>
      <c r="AV582">
        <f t="shared" si="279"/>
        <v>-0.4</v>
      </c>
    </row>
    <row r="583" spans="1:48" hidden="1" x14ac:dyDescent="0.45">
      <c r="A583" t="s">
        <v>1051</v>
      </c>
      <c r="B583" t="s">
        <v>1216</v>
      </c>
      <c r="C583" t="e">
        <f t="shared" ca="1" si="262"/>
        <v>#NAME?</v>
      </c>
      <c r="E583" t="s">
        <v>1216</v>
      </c>
      <c r="H583"/>
      <c r="I583"/>
      <c r="J583"/>
      <c r="K583" t="s">
        <v>1210</v>
      </c>
      <c r="L583" s="16" t="s">
        <v>47</v>
      </c>
      <c r="M583" s="17" t="s">
        <v>98</v>
      </c>
      <c r="N583" s="18">
        <v>5.4999999999999997E-11</v>
      </c>
      <c r="O583" s="18">
        <v>5.4999999999999997E-11</v>
      </c>
      <c r="P583" s="18">
        <v>7.5399999999999998E-10</v>
      </c>
      <c r="Q583" s="18">
        <v>7.5399999999999998E-10</v>
      </c>
      <c r="R583">
        <v>20226193</v>
      </c>
      <c r="S583" t="s">
        <v>100</v>
      </c>
      <c r="T583" t="s">
        <v>1053</v>
      </c>
      <c r="U583">
        <v>298</v>
      </c>
      <c r="V583" t="s">
        <v>1217</v>
      </c>
      <c r="W583" t="s">
        <v>1217</v>
      </c>
      <c r="X583" t="s">
        <v>547</v>
      </c>
      <c r="Y583" t="s">
        <v>547</v>
      </c>
      <c r="Z583" t="s">
        <v>453</v>
      </c>
      <c r="AA583" t="s">
        <v>453</v>
      </c>
      <c r="AB583" t="s">
        <v>1055</v>
      </c>
      <c r="AC583" t="s">
        <v>1055</v>
      </c>
      <c r="AI583" t="s">
        <v>55</v>
      </c>
      <c r="AJ583">
        <v>2</v>
      </c>
      <c r="AL583" s="19">
        <f t="shared" si="263"/>
        <v>-13.937975879110686</v>
      </c>
      <c r="AM583" s="19">
        <f t="shared" si="264"/>
        <v>-12.393320961273149</v>
      </c>
      <c r="AN583" s="19">
        <f t="shared" si="265"/>
        <v>-1.5446549178375371</v>
      </c>
      <c r="AP583" s="20" t="str">
        <f t="shared" si="283"/>
        <v>no</v>
      </c>
      <c r="AQ583" s="20" t="str">
        <f t="shared" si="281"/>
        <v>H</v>
      </c>
      <c r="AR583" s="21">
        <f t="shared" si="284"/>
        <v>1</v>
      </c>
      <c r="AS583" s="21">
        <f t="shared" si="280"/>
        <v>-3.2</v>
      </c>
      <c r="AT583" s="20" t="str">
        <f t="shared" si="282"/>
        <v>G</v>
      </c>
      <c r="AU583" s="22">
        <f t="shared" si="285"/>
        <v>600</v>
      </c>
      <c r="AV583">
        <f t="shared" si="279"/>
        <v>-0.4</v>
      </c>
    </row>
    <row r="584" spans="1:48" hidden="1" x14ac:dyDescent="0.45">
      <c r="A584" t="s">
        <v>1051</v>
      </c>
      <c r="B584" t="s">
        <v>1218</v>
      </c>
      <c r="C584" t="e">
        <f t="shared" ca="1" si="262"/>
        <v>#NAME?</v>
      </c>
      <c r="E584" t="s">
        <v>1218</v>
      </c>
      <c r="H584"/>
      <c r="I584"/>
      <c r="J584"/>
      <c r="K584" t="s">
        <v>1213</v>
      </c>
      <c r="L584" s="16" t="s">
        <v>47</v>
      </c>
      <c r="M584" s="17" t="s">
        <v>98</v>
      </c>
      <c r="N584" s="18">
        <v>5.4999999999999997E-11</v>
      </c>
      <c r="O584" s="18">
        <v>5.4999999999999997E-11</v>
      </c>
      <c r="P584" s="18">
        <v>7.5399999999999998E-10</v>
      </c>
      <c r="Q584" s="18">
        <v>7.5399999999999998E-10</v>
      </c>
      <c r="R584">
        <v>20226193</v>
      </c>
      <c r="S584" t="s">
        <v>100</v>
      </c>
      <c r="T584" t="s">
        <v>1053</v>
      </c>
      <c r="U584">
        <v>298</v>
      </c>
      <c r="V584" t="s">
        <v>1219</v>
      </c>
      <c r="W584" t="s">
        <v>1219</v>
      </c>
      <c r="X584" t="s">
        <v>547</v>
      </c>
      <c r="Y584" t="s">
        <v>547</v>
      </c>
      <c r="Z584" t="s">
        <v>1220</v>
      </c>
      <c r="AA584" t="s">
        <v>1220</v>
      </c>
      <c r="AB584" t="s">
        <v>1055</v>
      </c>
      <c r="AC584" t="s">
        <v>1055</v>
      </c>
      <c r="AI584" t="s">
        <v>55</v>
      </c>
      <c r="AJ584">
        <v>2</v>
      </c>
      <c r="AL584" s="19">
        <f t="shared" si="263"/>
        <v>-13.937975879110686</v>
      </c>
      <c r="AM584" s="19">
        <f t="shared" si="264"/>
        <v>-12.393320961273149</v>
      </c>
      <c r="AN584" s="19">
        <f t="shared" si="265"/>
        <v>-1.5446549178375371</v>
      </c>
      <c r="AP584" s="20" t="str">
        <f t="shared" si="283"/>
        <v>no</v>
      </c>
      <c r="AQ584" s="20" t="str">
        <f t="shared" si="281"/>
        <v>N</v>
      </c>
      <c r="AR584" s="21">
        <f t="shared" si="284"/>
        <v>0</v>
      </c>
      <c r="AS584" s="21">
        <f t="shared" si="280"/>
        <v>-3.5</v>
      </c>
      <c r="AT584" s="20" t="str">
        <f t="shared" si="282"/>
        <v>G</v>
      </c>
      <c r="AU584" s="22">
        <f t="shared" si="285"/>
        <v>600</v>
      </c>
      <c r="AV584">
        <f t="shared" si="279"/>
        <v>-0.4</v>
      </c>
    </row>
    <row r="585" spans="1:48" hidden="1" x14ac:dyDescent="0.45">
      <c r="A585" t="s">
        <v>1051</v>
      </c>
      <c r="B585" t="s">
        <v>1221</v>
      </c>
      <c r="C585" t="e">
        <f t="shared" ca="1" si="262"/>
        <v>#NAME?</v>
      </c>
      <c r="E585" t="s">
        <v>1221</v>
      </c>
      <c r="H585"/>
      <c r="I585"/>
      <c r="J585"/>
      <c r="K585" t="s">
        <v>1213</v>
      </c>
      <c r="L585" s="16" t="s">
        <v>47</v>
      </c>
      <c r="M585" s="17" t="s">
        <v>98</v>
      </c>
      <c r="N585" s="18">
        <v>6.3000000000000002E-11</v>
      </c>
      <c r="O585" s="18">
        <v>6.3000000000000002E-11</v>
      </c>
      <c r="P585" s="18">
        <v>7.5399999999999998E-10</v>
      </c>
      <c r="Q585" s="18">
        <v>7.5399999999999998E-10</v>
      </c>
      <c r="R585">
        <v>20226193</v>
      </c>
      <c r="S585" t="s">
        <v>100</v>
      </c>
      <c r="T585" t="s">
        <v>1053</v>
      </c>
      <c r="U585">
        <v>298</v>
      </c>
      <c r="V585" t="s">
        <v>1222</v>
      </c>
      <c r="W585" t="s">
        <v>1222</v>
      </c>
      <c r="X585" t="s">
        <v>547</v>
      </c>
      <c r="Y585" t="s">
        <v>547</v>
      </c>
      <c r="Z585" t="s">
        <v>52</v>
      </c>
      <c r="AA585" t="s">
        <v>52</v>
      </c>
      <c r="AB585" t="s">
        <v>1055</v>
      </c>
      <c r="AC585" t="s">
        <v>1055</v>
      </c>
      <c r="AI585" t="s">
        <v>55</v>
      </c>
      <c r="AJ585">
        <v>2</v>
      </c>
      <c r="AL585" s="19">
        <f t="shared" si="263"/>
        <v>-13.857852969826837</v>
      </c>
      <c r="AM585" s="19">
        <f t="shared" si="264"/>
        <v>-12.393320961273149</v>
      </c>
      <c r="AN585" s="19">
        <f t="shared" si="265"/>
        <v>-1.4645320085536877</v>
      </c>
      <c r="AP585" s="20" t="str">
        <f t="shared" si="283"/>
        <v>no</v>
      </c>
      <c r="AQ585" s="20" t="str">
        <f t="shared" si="281"/>
        <v>N</v>
      </c>
      <c r="AR585" s="21">
        <f t="shared" si="284"/>
        <v>0</v>
      </c>
      <c r="AS585" s="21">
        <f t="shared" si="280"/>
        <v>-3.5</v>
      </c>
      <c r="AT585" s="20" t="str">
        <f t="shared" si="282"/>
        <v>G</v>
      </c>
      <c r="AU585" s="22">
        <f t="shared" si="285"/>
        <v>600</v>
      </c>
      <c r="AV585">
        <f t="shared" si="279"/>
        <v>-0.4</v>
      </c>
    </row>
    <row r="586" spans="1:48" hidden="1" x14ac:dyDescent="0.45">
      <c r="A586" t="s">
        <v>1051</v>
      </c>
      <c r="B586" t="s">
        <v>1223</v>
      </c>
      <c r="C586" t="e">
        <f t="shared" ref="C586:C649" ca="1" si="286">_xlfn.CONCAT(A586,B586)</f>
        <v>#NAME?</v>
      </c>
      <c r="E586" t="s">
        <v>1223</v>
      </c>
      <c r="H586"/>
      <c r="I586"/>
      <c r="J586"/>
      <c r="K586" t="s">
        <v>1210</v>
      </c>
      <c r="L586" s="16" t="s">
        <v>47</v>
      </c>
      <c r="M586" s="17" t="s">
        <v>98</v>
      </c>
      <c r="N586" s="18">
        <v>6.4999999999999995E-11</v>
      </c>
      <c r="O586" s="18">
        <v>6.4999999999999995E-11</v>
      </c>
      <c r="P586" s="18">
        <v>7.5399999999999998E-10</v>
      </c>
      <c r="Q586" s="18">
        <v>7.5399999999999998E-10</v>
      </c>
      <c r="R586">
        <v>20226193</v>
      </c>
      <c r="S586" t="s">
        <v>100</v>
      </c>
      <c r="T586" t="s">
        <v>1053</v>
      </c>
      <c r="U586">
        <v>298</v>
      </c>
      <c r="V586" t="s">
        <v>1224</v>
      </c>
      <c r="W586" t="s">
        <v>1224</v>
      </c>
      <c r="X586" t="s">
        <v>547</v>
      </c>
      <c r="Y586" t="s">
        <v>547</v>
      </c>
      <c r="Z586" t="s">
        <v>1225</v>
      </c>
      <c r="AA586" t="s">
        <v>1225</v>
      </c>
      <c r="AB586" t="s">
        <v>1055</v>
      </c>
      <c r="AC586" t="s">
        <v>1055</v>
      </c>
      <c r="AI586" t="s">
        <v>55</v>
      </c>
      <c r="AJ586">
        <v>2</v>
      </c>
      <c r="AL586" s="19">
        <f t="shared" ref="AL586:AL649" si="287">0.59*LN(O586)</f>
        <v>-13.839413969159416</v>
      </c>
      <c r="AM586" s="19">
        <f t="shared" ref="AM586:AM649" si="288">0.59*LN(Q586)</f>
        <v>-12.393320961273149</v>
      </c>
      <c r="AN586" s="19">
        <f t="shared" ref="AN586:AN649" si="289">AL586-AM586</f>
        <v>-1.446093007886267</v>
      </c>
      <c r="AP586" s="20" t="str">
        <f t="shared" si="283"/>
        <v>no</v>
      </c>
      <c r="AQ586" s="20" t="str">
        <f t="shared" si="281"/>
        <v>H</v>
      </c>
      <c r="AR586" s="21">
        <f t="shared" si="284"/>
        <v>1</v>
      </c>
      <c r="AS586" s="21">
        <f t="shared" si="280"/>
        <v>-3.2</v>
      </c>
      <c r="AT586" s="20" t="str">
        <f t="shared" si="282"/>
        <v>G</v>
      </c>
      <c r="AU586" s="22">
        <f t="shared" si="285"/>
        <v>600</v>
      </c>
      <c r="AV586">
        <f t="shared" si="279"/>
        <v>-0.4</v>
      </c>
    </row>
    <row r="587" spans="1:48" hidden="1" x14ac:dyDescent="0.45">
      <c r="A587" t="s">
        <v>1051</v>
      </c>
      <c r="B587" t="s">
        <v>1226</v>
      </c>
      <c r="C587" t="e">
        <f t="shared" ca="1" si="286"/>
        <v>#NAME?</v>
      </c>
      <c r="E587" t="s">
        <v>1226</v>
      </c>
      <c r="H587"/>
      <c r="I587"/>
      <c r="J587"/>
      <c r="K587" t="s">
        <v>1213</v>
      </c>
      <c r="L587" s="16" t="s">
        <v>47</v>
      </c>
      <c r="M587" s="17" t="s">
        <v>98</v>
      </c>
      <c r="N587" s="18">
        <v>8.8000000000000006E-11</v>
      </c>
      <c r="O587" s="18">
        <v>8.8000000000000006E-11</v>
      </c>
      <c r="P587" s="18">
        <v>7.5399999999999998E-10</v>
      </c>
      <c r="Q587" s="18">
        <v>7.5399999999999998E-10</v>
      </c>
      <c r="R587">
        <v>20226193</v>
      </c>
      <c r="S587" t="s">
        <v>100</v>
      </c>
      <c r="T587" t="s">
        <v>1053</v>
      </c>
      <c r="U587">
        <v>298</v>
      </c>
      <c r="V587" t="s">
        <v>1227</v>
      </c>
      <c r="W587" t="s">
        <v>1227</v>
      </c>
      <c r="X587" t="s">
        <v>547</v>
      </c>
      <c r="Y587" t="s">
        <v>547</v>
      </c>
      <c r="Z587" t="s">
        <v>1228</v>
      </c>
      <c r="AA587" t="s">
        <v>1228</v>
      </c>
      <c r="AB587" t="s">
        <v>1055</v>
      </c>
      <c r="AC587" t="s">
        <v>1055</v>
      </c>
      <c r="AI587" t="s">
        <v>55</v>
      </c>
      <c r="AJ587">
        <v>2</v>
      </c>
      <c r="AL587" s="19">
        <f t="shared" si="287"/>
        <v>-13.660673737855699</v>
      </c>
      <c r="AM587" s="19">
        <f t="shared" si="288"/>
        <v>-12.393320961273149</v>
      </c>
      <c r="AN587" s="19">
        <f t="shared" si="289"/>
        <v>-1.2673527765825501</v>
      </c>
      <c r="AP587" s="20" t="str">
        <f t="shared" si="283"/>
        <v>no</v>
      </c>
      <c r="AQ587" s="20" t="str">
        <f t="shared" si="281"/>
        <v>N</v>
      </c>
      <c r="AR587" s="21">
        <f t="shared" si="284"/>
        <v>0</v>
      </c>
      <c r="AS587" s="21">
        <f t="shared" si="280"/>
        <v>-3.5</v>
      </c>
      <c r="AT587" s="20" t="str">
        <f t="shared" si="282"/>
        <v>G</v>
      </c>
      <c r="AU587" s="22">
        <f t="shared" si="285"/>
        <v>600</v>
      </c>
      <c r="AV587">
        <f t="shared" si="279"/>
        <v>-0.4</v>
      </c>
    </row>
    <row r="588" spans="1:48" hidden="1" x14ac:dyDescent="0.45">
      <c r="A588" t="s">
        <v>1051</v>
      </c>
      <c r="B588" t="s">
        <v>1229</v>
      </c>
      <c r="C588" t="e">
        <f t="shared" ca="1" si="286"/>
        <v>#NAME?</v>
      </c>
      <c r="E588" t="s">
        <v>1229</v>
      </c>
      <c r="H588"/>
      <c r="I588"/>
      <c r="J588"/>
      <c r="K588" t="s">
        <v>1213</v>
      </c>
      <c r="L588" s="16" t="s">
        <v>47</v>
      </c>
      <c r="M588" s="17" t="s">
        <v>98</v>
      </c>
      <c r="N588" s="18">
        <v>8.9000000000000003E-11</v>
      </c>
      <c r="O588" s="18">
        <v>8.9000000000000003E-11</v>
      </c>
      <c r="P588" s="18">
        <v>7.5399999999999998E-10</v>
      </c>
      <c r="Q588" s="18">
        <v>7.5399999999999998E-10</v>
      </c>
      <c r="R588">
        <v>20226193</v>
      </c>
      <c r="S588" t="s">
        <v>100</v>
      </c>
      <c r="T588" t="s">
        <v>1053</v>
      </c>
      <c r="U588">
        <v>298</v>
      </c>
      <c r="V588" t="s">
        <v>1230</v>
      </c>
      <c r="W588" t="s">
        <v>1230</v>
      </c>
      <c r="X588" t="s">
        <v>547</v>
      </c>
      <c r="Y588" t="s">
        <v>547</v>
      </c>
      <c r="Z588" s="18">
        <v>9.0000000000000006E-5</v>
      </c>
      <c r="AA588" s="18">
        <v>9.0000000000000006E-5</v>
      </c>
      <c r="AB588" t="s">
        <v>1055</v>
      </c>
      <c r="AC588" t="s">
        <v>1055</v>
      </c>
      <c r="AI588" t="s">
        <v>55</v>
      </c>
      <c r="AJ588">
        <v>2</v>
      </c>
      <c r="AL588" s="19">
        <f t="shared" si="287"/>
        <v>-13.654007000255881</v>
      </c>
      <c r="AM588" s="19">
        <f t="shared" si="288"/>
        <v>-12.393320961273149</v>
      </c>
      <c r="AN588" s="19">
        <f t="shared" si="289"/>
        <v>-1.2606860389827315</v>
      </c>
      <c r="AP588" s="20" t="str">
        <f t="shared" si="283"/>
        <v>no</v>
      </c>
      <c r="AQ588" s="20" t="str">
        <f t="shared" si="281"/>
        <v>N</v>
      </c>
      <c r="AR588" s="21">
        <f t="shared" si="284"/>
        <v>0</v>
      </c>
      <c r="AS588" s="21">
        <f t="shared" si="280"/>
        <v>-3.5</v>
      </c>
      <c r="AT588" s="20" t="str">
        <f t="shared" si="282"/>
        <v>G</v>
      </c>
      <c r="AU588" s="22">
        <f t="shared" si="285"/>
        <v>600</v>
      </c>
      <c r="AV588">
        <f t="shared" si="279"/>
        <v>-0.4</v>
      </c>
    </row>
    <row r="589" spans="1:48" hidden="1" x14ac:dyDescent="0.45">
      <c r="A589" t="s">
        <v>1051</v>
      </c>
      <c r="B589" t="s">
        <v>1231</v>
      </c>
      <c r="C589" t="e">
        <f t="shared" ca="1" si="286"/>
        <v>#NAME?</v>
      </c>
      <c r="E589" t="s">
        <v>1231</v>
      </c>
      <c r="H589"/>
      <c r="I589"/>
      <c r="J589"/>
      <c r="K589" t="s">
        <v>1213</v>
      </c>
      <c r="L589" s="16" t="s">
        <v>47</v>
      </c>
      <c r="M589" s="17" t="s">
        <v>98</v>
      </c>
      <c r="N589" s="18">
        <v>9.2000000000000005E-11</v>
      </c>
      <c r="O589" s="18">
        <v>9.2000000000000005E-11</v>
      </c>
      <c r="P589" s="18">
        <v>7.5399999999999998E-10</v>
      </c>
      <c r="Q589" s="18">
        <v>7.5399999999999998E-10</v>
      </c>
      <c r="R589">
        <v>20226193</v>
      </c>
      <c r="S589" t="s">
        <v>100</v>
      </c>
      <c r="T589" t="s">
        <v>1053</v>
      </c>
      <c r="U589">
        <v>298</v>
      </c>
      <c r="V589" t="s">
        <v>1232</v>
      </c>
      <c r="W589" t="s">
        <v>1232</v>
      </c>
      <c r="X589" t="s">
        <v>547</v>
      </c>
      <c r="Y589" t="s">
        <v>547</v>
      </c>
      <c r="Z589" t="s">
        <v>1233</v>
      </c>
      <c r="AA589" t="s">
        <v>1233</v>
      </c>
      <c r="AB589" t="s">
        <v>1055</v>
      </c>
      <c r="AC589" t="s">
        <v>1055</v>
      </c>
      <c r="AI589" t="s">
        <v>55</v>
      </c>
      <c r="AJ589">
        <v>2</v>
      </c>
      <c r="AL589" s="19">
        <f t="shared" si="287"/>
        <v>-13.634447197938908</v>
      </c>
      <c r="AM589" s="19">
        <f t="shared" si="288"/>
        <v>-12.393320961273149</v>
      </c>
      <c r="AN589" s="19">
        <f t="shared" si="289"/>
        <v>-1.2411262366657585</v>
      </c>
      <c r="AP589" s="20" t="str">
        <f t="shared" si="283"/>
        <v>no</v>
      </c>
      <c r="AQ589" s="20" t="str">
        <f t="shared" si="281"/>
        <v>N</v>
      </c>
      <c r="AR589" s="21">
        <f t="shared" si="284"/>
        <v>0</v>
      </c>
      <c r="AS589" s="21">
        <f t="shared" si="280"/>
        <v>-3.5</v>
      </c>
      <c r="AT589" s="20" t="str">
        <f t="shared" si="282"/>
        <v>G</v>
      </c>
      <c r="AU589" s="22">
        <f t="shared" si="285"/>
        <v>600</v>
      </c>
      <c r="AV589">
        <f t="shared" si="279"/>
        <v>-0.4</v>
      </c>
    </row>
    <row r="590" spans="1:48" hidden="1" x14ac:dyDescent="0.45">
      <c r="A590" t="s">
        <v>1051</v>
      </c>
      <c r="B590" t="s">
        <v>1234</v>
      </c>
      <c r="C590" t="e">
        <f t="shared" ca="1" si="286"/>
        <v>#NAME?</v>
      </c>
      <c r="E590" t="s">
        <v>1234</v>
      </c>
      <c r="H590"/>
      <c r="I590"/>
      <c r="J590"/>
      <c r="K590" t="s">
        <v>1213</v>
      </c>
      <c r="L590" s="16" t="s">
        <v>47</v>
      </c>
      <c r="M590" s="17" t="s">
        <v>98</v>
      </c>
      <c r="N590" s="18">
        <v>9.3999999999999999E-11</v>
      </c>
      <c r="O590" s="18">
        <v>9.3999999999999999E-11</v>
      </c>
      <c r="P590" s="18">
        <v>7.5399999999999998E-10</v>
      </c>
      <c r="Q590" s="18">
        <v>7.5399999999999998E-10</v>
      </c>
      <c r="R590">
        <v>20226193</v>
      </c>
      <c r="S590" t="s">
        <v>100</v>
      </c>
      <c r="T590" t="s">
        <v>1053</v>
      </c>
      <c r="U590">
        <v>298</v>
      </c>
      <c r="V590" t="s">
        <v>1214</v>
      </c>
      <c r="W590" t="s">
        <v>1214</v>
      </c>
      <c r="X590" t="s">
        <v>547</v>
      </c>
      <c r="Y590" t="s">
        <v>547</v>
      </c>
      <c r="Z590" t="s">
        <v>1235</v>
      </c>
      <c r="AA590" t="s">
        <v>1235</v>
      </c>
      <c r="AB590" t="s">
        <v>1055</v>
      </c>
      <c r="AC590" t="s">
        <v>1055</v>
      </c>
      <c r="AI590" t="s">
        <v>55</v>
      </c>
      <c r="AJ590">
        <v>2</v>
      </c>
      <c r="AL590" s="19">
        <f t="shared" si="287"/>
        <v>-13.62175853685854</v>
      </c>
      <c r="AM590" s="19">
        <f t="shared" si="288"/>
        <v>-12.393320961273149</v>
      </c>
      <c r="AN590" s="19">
        <f t="shared" si="289"/>
        <v>-1.2284375755853905</v>
      </c>
      <c r="AP590" s="20" t="str">
        <f t="shared" si="283"/>
        <v>no</v>
      </c>
      <c r="AQ590" s="20" t="str">
        <f t="shared" si="281"/>
        <v>N</v>
      </c>
      <c r="AR590" s="21">
        <f t="shared" si="284"/>
        <v>0</v>
      </c>
      <c r="AS590" s="21">
        <f t="shared" si="280"/>
        <v>-3.5</v>
      </c>
      <c r="AT590" s="20" t="str">
        <f t="shared" si="282"/>
        <v>G</v>
      </c>
      <c r="AU590" s="22">
        <f t="shared" si="285"/>
        <v>600</v>
      </c>
      <c r="AV590">
        <f t="shared" si="279"/>
        <v>-0.4</v>
      </c>
    </row>
    <row r="591" spans="1:48" hidden="1" x14ac:dyDescent="0.45">
      <c r="A591" t="s">
        <v>1051</v>
      </c>
      <c r="B591" t="s">
        <v>1236</v>
      </c>
      <c r="C591" t="e">
        <f t="shared" ca="1" si="286"/>
        <v>#NAME?</v>
      </c>
      <c r="E591" t="s">
        <v>1236</v>
      </c>
      <c r="H591"/>
      <c r="I591"/>
      <c r="J591"/>
      <c r="K591" t="s">
        <v>1213</v>
      </c>
      <c r="L591" s="16" t="s">
        <v>47</v>
      </c>
      <c r="M591" s="17" t="s">
        <v>98</v>
      </c>
      <c r="N591" s="18">
        <v>1E-10</v>
      </c>
      <c r="O591" s="18">
        <v>1E-10</v>
      </c>
      <c r="P591" s="18">
        <v>7.5399999999999998E-10</v>
      </c>
      <c r="Q591" s="18">
        <v>7.5399999999999998E-10</v>
      </c>
      <c r="R591">
        <v>20226193</v>
      </c>
      <c r="S591" t="s">
        <v>100</v>
      </c>
      <c r="T591" t="s">
        <v>1053</v>
      </c>
      <c r="U591">
        <v>298</v>
      </c>
      <c r="V591" t="s">
        <v>275</v>
      </c>
      <c r="W591" t="s">
        <v>275</v>
      </c>
      <c r="X591" t="s">
        <v>547</v>
      </c>
      <c r="Y591" t="s">
        <v>547</v>
      </c>
      <c r="Z591" t="s">
        <v>1237</v>
      </c>
      <c r="AA591" t="s">
        <v>1237</v>
      </c>
      <c r="AB591" t="s">
        <v>1055</v>
      </c>
      <c r="AC591" t="s">
        <v>1055</v>
      </c>
      <c r="AI591" t="s">
        <v>55</v>
      </c>
      <c r="AJ591">
        <v>2</v>
      </c>
      <c r="AL591" s="19">
        <f t="shared" si="287"/>
        <v>-13.585252048664868</v>
      </c>
      <c r="AM591" s="19">
        <f t="shared" si="288"/>
        <v>-12.393320961273149</v>
      </c>
      <c r="AN591" s="19">
        <f t="shared" si="289"/>
        <v>-1.191931087391719</v>
      </c>
      <c r="AP591" s="20" t="str">
        <f t="shared" si="283"/>
        <v>no</v>
      </c>
      <c r="AQ591" s="20" t="str">
        <f t="shared" si="281"/>
        <v>N</v>
      </c>
      <c r="AR591" s="21">
        <f t="shared" si="284"/>
        <v>0</v>
      </c>
      <c r="AS591" s="21">
        <f t="shared" si="280"/>
        <v>-3.5</v>
      </c>
      <c r="AT591" s="20" t="str">
        <f t="shared" si="282"/>
        <v>E</v>
      </c>
      <c r="AU591" s="22">
        <f t="shared" si="285"/>
        <v>-1</v>
      </c>
      <c r="AV591">
        <f t="shared" si="279"/>
        <v>-3.5</v>
      </c>
    </row>
    <row r="592" spans="1:48" hidden="1" x14ac:dyDescent="0.45">
      <c r="A592" t="s">
        <v>1051</v>
      </c>
      <c r="B592" t="s">
        <v>1238</v>
      </c>
      <c r="C592" t="e">
        <f t="shared" ca="1" si="286"/>
        <v>#NAME?</v>
      </c>
      <c r="E592" t="s">
        <v>1238</v>
      </c>
      <c r="H592"/>
      <c r="I592"/>
      <c r="J592"/>
      <c r="K592" t="s">
        <v>1213</v>
      </c>
      <c r="L592" s="16" t="s">
        <v>47</v>
      </c>
      <c r="M592" s="17" t="s">
        <v>98</v>
      </c>
      <c r="N592" s="18">
        <v>1.4800000000000001E-10</v>
      </c>
      <c r="O592" s="18">
        <v>1.4800000000000001E-10</v>
      </c>
      <c r="P592" s="18">
        <v>7.5399999999999998E-10</v>
      </c>
      <c r="Q592" s="18">
        <v>7.5399999999999998E-10</v>
      </c>
      <c r="R592">
        <v>20226193</v>
      </c>
      <c r="S592" t="s">
        <v>100</v>
      </c>
      <c r="T592" t="s">
        <v>1053</v>
      </c>
      <c r="U592">
        <v>298</v>
      </c>
      <c r="V592" t="s">
        <v>1239</v>
      </c>
      <c r="W592" t="s">
        <v>1239</v>
      </c>
      <c r="X592" t="s">
        <v>547</v>
      </c>
      <c r="Y592" t="s">
        <v>547</v>
      </c>
      <c r="Z592" t="s">
        <v>1240</v>
      </c>
      <c r="AA592" t="s">
        <v>1240</v>
      </c>
      <c r="AB592" t="s">
        <v>1055</v>
      </c>
      <c r="AC592" t="s">
        <v>1055</v>
      </c>
      <c r="AI592" t="s">
        <v>55</v>
      </c>
      <c r="AJ592">
        <v>2</v>
      </c>
      <c r="AL592" s="19">
        <f t="shared" si="287"/>
        <v>-13.353947216877016</v>
      </c>
      <c r="AM592" s="19">
        <f t="shared" si="288"/>
        <v>-12.393320961273149</v>
      </c>
      <c r="AN592" s="19">
        <f t="shared" si="289"/>
        <v>-0.9606262556038665</v>
      </c>
      <c r="AP592" s="20" t="str">
        <f t="shared" si="283"/>
        <v>no</v>
      </c>
      <c r="AQ592" s="20" t="str">
        <f t="shared" si="281"/>
        <v>N</v>
      </c>
      <c r="AR592" s="21">
        <f t="shared" si="284"/>
        <v>0</v>
      </c>
      <c r="AS592" s="21">
        <f t="shared" si="280"/>
        <v>-3.5</v>
      </c>
      <c r="AT592" s="20" t="str">
        <f t="shared" si="282"/>
        <v>G</v>
      </c>
      <c r="AU592" s="22">
        <f t="shared" si="285"/>
        <v>600</v>
      </c>
      <c r="AV592">
        <f t="shared" si="279"/>
        <v>-0.4</v>
      </c>
    </row>
    <row r="593" spans="1:48" hidden="1" x14ac:dyDescent="0.45">
      <c r="A593" t="s">
        <v>1051</v>
      </c>
      <c r="B593" t="s">
        <v>1241</v>
      </c>
      <c r="C593" t="e">
        <f t="shared" ca="1" si="286"/>
        <v>#NAME?</v>
      </c>
      <c r="E593" t="s">
        <v>1241</v>
      </c>
      <c r="H593"/>
      <c r="I593"/>
      <c r="J593"/>
      <c r="K593" t="s">
        <v>1210</v>
      </c>
      <c r="L593" s="16" t="s">
        <v>47</v>
      </c>
      <c r="M593" s="17" t="s">
        <v>98</v>
      </c>
      <c r="N593" s="18">
        <v>1.7700000000000001E-10</v>
      </c>
      <c r="O593" s="18">
        <v>1.7700000000000001E-10</v>
      </c>
      <c r="P593" s="18">
        <v>7.5399999999999998E-10</v>
      </c>
      <c r="Q593" s="18">
        <v>7.5399999999999998E-10</v>
      </c>
      <c r="R593">
        <v>20226193</v>
      </c>
      <c r="S593" t="s">
        <v>100</v>
      </c>
      <c r="T593" t="s">
        <v>1053</v>
      </c>
      <c r="U593">
        <v>298</v>
      </c>
      <c r="V593" t="s">
        <v>451</v>
      </c>
      <c r="W593" t="s">
        <v>451</v>
      </c>
      <c r="X593" t="s">
        <v>547</v>
      </c>
      <c r="Y593" t="s">
        <v>547</v>
      </c>
      <c r="Z593" t="s">
        <v>1242</v>
      </c>
      <c r="AA593" t="s">
        <v>1242</v>
      </c>
      <c r="AB593" t="s">
        <v>1055</v>
      </c>
      <c r="AC593" t="s">
        <v>1055</v>
      </c>
      <c r="AI593" t="s">
        <v>55</v>
      </c>
      <c r="AJ593">
        <v>2</v>
      </c>
      <c r="AL593" s="19">
        <f t="shared" si="287"/>
        <v>-13.248374116179283</v>
      </c>
      <c r="AM593" s="19">
        <f t="shared" si="288"/>
        <v>-12.393320961273149</v>
      </c>
      <c r="AN593" s="19">
        <f t="shared" si="289"/>
        <v>-0.85505315490613398</v>
      </c>
      <c r="AP593" s="20" t="e">
        <f t="shared" si="283"/>
        <v>#N/A</v>
      </c>
      <c r="AQ593" s="20" t="str">
        <f t="shared" si="281"/>
        <v>H</v>
      </c>
      <c r="AR593" s="21">
        <f t="shared" si="284"/>
        <v>1</v>
      </c>
      <c r="AS593" s="21">
        <f t="shared" si="280"/>
        <v>-3.2</v>
      </c>
      <c r="AT593" s="20" t="str">
        <f t="shared" si="282"/>
        <v>V</v>
      </c>
      <c r="AU593" s="22" t="e">
        <f t="shared" si="285"/>
        <v>#N/A</v>
      </c>
      <c r="AV593" t="e">
        <f t="shared" si="279"/>
        <v>#N/A</v>
      </c>
    </row>
    <row r="594" spans="1:48" hidden="1" x14ac:dyDescent="0.45">
      <c r="A594" t="s">
        <v>1051</v>
      </c>
      <c r="B594" t="s">
        <v>1243</v>
      </c>
      <c r="C594" t="e">
        <f t="shared" ca="1" si="286"/>
        <v>#NAME?</v>
      </c>
      <c r="E594" t="s">
        <v>1243</v>
      </c>
      <c r="H594"/>
      <c r="I594"/>
      <c r="J594"/>
      <c r="K594" t="s">
        <v>1213</v>
      </c>
      <c r="L594" s="16" t="s">
        <v>47</v>
      </c>
      <c r="M594" s="17" t="s">
        <v>98</v>
      </c>
      <c r="N594" s="18">
        <v>1.8400000000000001E-10</v>
      </c>
      <c r="O594" s="18">
        <v>1.8400000000000001E-10</v>
      </c>
      <c r="P594" s="18">
        <v>7.5399999999999998E-10</v>
      </c>
      <c r="Q594" s="18">
        <v>7.5399999999999998E-10</v>
      </c>
      <c r="R594">
        <v>20226193</v>
      </c>
      <c r="S594" t="s">
        <v>100</v>
      </c>
      <c r="T594" t="s">
        <v>1053</v>
      </c>
      <c r="U594">
        <v>298</v>
      </c>
      <c r="V594" t="s">
        <v>1071</v>
      </c>
      <c r="W594" t="s">
        <v>1071</v>
      </c>
      <c r="X594" t="s">
        <v>547</v>
      </c>
      <c r="Y594" t="s">
        <v>547</v>
      </c>
      <c r="Z594" t="s">
        <v>1027</v>
      </c>
      <c r="AA594" t="s">
        <v>1027</v>
      </c>
      <c r="AB594" t="s">
        <v>1055</v>
      </c>
      <c r="AC594" t="s">
        <v>1055</v>
      </c>
      <c r="AI594" t="s">
        <v>55</v>
      </c>
      <c r="AJ594">
        <v>2</v>
      </c>
      <c r="AL594" s="19">
        <f t="shared" si="287"/>
        <v>-13.225490361408541</v>
      </c>
      <c r="AM594" s="19">
        <f t="shared" si="288"/>
        <v>-12.393320961273149</v>
      </c>
      <c r="AN594" s="19">
        <f t="shared" si="289"/>
        <v>-0.83216940013539187</v>
      </c>
      <c r="AP594" s="20" t="str">
        <f t="shared" si="283"/>
        <v>no</v>
      </c>
      <c r="AQ594" s="20" t="str">
        <f t="shared" si="281"/>
        <v>N</v>
      </c>
      <c r="AR594" s="21">
        <f t="shared" si="284"/>
        <v>0</v>
      </c>
      <c r="AS594" s="21">
        <f t="shared" si="280"/>
        <v>-3.5</v>
      </c>
      <c r="AT594" s="20" t="str">
        <f t="shared" si="282"/>
        <v>G</v>
      </c>
      <c r="AU594" s="22">
        <f t="shared" si="285"/>
        <v>600</v>
      </c>
      <c r="AV594">
        <f t="shared" si="279"/>
        <v>-0.4</v>
      </c>
    </row>
    <row r="595" spans="1:48" hidden="1" x14ac:dyDescent="0.45">
      <c r="A595" t="s">
        <v>122</v>
      </c>
      <c r="B595" t="s">
        <v>1244</v>
      </c>
      <c r="C595" t="e">
        <f t="shared" ca="1" si="286"/>
        <v>#NAME?</v>
      </c>
      <c r="E595" t="s">
        <v>1245</v>
      </c>
      <c r="F595" t="str">
        <f>IF(B595=E595,"ok","no")</f>
        <v>no</v>
      </c>
      <c r="G595">
        <v>1</v>
      </c>
      <c r="H595" s="15" t="str">
        <f>IF(ISNUMBER(FIND(MID(B595,2,1),MID(A595,FIND("_",A595)+1,FIND("_",A595,FIND("_",A595)+1)-FIND("_",A595)-1))), "+", "-")</f>
        <v>-</v>
      </c>
      <c r="I595" s="42" t="b">
        <f t="shared" ref="I595" si="290">H595=J595</f>
        <v>1</v>
      </c>
      <c r="J595" s="42" t="str">
        <f t="shared" ref="J595" si="291">IF(ISNUMBER(FIND(MID(B595,2,1),IF(LEN(MID(A595,FIND("_",A595)+1,FIND("_",A595,FIND("_",A595)+1)-FIND("_",A595)-1))=2,MID(A595,FIND("_",A595)+1,2),MID(A595,FIND("~",SUBSTITUTE(A595,"_","~",LEN(A595)-LEN(SUBSTITUTE(A595,"_",""))))+1,2)))), "+", "-")</f>
        <v>-</v>
      </c>
      <c r="K595" t="s">
        <v>70</v>
      </c>
      <c r="L595" s="16" t="s">
        <v>47</v>
      </c>
      <c r="M595" s="17" t="s">
        <v>47</v>
      </c>
      <c r="N595" s="18">
        <v>2.0999999999999999E-8</v>
      </c>
      <c r="O595" s="18">
        <v>2.0999999999999999E-8</v>
      </c>
      <c r="P595" s="18">
        <v>3.3999999999999998E-9</v>
      </c>
      <c r="Q595" s="27">
        <v>3.3999999999999998E-9</v>
      </c>
      <c r="R595">
        <v>9480775</v>
      </c>
      <c r="S595" t="s">
        <v>126</v>
      </c>
      <c r="T595" t="s">
        <v>127</v>
      </c>
      <c r="U595" t="s">
        <v>89</v>
      </c>
      <c r="AI595" t="s">
        <v>128</v>
      </c>
      <c r="AJ595">
        <v>1</v>
      </c>
      <c r="AL595" s="19">
        <f t="shared" si="287"/>
        <v>-10.430458605541562</v>
      </c>
      <c r="AM595" s="19">
        <f t="shared" si="288"/>
        <v>-11.504699339141334</v>
      </c>
      <c r="AN595" s="19">
        <f t="shared" si="289"/>
        <v>1.0742407335997726</v>
      </c>
      <c r="AO595" s="19">
        <f>ABS(AN595)</f>
        <v>1.0742407335997726</v>
      </c>
      <c r="AP595" s="20" t="str">
        <f>IF(AR595=AU595,"ok","no")</f>
        <v>ok</v>
      </c>
      <c r="AQ595" s="20" t="str">
        <f t="shared" si="281"/>
        <v>N</v>
      </c>
      <c r="AR595" s="21">
        <f>VLOOKUP(AQ595,$AY$2:$AZ$23,2,FALSE)</f>
        <v>0</v>
      </c>
      <c r="AS595" s="21">
        <f t="shared" si="280"/>
        <v>-3.5</v>
      </c>
      <c r="AT595" s="20" t="str">
        <f t="shared" si="282"/>
        <v>A</v>
      </c>
      <c r="AU595" s="22">
        <f>VLOOKUP(AT595,$AY$2:$AZ$23,2,FALSE)</f>
        <v>0</v>
      </c>
      <c r="AV595">
        <f t="shared" si="279"/>
        <v>1.8</v>
      </c>
    </row>
    <row r="596" spans="1:48" hidden="1" x14ac:dyDescent="0.45">
      <c r="A596" t="s">
        <v>1051</v>
      </c>
      <c r="B596" t="s">
        <v>1246</v>
      </c>
      <c r="C596" t="e">
        <f t="shared" ca="1" si="286"/>
        <v>#NAME?</v>
      </c>
      <c r="E596" t="s">
        <v>1246</v>
      </c>
      <c r="H596"/>
      <c r="I596"/>
      <c r="J596"/>
      <c r="K596" t="s">
        <v>1213</v>
      </c>
      <c r="L596" s="16" t="s">
        <v>47</v>
      </c>
      <c r="M596" s="17" t="s">
        <v>98</v>
      </c>
      <c r="N596" s="18">
        <v>1.87E-10</v>
      </c>
      <c r="O596" s="18">
        <v>1.87E-10</v>
      </c>
      <c r="P596" s="18">
        <v>7.5399999999999998E-10</v>
      </c>
      <c r="Q596" s="18">
        <v>7.5399999999999998E-10</v>
      </c>
      <c r="R596">
        <v>20226193</v>
      </c>
      <c r="S596" t="s">
        <v>100</v>
      </c>
      <c r="T596" t="s">
        <v>1053</v>
      </c>
      <c r="U596">
        <v>298</v>
      </c>
      <c r="V596" t="s">
        <v>1247</v>
      </c>
      <c r="W596" t="s">
        <v>1247</v>
      </c>
      <c r="X596" t="s">
        <v>547</v>
      </c>
      <c r="Y596" t="s">
        <v>547</v>
      </c>
      <c r="Z596" t="s">
        <v>1248</v>
      </c>
      <c r="AA596" t="s">
        <v>1248</v>
      </c>
      <c r="AB596" t="s">
        <v>1055</v>
      </c>
      <c r="AC596" t="s">
        <v>1055</v>
      </c>
      <c r="AI596" t="s">
        <v>55</v>
      </c>
      <c r="AJ596">
        <v>2</v>
      </c>
      <c r="AL596" s="19">
        <f t="shared" si="287"/>
        <v>-13.215948374453637</v>
      </c>
      <c r="AM596" s="19">
        <f t="shared" si="288"/>
        <v>-12.393320961273149</v>
      </c>
      <c r="AN596" s="19">
        <f t="shared" si="289"/>
        <v>-0.82262741318048782</v>
      </c>
      <c r="AP596" s="20" t="str">
        <f>IF(AR596=AU596,"good","no")</f>
        <v>no</v>
      </c>
      <c r="AQ596" s="20" t="str">
        <f t="shared" si="281"/>
        <v>N</v>
      </c>
      <c r="AR596" s="21">
        <f t="shared" ref="AR596:AR616" si="292">VLOOKUP(AQ596,$AY$2:$AZ$22,2,FALSE)</f>
        <v>0</v>
      </c>
      <c r="AS596" s="21">
        <f t="shared" si="280"/>
        <v>-3.5</v>
      </c>
      <c r="AT596" s="20" t="str">
        <f t="shared" si="282"/>
        <v>G</v>
      </c>
      <c r="AU596" s="22">
        <f t="shared" ref="AU596:AU616" si="293">VLOOKUP(AT596,$AY$2:$AZ$22,2,FALSE)</f>
        <v>600</v>
      </c>
      <c r="AV596">
        <f t="shared" si="279"/>
        <v>-0.4</v>
      </c>
    </row>
    <row r="597" spans="1:48" hidden="1" x14ac:dyDescent="0.45">
      <c r="A597" t="s">
        <v>1051</v>
      </c>
      <c r="B597" t="s">
        <v>1249</v>
      </c>
      <c r="C597" t="e">
        <f t="shared" ca="1" si="286"/>
        <v>#NAME?</v>
      </c>
      <c r="E597" t="s">
        <v>1249</v>
      </c>
      <c r="H597"/>
      <c r="I597"/>
      <c r="J597"/>
      <c r="K597" t="s">
        <v>1210</v>
      </c>
      <c r="L597" s="16" t="s">
        <v>47</v>
      </c>
      <c r="M597" s="17" t="s">
        <v>98</v>
      </c>
      <c r="N597" s="18">
        <v>1.9200000000000001E-10</v>
      </c>
      <c r="O597" s="18">
        <v>1.9200000000000001E-10</v>
      </c>
      <c r="P597" s="18">
        <v>7.5399999999999998E-10</v>
      </c>
      <c r="Q597" s="18">
        <v>7.5399999999999998E-10</v>
      </c>
      <c r="R597">
        <v>20226193</v>
      </c>
      <c r="S597" t="s">
        <v>100</v>
      </c>
      <c r="T597" t="s">
        <v>1053</v>
      </c>
      <c r="U597">
        <v>298</v>
      </c>
      <c r="V597" t="s">
        <v>547</v>
      </c>
      <c r="W597" t="s">
        <v>547</v>
      </c>
      <c r="X597" t="s">
        <v>547</v>
      </c>
      <c r="Y597" t="s">
        <v>547</v>
      </c>
      <c r="Z597" t="s">
        <v>1250</v>
      </c>
      <c r="AA597" t="s">
        <v>1250</v>
      </c>
      <c r="AB597" t="s">
        <v>1055</v>
      </c>
      <c r="AC597" t="s">
        <v>1055</v>
      </c>
      <c r="AI597" t="s">
        <v>55</v>
      </c>
      <c r="AJ597">
        <v>2</v>
      </c>
      <c r="AL597" s="19">
        <f t="shared" si="287"/>
        <v>-13.200380188901452</v>
      </c>
      <c r="AM597" s="19">
        <f t="shared" si="288"/>
        <v>-12.393320961273149</v>
      </c>
      <c r="AN597" s="19">
        <f t="shared" si="289"/>
        <v>-0.80705922762830262</v>
      </c>
      <c r="AP597" s="20" t="str">
        <f>IF(AR597=AU597,"good","no")</f>
        <v>no</v>
      </c>
      <c r="AQ597" s="20" t="str">
        <f t="shared" si="281"/>
        <v>H</v>
      </c>
      <c r="AR597" s="21">
        <f t="shared" si="292"/>
        <v>1</v>
      </c>
      <c r="AS597" s="21">
        <f t="shared" si="280"/>
        <v>-3.2</v>
      </c>
      <c r="AT597" s="20" t="str">
        <f t="shared" si="282"/>
        <v>T</v>
      </c>
      <c r="AU597" s="22">
        <f t="shared" si="293"/>
        <v>400</v>
      </c>
      <c r="AV597">
        <f t="shared" si="279"/>
        <v>-0.7</v>
      </c>
    </row>
    <row r="598" spans="1:48" hidden="1" x14ac:dyDescent="0.45">
      <c r="A598" t="s">
        <v>1051</v>
      </c>
      <c r="B598" t="s">
        <v>1251</v>
      </c>
      <c r="C598" t="e">
        <f t="shared" ca="1" si="286"/>
        <v>#NAME?</v>
      </c>
      <c r="E598" t="s">
        <v>1251</v>
      </c>
      <c r="H598"/>
      <c r="I598"/>
      <c r="J598"/>
      <c r="K598" t="s">
        <v>1213</v>
      </c>
      <c r="L598" s="16" t="s">
        <v>47</v>
      </c>
      <c r="M598" s="17" t="s">
        <v>98</v>
      </c>
      <c r="N598" s="18">
        <v>1.9300000000000001E-10</v>
      </c>
      <c r="O598" s="18">
        <v>1.9300000000000001E-10</v>
      </c>
      <c r="P598" s="18">
        <v>7.5399999999999998E-10</v>
      </c>
      <c r="Q598" s="27">
        <v>7.5399999999999998E-10</v>
      </c>
      <c r="R598">
        <v>20226193</v>
      </c>
      <c r="S598" t="s">
        <v>100</v>
      </c>
      <c r="T598" t="s">
        <v>1053</v>
      </c>
      <c r="U598">
        <v>298</v>
      </c>
      <c r="V598" t="s">
        <v>1252</v>
      </c>
      <c r="W598" t="s">
        <v>1252</v>
      </c>
      <c r="X598" t="s">
        <v>547</v>
      </c>
      <c r="Y598" t="s">
        <v>547</v>
      </c>
      <c r="Z598" t="s">
        <v>1248</v>
      </c>
      <c r="AA598" t="s">
        <v>1248</v>
      </c>
      <c r="AB598" t="s">
        <v>1055</v>
      </c>
      <c r="AC598" t="s">
        <v>1055</v>
      </c>
      <c r="AI598" t="s">
        <v>55</v>
      </c>
      <c r="AJ598">
        <v>2</v>
      </c>
      <c r="AL598" s="19">
        <f t="shared" si="287"/>
        <v>-13.19731524694396</v>
      </c>
      <c r="AM598" s="19">
        <f t="shared" si="288"/>
        <v>-12.393320961273149</v>
      </c>
      <c r="AN598" s="19">
        <f t="shared" si="289"/>
        <v>-0.80399428567081088</v>
      </c>
      <c r="AP598" s="20" t="str">
        <f>IF(AR598=AU598,"ok","no")</f>
        <v>ok</v>
      </c>
      <c r="AQ598" s="20" t="str">
        <f t="shared" si="281"/>
        <v>N</v>
      </c>
      <c r="AR598" s="21">
        <f t="shared" si="292"/>
        <v>0</v>
      </c>
      <c r="AS598" s="21">
        <f t="shared" si="280"/>
        <v>-3.5</v>
      </c>
      <c r="AT598" s="20" t="str">
        <f t="shared" si="282"/>
        <v>A</v>
      </c>
      <c r="AU598" s="22">
        <f t="shared" si="293"/>
        <v>0</v>
      </c>
      <c r="AV598">
        <f t="shared" si="279"/>
        <v>1.8</v>
      </c>
    </row>
    <row r="599" spans="1:48" hidden="1" x14ac:dyDescent="0.45">
      <c r="A599" t="s">
        <v>1051</v>
      </c>
      <c r="B599" t="s">
        <v>1253</v>
      </c>
      <c r="C599" t="e">
        <f t="shared" ca="1" si="286"/>
        <v>#NAME?</v>
      </c>
      <c r="E599" t="s">
        <v>1253</v>
      </c>
      <c r="H599"/>
      <c r="I599"/>
      <c r="J599"/>
      <c r="K599" t="s">
        <v>1213</v>
      </c>
      <c r="L599" s="16" t="s">
        <v>47</v>
      </c>
      <c r="M599" s="17" t="s">
        <v>98</v>
      </c>
      <c r="N599" s="18">
        <v>1.9300000000000001E-10</v>
      </c>
      <c r="O599" s="18">
        <v>1.9300000000000001E-10</v>
      </c>
      <c r="P599" s="18">
        <v>7.5399999999999998E-10</v>
      </c>
      <c r="Q599" s="18">
        <v>7.5399999999999998E-10</v>
      </c>
      <c r="R599">
        <v>20226193</v>
      </c>
      <c r="S599" t="s">
        <v>100</v>
      </c>
      <c r="T599" t="s">
        <v>1053</v>
      </c>
      <c r="U599">
        <v>298</v>
      </c>
      <c r="V599" t="s">
        <v>1254</v>
      </c>
      <c r="W599" t="s">
        <v>1254</v>
      </c>
      <c r="X599" t="s">
        <v>547</v>
      </c>
      <c r="Y599" t="s">
        <v>547</v>
      </c>
      <c r="Z599" t="s">
        <v>1255</v>
      </c>
      <c r="AA599" t="s">
        <v>1255</v>
      </c>
      <c r="AB599" t="s">
        <v>1055</v>
      </c>
      <c r="AC599" t="s">
        <v>1055</v>
      </c>
      <c r="AI599" t="s">
        <v>55</v>
      </c>
      <c r="AJ599">
        <v>2</v>
      </c>
      <c r="AL599" s="19">
        <f t="shared" si="287"/>
        <v>-13.19731524694396</v>
      </c>
      <c r="AM599" s="19">
        <f t="shared" si="288"/>
        <v>-12.393320961273149</v>
      </c>
      <c r="AN599" s="19">
        <f t="shared" si="289"/>
        <v>-0.80399428567081088</v>
      </c>
      <c r="AP599" s="20" t="str">
        <f t="shared" ref="AP599:AP614" si="294">IF(AR599=AU599,"good","no")</f>
        <v>no</v>
      </c>
      <c r="AQ599" s="20" t="str">
        <f t="shared" si="281"/>
        <v>N</v>
      </c>
      <c r="AR599" s="21">
        <f t="shared" si="292"/>
        <v>0</v>
      </c>
      <c r="AS599" s="21">
        <f t="shared" si="280"/>
        <v>-3.5</v>
      </c>
      <c r="AT599" s="20" t="str">
        <f t="shared" si="282"/>
        <v>G</v>
      </c>
      <c r="AU599" s="22">
        <f t="shared" si="293"/>
        <v>600</v>
      </c>
      <c r="AV599">
        <f t="shared" si="279"/>
        <v>-0.4</v>
      </c>
    </row>
    <row r="600" spans="1:48" hidden="1" x14ac:dyDescent="0.45">
      <c r="A600" t="s">
        <v>1051</v>
      </c>
      <c r="B600" t="s">
        <v>1256</v>
      </c>
      <c r="C600" t="e">
        <f t="shared" ca="1" si="286"/>
        <v>#NAME?</v>
      </c>
      <c r="E600" t="s">
        <v>1256</v>
      </c>
      <c r="H600"/>
      <c r="I600"/>
      <c r="J600"/>
      <c r="K600" t="s">
        <v>693</v>
      </c>
      <c r="L600" s="16" t="s">
        <v>47</v>
      </c>
      <c r="M600" s="17" t="s">
        <v>98</v>
      </c>
      <c r="N600" s="18">
        <v>2.0800000000000001E-10</v>
      </c>
      <c r="O600" s="18">
        <v>2.0800000000000001E-10</v>
      </c>
      <c r="P600" s="18">
        <v>7.5399999999999998E-10</v>
      </c>
      <c r="Q600" s="18">
        <v>7.5399999999999998E-10</v>
      </c>
      <c r="R600">
        <v>20226193</v>
      </c>
      <c r="S600" t="s">
        <v>100</v>
      </c>
      <c r="T600" t="s">
        <v>1053</v>
      </c>
      <c r="U600">
        <v>298</v>
      </c>
      <c r="V600" t="s">
        <v>1257</v>
      </c>
      <c r="W600" t="s">
        <v>1257</v>
      </c>
      <c r="X600" t="s">
        <v>547</v>
      </c>
      <c r="Y600" t="s">
        <v>547</v>
      </c>
      <c r="Z600" t="s">
        <v>1072</v>
      </c>
      <c r="AA600" t="s">
        <v>1072</v>
      </c>
      <c r="AB600" t="s">
        <v>1055</v>
      </c>
      <c r="AC600" t="s">
        <v>1055</v>
      </c>
      <c r="AI600" t="s">
        <v>55</v>
      </c>
      <c r="AJ600">
        <v>2</v>
      </c>
      <c r="AL600" s="19">
        <f t="shared" si="287"/>
        <v>-13.153154991374064</v>
      </c>
      <c r="AM600" s="19">
        <f t="shared" si="288"/>
        <v>-12.393320961273149</v>
      </c>
      <c r="AN600" s="19">
        <f t="shared" si="289"/>
        <v>-0.75983403010091521</v>
      </c>
      <c r="AP600" s="20" t="str">
        <f t="shared" si="294"/>
        <v>no</v>
      </c>
      <c r="AQ600" s="20" t="str">
        <f t="shared" si="281"/>
        <v>E</v>
      </c>
      <c r="AR600" s="21">
        <f t="shared" si="292"/>
        <v>-1</v>
      </c>
      <c r="AS600" s="21">
        <f t="shared" si="280"/>
        <v>-3.5</v>
      </c>
      <c r="AT600" s="20" t="str">
        <f t="shared" si="282"/>
        <v>G</v>
      </c>
      <c r="AU600" s="22">
        <f t="shared" si="293"/>
        <v>600</v>
      </c>
      <c r="AV600">
        <f t="shared" si="279"/>
        <v>-0.4</v>
      </c>
    </row>
    <row r="601" spans="1:48" hidden="1" x14ac:dyDescent="0.45">
      <c r="A601" t="s">
        <v>1051</v>
      </c>
      <c r="B601" t="s">
        <v>1258</v>
      </c>
      <c r="C601" t="e">
        <f t="shared" ca="1" si="286"/>
        <v>#NAME?</v>
      </c>
      <c r="E601" t="s">
        <v>1258</v>
      </c>
      <c r="H601"/>
      <c r="I601"/>
      <c r="J601"/>
      <c r="K601" t="s">
        <v>1213</v>
      </c>
      <c r="L601" s="16" t="s">
        <v>47</v>
      </c>
      <c r="M601" s="17" t="s">
        <v>98</v>
      </c>
      <c r="N601" s="18">
        <v>2.25E-10</v>
      </c>
      <c r="O601" s="18">
        <v>2.25E-10</v>
      </c>
      <c r="P601" s="18">
        <v>7.5399999999999998E-10</v>
      </c>
      <c r="Q601" s="18">
        <v>7.5399999999999998E-10</v>
      </c>
      <c r="R601">
        <v>20226193</v>
      </c>
      <c r="S601" t="s">
        <v>100</v>
      </c>
      <c r="T601" t="s">
        <v>1053</v>
      </c>
      <c r="U601">
        <v>298</v>
      </c>
      <c r="V601" t="s">
        <v>1259</v>
      </c>
      <c r="W601" t="s">
        <v>1259</v>
      </c>
      <c r="X601" t="s">
        <v>547</v>
      </c>
      <c r="Y601" t="s">
        <v>547</v>
      </c>
      <c r="Z601" t="s">
        <v>1027</v>
      </c>
      <c r="AA601" t="s">
        <v>1027</v>
      </c>
      <c r="AB601" t="s">
        <v>1055</v>
      </c>
      <c r="AC601" t="s">
        <v>1055</v>
      </c>
      <c r="AI601" t="s">
        <v>55</v>
      </c>
      <c r="AJ601">
        <v>2</v>
      </c>
      <c r="AL601" s="19">
        <f t="shared" si="287"/>
        <v>-13.106803221097236</v>
      </c>
      <c r="AM601" s="19">
        <f t="shared" si="288"/>
        <v>-12.393320961273149</v>
      </c>
      <c r="AN601" s="19">
        <f t="shared" si="289"/>
        <v>-0.71348225982408664</v>
      </c>
      <c r="AP601" s="20" t="str">
        <f t="shared" si="294"/>
        <v>no</v>
      </c>
      <c r="AQ601" s="20" t="str">
        <f t="shared" si="281"/>
        <v>N</v>
      </c>
      <c r="AR601" s="21">
        <f t="shared" si="292"/>
        <v>0</v>
      </c>
      <c r="AS601" s="21">
        <f t="shared" si="280"/>
        <v>-3.5</v>
      </c>
      <c r="AT601" s="20" t="str">
        <f t="shared" si="282"/>
        <v>S</v>
      </c>
      <c r="AU601" s="22">
        <f t="shared" si="293"/>
        <v>500</v>
      </c>
      <c r="AV601">
        <f t="shared" si="279"/>
        <v>-0.8</v>
      </c>
    </row>
    <row r="602" spans="1:48" hidden="1" x14ac:dyDescent="0.45">
      <c r="A602" t="s">
        <v>1051</v>
      </c>
      <c r="B602" t="s">
        <v>1260</v>
      </c>
      <c r="C602" t="e">
        <f t="shared" ca="1" si="286"/>
        <v>#NAME?</v>
      </c>
      <c r="E602" t="s">
        <v>1260</v>
      </c>
      <c r="H602"/>
      <c r="I602"/>
      <c r="J602"/>
      <c r="K602" t="s">
        <v>1213</v>
      </c>
      <c r="L602" s="16" t="s">
        <v>47</v>
      </c>
      <c r="M602" s="17" t="s">
        <v>98</v>
      </c>
      <c r="N602" s="18">
        <v>2.3300000000000002E-10</v>
      </c>
      <c r="O602" s="18">
        <v>2.3300000000000002E-10</v>
      </c>
      <c r="P602" s="18">
        <v>7.5399999999999998E-10</v>
      </c>
      <c r="Q602" s="18">
        <v>7.5399999999999998E-10</v>
      </c>
      <c r="R602">
        <v>20226193</v>
      </c>
      <c r="S602" t="s">
        <v>100</v>
      </c>
      <c r="T602" t="s">
        <v>1053</v>
      </c>
      <c r="U602">
        <v>298</v>
      </c>
      <c r="V602" t="s">
        <v>1261</v>
      </c>
      <c r="W602" t="s">
        <v>1261</v>
      </c>
      <c r="X602" t="s">
        <v>547</v>
      </c>
      <c r="Y602" t="s">
        <v>547</v>
      </c>
      <c r="Z602" t="s">
        <v>1262</v>
      </c>
      <c r="AA602" t="s">
        <v>1262</v>
      </c>
      <c r="AB602" t="s">
        <v>1055</v>
      </c>
      <c r="AC602" t="s">
        <v>1055</v>
      </c>
      <c r="AI602" t="s">
        <v>55</v>
      </c>
      <c r="AJ602">
        <v>2</v>
      </c>
      <c r="AL602" s="19">
        <f t="shared" si="287"/>
        <v>-13.086189770794078</v>
      </c>
      <c r="AM602" s="19">
        <f t="shared" si="288"/>
        <v>-12.393320961273149</v>
      </c>
      <c r="AN602" s="19">
        <f t="shared" si="289"/>
        <v>-0.69286880952092922</v>
      </c>
      <c r="AP602" s="20" t="str">
        <f t="shared" si="294"/>
        <v>no</v>
      </c>
      <c r="AQ602" s="20" t="str">
        <f t="shared" si="281"/>
        <v>N</v>
      </c>
      <c r="AR602" s="21">
        <f t="shared" si="292"/>
        <v>0</v>
      </c>
      <c r="AS602" s="21">
        <f t="shared" si="280"/>
        <v>-3.5</v>
      </c>
      <c r="AT602" s="20" t="str">
        <f t="shared" si="282"/>
        <v>G</v>
      </c>
      <c r="AU602" s="22">
        <f t="shared" si="293"/>
        <v>600</v>
      </c>
      <c r="AV602">
        <f t="shared" si="279"/>
        <v>-0.4</v>
      </c>
    </row>
    <row r="603" spans="1:48" hidden="1" x14ac:dyDescent="0.45">
      <c r="A603" t="s">
        <v>1051</v>
      </c>
      <c r="B603" t="s">
        <v>1263</v>
      </c>
      <c r="C603" t="e">
        <f t="shared" ca="1" si="286"/>
        <v>#NAME?</v>
      </c>
      <c r="E603" t="s">
        <v>1263</v>
      </c>
      <c r="H603"/>
      <c r="I603"/>
      <c r="J603"/>
      <c r="K603" t="s">
        <v>1213</v>
      </c>
      <c r="L603" s="16" t="s">
        <v>47</v>
      </c>
      <c r="M603" s="17" t="s">
        <v>98</v>
      </c>
      <c r="N603" s="18">
        <v>2.39E-10</v>
      </c>
      <c r="O603" s="18">
        <v>2.39E-10</v>
      </c>
      <c r="P603" s="18">
        <v>7.5399999999999998E-10</v>
      </c>
      <c r="Q603" s="18">
        <v>7.5399999999999998E-10</v>
      </c>
      <c r="R603">
        <v>20226193</v>
      </c>
      <c r="S603" t="s">
        <v>100</v>
      </c>
      <c r="T603" t="s">
        <v>1053</v>
      </c>
      <c r="U603">
        <v>298</v>
      </c>
      <c r="V603" t="s">
        <v>1037</v>
      </c>
      <c r="W603" t="s">
        <v>1037</v>
      </c>
      <c r="X603" t="s">
        <v>547</v>
      </c>
      <c r="Y603" t="s">
        <v>547</v>
      </c>
      <c r="Z603" t="s">
        <v>1264</v>
      </c>
      <c r="AA603" t="s">
        <v>1264</v>
      </c>
      <c r="AB603" t="s">
        <v>1055</v>
      </c>
      <c r="AC603" t="s">
        <v>1055</v>
      </c>
      <c r="AI603" t="s">
        <v>55</v>
      </c>
      <c r="AJ603">
        <v>2</v>
      </c>
      <c r="AL603" s="19">
        <f t="shared" si="287"/>
        <v>-13.071188962758251</v>
      </c>
      <c r="AM603" s="19">
        <f t="shared" si="288"/>
        <v>-12.393320961273149</v>
      </c>
      <c r="AN603" s="19">
        <f t="shared" si="289"/>
        <v>-0.67786800148510196</v>
      </c>
      <c r="AP603" s="20" t="str">
        <f t="shared" si="294"/>
        <v>no</v>
      </c>
      <c r="AQ603" s="20" t="str">
        <f t="shared" si="281"/>
        <v>N</v>
      </c>
      <c r="AR603" s="21">
        <f t="shared" si="292"/>
        <v>0</v>
      </c>
      <c r="AS603" s="21">
        <f t="shared" si="280"/>
        <v>-3.5</v>
      </c>
      <c r="AT603" s="20" t="str">
        <f t="shared" si="282"/>
        <v>S</v>
      </c>
      <c r="AU603" s="22">
        <f t="shared" si="293"/>
        <v>500</v>
      </c>
      <c r="AV603">
        <f t="shared" si="279"/>
        <v>-0.8</v>
      </c>
    </row>
    <row r="604" spans="1:48" hidden="1" x14ac:dyDescent="0.45">
      <c r="A604" t="s">
        <v>1051</v>
      </c>
      <c r="B604" t="s">
        <v>1265</v>
      </c>
      <c r="C604" t="e">
        <f t="shared" ca="1" si="286"/>
        <v>#NAME?</v>
      </c>
      <c r="E604" t="s">
        <v>1265</v>
      </c>
      <c r="H604"/>
      <c r="I604"/>
      <c r="J604"/>
      <c r="K604" t="s">
        <v>1210</v>
      </c>
      <c r="L604" s="16" t="s">
        <v>47</v>
      </c>
      <c r="M604" s="17" t="s">
        <v>98</v>
      </c>
      <c r="N604" s="18">
        <v>2.5300000000000001E-10</v>
      </c>
      <c r="O604" s="18">
        <v>2.5300000000000001E-10</v>
      </c>
      <c r="P604" s="18">
        <v>7.5399999999999998E-10</v>
      </c>
      <c r="Q604" s="18">
        <v>7.5399999999999998E-10</v>
      </c>
      <c r="R604">
        <v>20226193</v>
      </c>
      <c r="S604" t="s">
        <v>100</v>
      </c>
      <c r="T604" t="s">
        <v>1053</v>
      </c>
      <c r="U604">
        <v>298</v>
      </c>
      <c r="V604" t="s">
        <v>1266</v>
      </c>
      <c r="W604" t="s">
        <v>1266</v>
      </c>
      <c r="X604" t="s">
        <v>547</v>
      </c>
      <c r="Y604" t="s">
        <v>547</v>
      </c>
      <c r="Z604" t="s">
        <v>1267</v>
      </c>
      <c r="AA604" t="s">
        <v>1267</v>
      </c>
      <c r="AB604" t="s">
        <v>1055</v>
      </c>
      <c r="AC604" t="s">
        <v>1055</v>
      </c>
      <c r="AI604" t="s">
        <v>55</v>
      </c>
      <c r="AJ604">
        <v>2</v>
      </c>
      <c r="AL604" s="19">
        <f t="shared" si="287"/>
        <v>-13.037602660048606</v>
      </c>
      <c r="AM604" s="19">
        <f t="shared" si="288"/>
        <v>-12.393320961273149</v>
      </c>
      <c r="AN604" s="19">
        <f t="shared" si="289"/>
        <v>-0.64428169877545649</v>
      </c>
      <c r="AP604" s="20" t="str">
        <f t="shared" si="294"/>
        <v>no</v>
      </c>
      <c r="AQ604" s="20" t="str">
        <f t="shared" si="281"/>
        <v>H</v>
      </c>
      <c r="AR604" s="21">
        <f t="shared" si="292"/>
        <v>1</v>
      </c>
      <c r="AS604" s="21">
        <f t="shared" si="280"/>
        <v>-3.2</v>
      </c>
      <c r="AT604" s="20" t="str">
        <f t="shared" si="282"/>
        <v>A</v>
      </c>
      <c r="AU604" s="22">
        <f t="shared" si="293"/>
        <v>0</v>
      </c>
      <c r="AV604">
        <f t="shared" si="279"/>
        <v>1.8</v>
      </c>
    </row>
    <row r="605" spans="1:48" hidden="1" x14ac:dyDescent="0.45">
      <c r="A605" t="s">
        <v>1051</v>
      </c>
      <c r="B605" t="s">
        <v>1268</v>
      </c>
      <c r="C605" t="e">
        <f t="shared" ca="1" si="286"/>
        <v>#NAME?</v>
      </c>
      <c r="E605" t="s">
        <v>1268</v>
      </c>
      <c r="H605"/>
      <c r="I605"/>
      <c r="J605"/>
      <c r="K605" t="s">
        <v>1210</v>
      </c>
      <c r="L605" s="16" t="s">
        <v>47</v>
      </c>
      <c r="M605" s="17" t="s">
        <v>98</v>
      </c>
      <c r="N605" s="18">
        <v>2.5899999999999998E-10</v>
      </c>
      <c r="O605" s="18">
        <v>2.5899999999999998E-10</v>
      </c>
      <c r="P605" s="18">
        <v>7.5399999999999998E-10</v>
      </c>
      <c r="Q605" s="18">
        <v>7.5399999999999998E-10</v>
      </c>
      <c r="R605">
        <v>20226193</v>
      </c>
      <c r="S605" t="s">
        <v>100</v>
      </c>
      <c r="T605" t="s">
        <v>1053</v>
      </c>
      <c r="U605">
        <v>298</v>
      </c>
      <c r="V605" t="s">
        <v>1266</v>
      </c>
      <c r="W605" t="s">
        <v>1266</v>
      </c>
      <c r="X605" t="s">
        <v>547</v>
      </c>
      <c r="Y605" t="s">
        <v>547</v>
      </c>
      <c r="Z605" t="s">
        <v>1269</v>
      </c>
      <c r="AA605" t="s">
        <v>1269</v>
      </c>
      <c r="AB605" t="s">
        <v>1055</v>
      </c>
      <c r="AC605" t="s">
        <v>1055</v>
      </c>
      <c r="AI605" t="s">
        <v>55</v>
      </c>
      <c r="AJ605">
        <v>2</v>
      </c>
      <c r="AL605" s="19">
        <f t="shared" si="287"/>
        <v>-13.023773901995115</v>
      </c>
      <c r="AM605" s="19">
        <f t="shared" si="288"/>
        <v>-12.393320961273149</v>
      </c>
      <c r="AN605" s="19">
        <f t="shared" si="289"/>
        <v>-0.63045294072196612</v>
      </c>
      <c r="AP605" s="20" t="str">
        <f t="shared" si="294"/>
        <v>no</v>
      </c>
      <c r="AQ605" s="20" t="str">
        <f t="shared" si="281"/>
        <v>H</v>
      </c>
      <c r="AR605" s="21">
        <f t="shared" si="292"/>
        <v>1</v>
      </c>
      <c r="AS605" s="21">
        <f t="shared" si="280"/>
        <v>-3.2</v>
      </c>
      <c r="AT605" s="20" t="str">
        <f t="shared" si="282"/>
        <v>S</v>
      </c>
      <c r="AU605" s="22">
        <f t="shared" si="293"/>
        <v>500</v>
      </c>
      <c r="AV605">
        <f t="shared" si="279"/>
        <v>-0.8</v>
      </c>
    </row>
    <row r="606" spans="1:48" hidden="1" x14ac:dyDescent="0.45">
      <c r="A606" t="s">
        <v>1051</v>
      </c>
      <c r="B606" t="s">
        <v>1270</v>
      </c>
      <c r="C606" t="e">
        <f t="shared" ca="1" si="286"/>
        <v>#NAME?</v>
      </c>
      <c r="E606" t="s">
        <v>1270</v>
      </c>
      <c r="H606"/>
      <c r="I606"/>
      <c r="J606"/>
      <c r="K606" t="s">
        <v>1213</v>
      </c>
      <c r="L606" s="16" t="s">
        <v>47</v>
      </c>
      <c r="M606" s="17" t="s">
        <v>98</v>
      </c>
      <c r="N606" s="18">
        <v>2.6200000000000003E-10</v>
      </c>
      <c r="O606" s="18">
        <v>2.6200000000000003E-10</v>
      </c>
      <c r="P606" s="18">
        <v>7.5399999999999998E-10</v>
      </c>
      <c r="Q606" s="18">
        <v>7.5399999999999998E-10</v>
      </c>
      <c r="R606">
        <v>20226193</v>
      </c>
      <c r="S606" t="s">
        <v>100</v>
      </c>
      <c r="T606" t="s">
        <v>1053</v>
      </c>
      <c r="U606">
        <v>298</v>
      </c>
      <c r="V606" t="s">
        <v>1252</v>
      </c>
      <c r="W606" t="s">
        <v>1252</v>
      </c>
      <c r="X606" t="s">
        <v>547</v>
      </c>
      <c r="Y606" t="s">
        <v>547</v>
      </c>
      <c r="Z606" t="s">
        <v>1187</v>
      </c>
      <c r="AA606" t="s">
        <v>1187</v>
      </c>
      <c r="AB606" t="s">
        <v>1055</v>
      </c>
      <c r="AC606" t="s">
        <v>1055</v>
      </c>
      <c r="AI606" t="s">
        <v>55</v>
      </c>
      <c r="AJ606">
        <v>2</v>
      </c>
      <c r="AL606" s="19">
        <f t="shared" si="287"/>
        <v>-13.016979201178795</v>
      </c>
      <c r="AM606" s="19">
        <f t="shared" si="288"/>
        <v>-12.393320961273149</v>
      </c>
      <c r="AN606" s="19">
        <f t="shared" si="289"/>
        <v>-0.62365823990564628</v>
      </c>
      <c r="AP606" s="20" t="str">
        <f t="shared" si="294"/>
        <v>no</v>
      </c>
      <c r="AQ606" s="20" t="str">
        <f t="shared" si="281"/>
        <v>N</v>
      </c>
      <c r="AR606" s="21">
        <f t="shared" si="292"/>
        <v>0</v>
      </c>
      <c r="AS606" s="21">
        <f t="shared" si="280"/>
        <v>-3.5</v>
      </c>
      <c r="AT606" s="20" t="str">
        <f t="shared" si="282"/>
        <v>G</v>
      </c>
      <c r="AU606" s="22">
        <f t="shared" si="293"/>
        <v>600</v>
      </c>
      <c r="AV606">
        <f t="shared" si="279"/>
        <v>-0.4</v>
      </c>
    </row>
    <row r="607" spans="1:48" hidden="1" x14ac:dyDescent="0.45">
      <c r="A607" t="s">
        <v>1051</v>
      </c>
      <c r="B607" t="s">
        <v>1263</v>
      </c>
      <c r="C607" t="e">
        <f t="shared" ca="1" si="286"/>
        <v>#NAME?</v>
      </c>
      <c r="E607" t="s">
        <v>1263</v>
      </c>
      <c r="H607"/>
      <c r="I607"/>
      <c r="J607"/>
      <c r="K607" t="s">
        <v>1213</v>
      </c>
      <c r="L607" s="16" t="s">
        <v>47</v>
      </c>
      <c r="M607" s="17" t="s">
        <v>98</v>
      </c>
      <c r="N607" s="18">
        <v>2.9600000000000001E-10</v>
      </c>
      <c r="O607" s="18">
        <v>2.9600000000000001E-10</v>
      </c>
      <c r="P607" s="18">
        <v>7.5399999999999998E-10</v>
      </c>
      <c r="Q607" s="18">
        <v>7.5399999999999998E-10</v>
      </c>
      <c r="R607">
        <v>20226193</v>
      </c>
      <c r="S607" t="s">
        <v>100</v>
      </c>
      <c r="T607" t="s">
        <v>1053</v>
      </c>
      <c r="U607">
        <v>298</v>
      </c>
      <c r="V607" t="s">
        <v>1230</v>
      </c>
      <c r="W607" t="s">
        <v>1230</v>
      </c>
      <c r="X607" t="s">
        <v>547</v>
      </c>
      <c r="Y607" t="s">
        <v>547</v>
      </c>
      <c r="Z607" s="18">
        <v>2.9999999999999997E-4</v>
      </c>
      <c r="AA607" s="18">
        <v>2.9999999999999997E-4</v>
      </c>
      <c r="AB607" t="s">
        <v>1055</v>
      </c>
      <c r="AC607" t="s">
        <v>1055</v>
      </c>
      <c r="AI607" t="s">
        <v>55</v>
      </c>
      <c r="AJ607">
        <v>2</v>
      </c>
      <c r="AL607" s="19">
        <f t="shared" si="287"/>
        <v>-12.944990380346647</v>
      </c>
      <c r="AM607" s="19">
        <f t="shared" si="288"/>
        <v>-12.393320961273149</v>
      </c>
      <c r="AN607" s="19">
        <f t="shared" si="289"/>
        <v>-0.55166941907349809</v>
      </c>
      <c r="AP607" s="20" t="str">
        <f t="shared" si="294"/>
        <v>no</v>
      </c>
      <c r="AQ607" s="20" t="str">
        <f t="shared" si="281"/>
        <v>N</v>
      </c>
      <c r="AR607" s="21">
        <f t="shared" si="292"/>
        <v>0</v>
      </c>
      <c r="AS607" s="21">
        <f t="shared" si="280"/>
        <v>-3.5</v>
      </c>
      <c r="AT607" s="20" t="str">
        <f t="shared" si="282"/>
        <v>S</v>
      </c>
      <c r="AU607" s="22">
        <f t="shared" si="293"/>
        <v>500</v>
      </c>
      <c r="AV607">
        <f t="shared" si="279"/>
        <v>-0.8</v>
      </c>
    </row>
    <row r="608" spans="1:48" hidden="1" x14ac:dyDescent="0.45">
      <c r="A608" t="s">
        <v>1051</v>
      </c>
      <c r="B608" t="s">
        <v>1271</v>
      </c>
      <c r="C608" t="e">
        <f t="shared" ca="1" si="286"/>
        <v>#NAME?</v>
      </c>
      <c r="E608" t="s">
        <v>1271</v>
      </c>
      <c r="H608"/>
      <c r="I608"/>
      <c r="J608"/>
      <c r="K608" t="s">
        <v>1213</v>
      </c>
      <c r="L608" s="16" t="s">
        <v>47</v>
      </c>
      <c r="M608" s="17" t="s">
        <v>98</v>
      </c>
      <c r="N608" s="18">
        <v>3.0599999999999998E-10</v>
      </c>
      <c r="O608" s="18">
        <v>3.0599999999999998E-10</v>
      </c>
      <c r="P608" s="18">
        <v>7.5399999999999998E-10</v>
      </c>
      <c r="Q608" s="18">
        <v>7.5399999999999998E-10</v>
      </c>
      <c r="R608">
        <v>20226193</v>
      </c>
      <c r="S608" t="s">
        <v>100</v>
      </c>
      <c r="T608" t="s">
        <v>1053</v>
      </c>
      <c r="U608">
        <v>298</v>
      </c>
      <c r="V608" t="s">
        <v>1272</v>
      </c>
      <c r="W608" t="s">
        <v>1272</v>
      </c>
      <c r="X608" t="s">
        <v>547</v>
      </c>
      <c r="Y608" t="s">
        <v>547</v>
      </c>
      <c r="Z608" t="s">
        <v>1273</v>
      </c>
      <c r="AA608" t="s">
        <v>1273</v>
      </c>
      <c r="AB608" t="s">
        <v>1055</v>
      </c>
      <c r="AC608" t="s">
        <v>1055</v>
      </c>
      <c r="AI608" t="s">
        <v>55</v>
      </c>
      <c r="AJ608">
        <v>2</v>
      </c>
      <c r="AL608" s="19">
        <f t="shared" si="287"/>
        <v>-12.925387248245938</v>
      </c>
      <c r="AM608" s="19">
        <f t="shared" si="288"/>
        <v>-12.393320961273149</v>
      </c>
      <c r="AN608" s="19">
        <f t="shared" si="289"/>
        <v>-0.53206628697278902</v>
      </c>
      <c r="AP608" s="20" t="str">
        <f t="shared" si="294"/>
        <v>no</v>
      </c>
      <c r="AQ608" s="20" t="str">
        <f t="shared" si="281"/>
        <v>N</v>
      </c>
      <c r="AR608" s="21">
        <f t="shared" si="292"/>
        <v>0</v>
      </c>
      <c r="AS608" s="21">
        <f t="shared" ref="AS608:AS640" si="295">VLOOKUP(AQ608, $BD$3:$BH$22, 5, FALSE)</f>
        <v>-3.5</v>
      </c>
      <c r="AT608" s="20" t="str">
        <f t="shared" si="282"/>
        <v>S</v>
      </c>
      <c r="AU608" s="22">
        <f t="shared" si="293"/>
        <v>500</v>
      </c>
      <c r="AV608">
        <f t="shared" si="279"/>
        <v>-0.8</v>
      </c>
    </row>
    <row r="609" spans="1:54" hidden="1" x14ac:dyDescent="0.45">
      <c r="A609" t="s">
        <v>1051</v>
      </c>
      <c r="B609" t="s">
        <v>1274</v>
      </c>
      <c r="C609" t="e">
        <f t="shared" ca="1" si="286"/>
        <v>#NAME?</v>
      </c>
      <c r="E609" t="s">
        <v>1274</v>
      </c>
      <c r="H609"/>
      <c r="I609"/>
      <c r="J609"/>
      <c r="K609" t="s">
        <v>1213</v>
      </c>
      <c r="L609" s="16" t="s">
        <v>47</v>
      </c>
      <c r="M609" s="17" t="s">
        <v>98</v>
      </c>
      <c r="N609" s="18">
        <v>3.1200000000000001E-10</v>
      </c>
      <c r="O609" s="18">
        <v>3.1200000000000001E-10</v>
      </c>
      <c r="P609" s="18">
        <v>7.5399999999999998E-10</v>
      </c>
      <c r="Q609" s="18">
        <v>7.5399999999999998E-10</v>
      </c>
      <c r="R609">
        <v>20226193</v>
      </c>
      <c r="S609" t="s">
        <v>100</v>
      </c>
      <c r="T609" t="s">
        <v>1053</v>
      </c>
      <c r="U609">
        <v>298</v>
      </c>
      <c r="V609" t="s">
        <v>1219</v>
      </c>
      <c r="W609" t="s">
        <v>1219</v>
      </c>
      <c r="X609" t="s">
        <v>547</v>
      </c>
      <c r="Y609" t="s">
        <v>547</v>
      </c>
      <c r="Z609" s="18">
        <v>4.0000000000000002E-4</v>
      </c>
      <c r="AA609" s="18">
        <v>4.0000000000000002E-4</v>
      </c>
      <c r="AB609" t="s">
        <v>1055</v>
      </c>
      <c r="AC609" t="s">
        <v>1055</v>
      </c>
      <c r="AI609" t="s">
        <v>55</v>
      </c>
      <c r="AJ609">
        <v>2</v>
      </c>
      <c r="AL609" s="19">
        <f t="shared" si="287"/>
        <v>-12.913930577590248</v>
      </c>
      <c r="AM609" s="19">
        <f t="shared" si="288"/>
        <v>-12.393320961273149</v>
      </c>
      <c r="AN609" s="19">
        <f t="shared" si="289"/>
        <v>-0.52060961631709901</v>
      </c>
      <c r="AP609" s="20" t="str">
        <f t="shared" si="294"/>
        <v>no</v>
      </c>
      <c r="AQ609" s="20" t="str">
        <f t="shared" si="281"/>
        <v>N</v>
      </c>
      <c r="AR609" s="21">
        <f t="shared" si="292"/>
        <v>0</v>
      </c>
      <c r="AS609" s="21">
        <f t="shared" si="295"/>
        <v>-3.5</v>
      </c>
      <c r="AT609" s="20" t="str">
        <f t="shared" si="282"/>
        <v>D</v>
      </c>
      <c r="AU609" s="22">
        <f t="shared" si="293"/>
        <v>-1</v>
      </c>
      <c r="AV609">
        <f t="shared" si="279"/>
        <v>-3.5</v>
      </c>
    </row>
    <row r="610" spans="1:54" hidden="1" x14ac:dyDescent="0.45">
      <c r="A610" t="s">
        <v>1051</v>
      </c>
      <c r="B610" t="s">
        <v>1275</v>
      </c>
      <c r="C610" t="e">
        <f t="shared" ca="1" si="286"/>
        <v>#NAME?</v>
      </c>
      <c r="E610" t="s">
        <v>1275</v>
      </c>
      <c r="H610"/>
      <c r="I610"/>
      <c r="J610"/>
      <c r="K610" t="s">
        <v>1213</v>
      </c>
      <c r="L610" s="16" t="s">
        <v>47</v>
      </c>
      <c r="M610" s="17" t="s">
        <v>98</v>
      </c>
      <c r="N610" s="18">
        <v>3.15E-10</v>
      </c>
      <c r="O610" s="18">
        <v>3.15E-10</v>
      </c>
      <c r="P610" s="18">
        <v>7.5399999999999998E-10</v>
      </c>
      <c r="Q610" s="18">
        <v>7.5399999999999998E-10</v>
      </c>
      <c r="R610">
        <v>20226193</v>
      </c>
      <c r="S610" t="s">
        <v>100</v>
      </c>
      <c r="T610" t="s">
        <v>1053</v>
      </c>
      <c r="U610">
        <v>298</v>
      </c>
      <c r="V610" t="s">
        <v>1230</v>
      </c>
      <c r="W610" t="s">
        <v>1230</v>
      </c>
      <c r="X610" t="s">
        <v>547</v>
      </c>
      <c r="Y610" t="s">
        <v>547</v>
      </c>
      <c r="Z610" t="s">
        <v>1276</v>
      </c>
      <c r="AA610" t="s">
        <v>1276</v>
      </c>
      <c r="AB610" t="s">
        <v>1055</v>
      </c>
      <c r="AC610" t="s">
        <v>1055</v>
      </c>
      <c r="AI610" t="s">
        <v>55</v>
      </c>
      <c r="AJ610">
        <v>2</v>
      </c>
      <c r="AL610" s="19">
        <f t="shared" si="287"/>
        <v>-12.908284601490719</v>
      </c>
      <c r="AM610" s="19">
        <f t="shared" si="288"/>
        <v>-12.393320961273149</v>
      </c>
      <c r="AN610" s="19">
        <f t="shared" si="289"/>
        <v>-0.51496364021756946</v>
      </c>
      <c r="AP610" s="20" t="str">
        <f t="shared" si="294"/>
        <v>no</v>
      </c>
      <c r="AQ610" s="20" t="str">
        <f t="shared" si="281"/>
        <v>N</v>
      </c>
      <c r="AR610" s="21">
        <f t="shared" si="292"/>
        <v>0</v>
      </c>
      <c r="AS610" s="21">
        <f t="shared" si="295"/>
        <v>-3.5</v>
      </c>
      <c r="AT610" s="20" t="str">
        <f t="shared" si="282"/>
        <v>G</v>
      </c>
      <c r="AU610" s="22">
        <f t="shared" si="293"/>
        <v>600</v>
      </c>
      <c r="AV610">
        <f t="shared" si="279"/>
        <v>-0.4</v>
      </c>
    </row>
    <row r="611" spans="1:54" hidden="1" x14ac:dyDescent="0.45">
      <c r="A611" t="s">
        <v>1051</v>
      </c>
      <c r="B611" t="s">
        <v>1277</v>
      </c>
      <c r="C611" t="e">
        <f t="shared" ca="1" si="286"/>
        <v>#NAME?</v>
      </c>
      <c r="E611" t="s">
        <v>1277</v>
      </c>
      <c r="H611"/>
      <c r="I611"/>
      <c r="J611"/>
      <c r="K611" t="s">
        <v>1213</v>
      </c>
      <c r="L611" s="16" t="s">
        <v>47</v>
      </c>
      <c r="M611" s="17" t="s">
        <v>98</v>
      </c>
      <c r="N611" s="18">
        <v>3.45E-10</v>
      </c>
      <c r="O611" s="18">
        <v>3.45E-10</v>
      </c>
      <c r="P611" s="18">
        <v>7.5399999999999998E-10</v>
      </c>
      <c r="Q611" s="18">
        <v>7.5399999999999998E-10</v>
      </c>
      <c r="R611">
        <v>20226193</v>
      </c>
      <c r="S611" t="s">
        <v>100</v>
      </c>
      <c r="T611" t="s">
        <v>1053</v>
      </c>
      <c r="U611">
        <v>298</v>
      </c>
      <c r="V611" t="s">
        <v>1278</v>
      </c>
      <c r="W611" t="s">
        <v>1278</v>
      </c>
      <c r="X611" t="s">
        <v>547</v>
      </c>
      <c r="Y611" t="s">
        <v>547</v>
      </c>
      <c r="Z611" t="s">
        <v>1279</v>
      </c>
      <c r="AA611" t="s">
        <v>1279</v>
      </c>
      <c r="AB611" t="s">
        <v>1055</v>
      </c>
      <c r="AC611" t="s">
        <v>1055</v>
      </c>
      <c r="AI611" t="s">
        <v>55</v>
      </c>
      <c r="AJ611">
        <v>2</v>
      </c>
      <c r="AL611" s="19">
        <f t="shared" si="287"/>
        <v>-12.85461125234934</v>
      </c>
      <c r="AM611" s="19">
        <f t="shared" si="288"/>
        <v>-12.393320961273149</v>
      </c>
      <c r="AN611" s="19">
        <f t="shared" si="289"/>
        <v>-0.46129029107619068</v>
      </c>
      <c r="AP611" s="20" t="str">
        <f t="shared" si="294"/>
        <v>no</v>
      </c>
      <c r="AQ611" s="20" t="str">
        <f t="shared" si="281"/>
        <v>N</v>
      </c>
      <c r="AR611" s="21">
        <f t="shared" si="292"/>
        <v>0</v>
      </c>
      <c r="AS611" s="21">
        <f t="shared" si="295"/>
        <v>-3.5</v>
      </c>
      <c r="AT611" s="20" t="str">
        <f t="shared" si="282"/>
        <v>G</v>
      </c>
      <c r="AU611" s="22">
        <f t="shared" si="293"/>
        <v>600</v>
      </c>
      <c r="AV611">
        <f t="shared" si="279"/>
        <v>-0.4</v>
      </c>
    </row>
    <row r="612" spans="1:54" hidden="1" x14ac:dyDescent="0.45">
      <c r="A612" t="s">
        <v>1051</v>
      </c>
      <c r="B612" t="s">
        <v>1280</v>
      </c>
      <c r="C612" t="e">
        <f t="shared" ca="1" si="286"/>
        <v>#NAME?</v>
      </c>
      <c r="E612" t="s">
        <v>1280</v>
      </c>
      <c r="H612"/>
      <c r="I612"/>
      <c r="J612"/>
      <c r="K612" t="s">
        <v>1281</v>
      </c>
      <c r="L612" s="16" t="s">
        <v>47</v>
      </c>
      <c r="M612" s="17" t="s">
        <v>98</v>
      </c>
      <c r="N612" s="18">
        <v>3.5600000000000001E-10</v>
      </c>
      <c r="O612" s="18">
        <v>3.5600000000000001E-10</v>
      </c>
      <c r="P612" s="18">
        <v>7.5399999999999998E-10</v>
      </c>
      <c r="Q612" s="18">
        <v>7.5399999999999998E-10</v>
      </c>
      <c r="R612">
        <v>20226193</v>
      </c>
      <c r="S612" t="s">
        <v>100</v>
      </c>
      <c r="T612" t="s">
        <v>1053</v>
      </c>
      <c r="U612">
        <v>298</v>
      </c>
      <c r="V612" t="s">
        <v>775</v>
      </c>
      <c r="W612" t="s">
        <v>775</v>
      </c>
      <c r="X612" t="s">
        <v>547</v>
      </c>
      <c r="Y612" t="s">
        <v>547</v>
      </c>
      <c r="Z612" t="s">
        <v>754</v>
      </c>
      <c r="AA612" t="s">
        <v>754</v>
      </c>
      <c r="AB612" t="s">
        <v>1055</v>
      </c>
      <c r="AC612" t="s">
        <v>1055</v>
      </c>
      <c r="AI612" t="s">
        <v>55</v>
      </c>
      <c r="AJ612">
        <v>2</v>
      </c>
      <c r="AL612" s="19">
        <f t="shared" si="287"/>
        <v>-12.836093327195146</v>
      </c>
      <c r="AM612" s="19">
        <f t="shared" si="288"/>
        <v>-12.393320961273149</v>
      </c>
      <c r="AN612" s="19">
        <f t="shared" si="289"/>
        <v>-0.44277236592199642</v>
      </c>
      <c r="AP612" s="20" t="str">
        <f t="shared" si="294"/>
        <v>no</v>
      </c>
      <c r="AQ612" s="20" t="str">
        <f t="shared" si="281"/>
        <v>H</v>
      </c>
      <c r="AR612" s="21">
        <f t="shared" si="292"/>
        <v>1</v>
      </c>
      <c r="AS612" s="21">
        <f t="shared" si="295"/>
        <v>-3.2</v>
      </c>
      <c r="AT612" s="20" t="str">
        <f t="shared" si="282"/>
        <v>A</v>
      </c>
      <c r="AU612" s="22">
        <f t="shared" si="293"/>
        <v>0</v>
      </c>
      <c r="AV612">
        <f t="shared" si="279"/>
        <v>1.8</v>
      </c>
    </row>
    <row r="613" spans="1:54" hidden="1" x14ac:dyDescent="0.45">
      <c r="A613" t="s">
        <v>1051</v>
      </c>
      <c r="B613" t="s">
        <v>1282</v>
      </c>
      <c r="C613" t="e">
        <f t="shared" ca="1" si="286"/>
        <v>#NAME?</v>
      </c>
      <c r="E613" t="s">
        <v>1282</v>
      </c>
      <c r="H613"/>
      <c r="I613"/>
      <c r="J613"/>
      <c r="K613" t="s">
        <v>1213</v>
      </c>
      <c r="L613" s="16" t="s">
        <v>47</v>
      </c>
      <c r="M613" s="17" t="s">
        <v>98</v>
      </c>
      <c r="N613" s="18">
        <v>3.6499999999999998E-10</v>
      </c>
      <c r="O613" s="18">
        <v>3.6499999999999998E-10</v>
      </c>
      <c r="P613" s="18">
        <v>7.5399999999999998E-10</v>
      </c>
      <c r="Q613" s="18">
        <v>7.5399999999999998E-10</v>
      </c>
      <c r="R613">
        <v>20226193</v>
      </c>
      <c r="S613" t="s">
        <v>100</v>
      </c>
      <c r="T613" t="s">
        <v>1053</v>
      </c>
      <c r="U613">
        <v>298</v>
      </c>
      <c r="V613" t="s">
        <v>1283</v>
      </c>
      <c r="W613" t="s">
        <v>1283</v>
      </c>
      <c r="X613" t="s">
        <v>547</v>
      </c>
      <c r="Y613" t="s">
        <v>547</v>
      </c>
      <c r="Z613" t="s">
        <v>1061</v>
      </c>
      <c r="AA613" t="s">
        <v>1061</v>
      </c>
      <c r="AB613" t="s">
        <v>1055</v>
      </c>
      <c r="AC613" t="s">
        <v>1055</v>
      </c>
      <c r="AI613" t="s">
        <v>55</v>
      </c>
      <c r="AJ613">
        <v>2</v>
      </c>
      <c r="AL613" s="19">
        <f t="shared" si="287"/>
        <v>-12.821363019784174</v>
      </c>
      <c r="AM613" s="19">
        <f t="shared" si="288"/>
        <v>-12.393320961273149</v>
      </c>
      <c r="AN613" s="19">
        <f t="shared" si="289"/>
        <v>-0.42804205851102495</v>
      </c>
      <c r="AP613" s="20" t="str">
        <f t="shared" si="294"/>
        <v>no</v>
      </c>
      <c r="AQ613" s="20" t="str">
        <f t="shared" si="281"/>
        <v>N</v>
      </c>
      <c r="AR613" s="21">
        <f t="shared" si="292"/>
        <v>0</v>
      </c>
      <c r="AS613" s="21">
        <f t="shared" si="295"/>
        <v>-3.5</v>
      </c>
      <c r="AT613" s="20" t="str">
        <f t="shared" si="282"/>
        <v>G</v>
      </c>
      <c r="AU613" s="22">
        <f t="shared" si="293"/>
        <v>600</v>
      </c>
      <c r="AV613">
        <f t="shared" si="279"/>
        <v>-0.4</v>
      </c>
    </row>
    <row r="614" spans="1:54" hidden="1" x14ac:dyDescent="0.45">
      <c r="A614" t="s">
        <v>1051</v>
      </c>
      <c r="B614" t="s">
        <v>1284</v>
      </c>
      <c r="C614" t="e">
        <f t="shared" ca="1" si="286"/>
        <v>#NAME?</v>
      </c>
      <c r="E614" t="s">
        <v>1284</v>
      </c>
      <c r="H614"/>
      <c r="I614"/>
      <c r="J614"/>
      <c r="K614" t="s">
        <v>693</v>
      </c>
      <c r="L614" s="16" t="s">
        <v>47</v>
      </c>
      <c r="M614" s="17" t="s">
        <v>98</v>
      </c>
      <c r="N614" s="18">
        <v>3.6599999999999998E-10</v>
      </c>
      <c r="O614" s="18">
        <v>3.6599999999999998E-10</v>
      </c>
      <c r="P614" s="18">
        <v>7.5399999999999998E-10</v>
      </c>
      <c r="Q614" s="18">
        <v>7.5399999999999998E-10</v>
      </c>
      <c r="R614">
        <v>20226193</v>
      </c>
      <c r="S614" t="s">
        <v>100</v>
      </c>
      <c r="T614" t="s">
        <v>1053</v>
      </c>
      <c r="U614">
        <v>298</v>
      </c>
      <c r="V614" t="s">
        <v>1247</v>
      </c>
      <c r="W614" t="s">
        <v>1247</v>
      </c>
      <c r="X614" t="s">
        <v>547</v>
      </c>
      <c r="Y614" t="s">
        <v>547</v>
      </c>
      <c r="Z614" t="s">
        <v>1285</v>
      </c>
      <c r="AA614" t="s">
        <v>1285</v>
      </c>
      <c r="AB614" t="s">
        <v>1055</v>
      </c>
      <c r="AC614" t="s">
        <v>1055</v>
      </c>
      <c r="AI614" t="s">
        <v>55</v>
      </c>
      <c r="AJ614">
        <v>2</v>
      </c>
      <c r="AL614" s="19">
        <f t="shared" si="287"/>
        <v>-12.819748791691037</v>
      </c>
      <c r="AM614" s="19">
        <f t="shared" si="288"/>
        <v>-12.393320961273149</v>
      </c>
      <c r="AN614" s="19">
        <f t="shared" si="289"/>
        <v>-0.42642783041788768</v>
      </c>
      <c r="AP614" s="20" t="str">
        <f t="shared" si="294"/>
        <v>no</v>
      </c>
      <c r="AQ614" s="20" t="str">
        <f t="shared" si="281"/>
        <v>E</v>
      </c>
      <c r="AR614" s="21">
        <f t="shared" si="292"/>
        <v>-1</v>
      </c>
      <c r="AS614" s="21">
        <f t="shared" si="295"/>
        <v>-3.5</v>
      </c>
      <c r="AT614" s="20" t="str">
        <f t="shared" si="282"/>
        <v>G</v>
      </c>
      <c r="AU614" s="22">
        <f t="shared" si="293"/>
        <v>600</v>
      </c>
      <c r="AV614">
        <f t="shared" si="279"/>
        <v>-0.4</v>
      </c>
    </row>
    <row r="615" spans="1:54" hidden="1" x14ac:dyDescent="0.45">
      <c r="A615" t="s">
        <v>1051</v>
      </c>
      <c r="B615" t="s">
        <v>1286</v>
      </c>
      <c r="C615" t="e">
        <f t="shared" ca="1" si="286"/>
        <v>#NAME?</v>
      </c>
      <c r="E615" t="s">
        <v>1286</v>
      </c>
      <c r="H615"/>
      <c r="I615"/>
      <c r="J615"/>
      <c r="K615" t="s">
        <v>1213</v>
      </c>
      <c r="L615" s="16" t="s">
        <v>47</v>
      </c>
      <c r="M615" s="17" t="s">
        <v>98</v>
      </c>
      <c r="N615" s="18">
        <v>4.5199999999999999E-10</v>
      </c>
      <c r="O615" s="18">
        <v>4.5199999999999999E-10</v>
      </c>
      <c r="P615" s="18">
        <v>7.5399999999999998E-10</v>
      </c>
      <c r="Q615" s="27">
        <v>7.5399999999999998E-10</v>
      </c>
      <c r="R615">
        <v>20226193</v>
      </c>
      <c r="S615" t="s">
        <v>100</v>
      </c>
      <c r="T615" t="s">
        <v>1053</v>
      </c>
      <c r="U615">
        <v>298</v>
      </c>
      <c r="V615" s="18">
        <v>1000000</v>
      </c>
      <c r="W615" s="18">
        <v>1000000</v>
      </c>
      <c r="X615" t="s">
        <v>547</v>
      </c>
      <c r="Y615" t="s">
        <v>547</v>
      </c>
      <c r="Z615" t="s">
        <v>1287</v>
      </c>
      <c r="AA615" t="s">
        <v>1287</v>
      </c>
      <c r="AB615" t="s">
        <v>1055</v>
      </c>
      <c r="AC615" t="s">
        <v>1055</v>
      </c>
      <c r="AI615" t="s">
        <v>55</v>
      </c>
      <c r="AJ615">
        <v>2</v>
      </c>
      <c r="AL615" s="19">
        <f t="shared" si="287"/>
        <v>-12.695229972296826</v>
      </c>
      <c r="AM615" s="19">
        <f t="shared" si="288"/>
        <v>-12.393320961273149</v>
      </c>
      <c r="AN615" s="19">
        <f t="shared" si="289"/>
        <v>-0.3019090110236764</v>
      </c>
      <c r="AP615" s="20" t="str">
        <f>IF(AR615=AU615,"ok","no")</f>
        <v>ok</v>
      </c>
      <c r="AQ615" s="20" t="str">
        <f t="shared" si="281"/>
        <v>N</v>
      </c>
      <c r="AR615" s="21">
        <f t="shared" si="292"/>
        <v>0</v>
      </c>
      <c r="AS615" s="21">
        <f t="shared" si="295"/>
        <v>-3.5</v>
      </c>
      <c r="AT615" s="20" t="str">
        <f t="shared" si="282"/>
        <v>A</v>
      </c>
      <c r="AU615" s="22">
        <f t="shared" si="293"/>
        <v>0</v>
      </c>
      <c r="AV615">
        <f t="shared" si="279"/>
        <v>1.8</v>
      </c>
    </row>
    <row r="616" spans="1:54" hidden="1" x14ac:dyDescent="0.45">
      <c r="A616" t="s">
        <v>1051</v>
      </c>
      <c r="B616" t="s">
        <v>1288</v>
      </c>
      <c r="C616" t="e">
        <f t="shared" ca="1" si="286"/>
        <v>#NAME?</v>
      </c>
      <c r="E616" t="s">
        <v>1288</v>
      </c>
      <c r="H616"/>
      <c r="I616"/>
      <c r="J616"/>
      <c r="K616" t="s">
        <v>1213</v>
      </c>
      <c r="L616" s="16" t="s">
        <v>47</v>
      </c>
      <c r="M616" s="17" t="s">
        <v>98</v>
      </c>
      <c r="N616" s="18">
        <v>4.9500000000000005E-10</v>
      </c>
      <c r="O616" s="18">
        <v>4.9500000000000005E-10</v>
      </c>
      <c r="P616" s="18">
        <v>7.5399999999999998E-10</v>
      </c>
      <c r="Q616" s="18">
        <v>7.5399999999999998E-10</v>
      </c>
      <c r="R616">
        <v>20226193</v>
      </c>
      <c r="S616" t="s">
        <v>100</v>
      </c>
      <c r="T616" t="s">
        <v>1053</v>
      </c>
      <c r="U616">
        <v>298</v>
      </c>
      <c r="V616" t="s">
        <v>1259</v>
      </c>
      <c r="W616" t="s">
        <v>1259</v>
      </c>
      <c r="X616" t="s">
        <v>547</v>
      </c>
      <c r="Y616" t="s">
        <v>547</v>
      </c>
      <c r="Z616" t="s">
        <v>1289</v>
      </c>
      <c r="AA616" t="s">
        <v>1289</v>
      </c>
      <c r="AB616" t="s">
        <v>1055</v>
      </c>
      <c r="AC616" t="s">
        <v>1055</v>
      </c>
      <c r="AI616" t="s">
        <v>55</v>
      </c>
      <c r="AJ616">
        <v>2</v>
      </c>
      <c r="AL616" s="19">
        <f t="shared" si="287"/>
        <v>-12.641613378482315</v>
      </c>
      <c r="AM616" s="19">
        <f t="shared" si="288"/>
        <v>-12.393320961273149</v>
      </c>
      <c r="AN616" s="19">
        <f t="shared" si="289"/>
        <v>-0.24829241720916606</v>
      </c>
      <c r="AP616" s="20" t="str">
        <f>IF(AR616=AU616,"good","no")</f>
        <v>no</v>
      </c>
      <c r="AQ616" s="20" t="str">
        <f t="shared" si="281"/>
        <v>N</v>
      </c>
      <c r="AR616" s="21">
        <f t="shared" si="292"/>
        <v>0</v>
      </c>
      <c r="AS616" s="21">
        <f t="shared" si="295"/>
        <v>-3.5</v>
      </c>
      <c r="AT616" s="20" t="str">
        <f t="shared" si="282"/>
        <v>G</v>
      </c>
      <c r="AU616" s="22">
        <f t="shared" si="293"/>
        <v>600</v>
      </c>
      <c r="AV616">
        <f t="shared" si="279"/>
        <v>-0.4</v>
      </c>
    </row>
    <row r="617" spans="1:54" hidden="1" x14ac:dyDescent="0.45">
      <c r="A617" t="s">
        <v>492</v>
      </c>
      <c r="B617" t="s">
        <v>1290</v>
      </c>
      <c r="C617" t="e">
        <f t="shared" ca="1" si="286"/>
        <v>#NAME?</v>
      </c>
      <c r="E617" t="s">
        <v>1291</v>
      </c>
      <c r="F617" t="str">
        <f t="shared" ref="F617:F625" si="296">IF(B617=E617,"ok","no")</f>
        <v>no</v>
      </c>
      <c r="G617">
        <v>2</v>
      </c>
      <c r="H617" s="42" t="str">
        <f>IF(ISNUMBER(FIND(MID(B617,2,1),MID(A617,FIND("_",A617,FIND("_",A617)+1)+1,LEN(A617)))), "+", "-")</f>
        <v>-</v>
      </c>
      <c r="I617" s="42" t="b">
        <f t="shared" ref="I617:I625" si="297">H617=J617</f>
        <v>1</v>
      </c>
      <c r="J617" s="42" t="str">
        <f t="shared" ref="J617:J625" si="298">IF(ISNUMBER(FIND(MID(B617,2,1),IF(LEN(MID(A617,FIND("_",A617)+1,FIND("_",A617,FIND("_",A617)+1)-FIND("_",A617)-1))=2,MID(A617,FIND("_",A617)+1,2),MID(A617,FIND("~",SUBSTITUTE(A617,"_","~",LEN(A617)-LEN(SUBSTITUTE(A617,"_",""))))+1,2)))), "+", "-")</f>
        <v>-</v>
      </c>
      <c r="K617" t="s">
        <v>70</v>
      </c>
      <c r="L617" s="16" t="s">
        <v>495</v>
      </c>
      <c r="M617" s="17" t="s">
        <v>495</v>
      </c>
      <c r="N617" s="18">
        <v>7.6799999999999996E-11</v>
      </c>
      <c r="O617" s="18">
        <v>7.6799999999999996E-11</v>
      </c>
      <c r="P617" s="18">
        <v>1.23E-11</v>
      </c>
      <c r="Q617" s="27">
        <v>1.23E-11</v>
      </c>
      <c r="R617">
        <v>17475279</v>
      </c>
      <c r="S617" s="57" t="s">
        <v>496</v>
      </c>
      <c r="T617" s="57" t="s">
        <v>497</v>
      </c>
      <c r="U617" t="s">
        <v>89</v>
      </c>
      <c r="AI617" t="s">
        <v>221</v>
      </c>
      <c r="AJ617">
        <v>1</v>
      </c>
      <c r="AL617" s="19">
        <f t="shared" si="287"/>
        <v>-13.740991720707203</v>
      </c>
      <c r="AM617" s="19">
        <f t="shared" si="288"/>
        <v>-14.821638893594605</v>
      </c>
      <c r="AN617" s="19">
        <f t="shared" si="289"/>
        <v>1.0806471728874012</v>
      </c>
      <c r="AO617" s="19">
        <f t="shared" ref="AO617:AO625" si="299">ABS(AN617)</f>
        <v>1.0806471728874012</v>
      </c>
      <c r="AP617" s="20" t="str">
        <f>IF(AR617=AU617,"ok","no")</f>
        <v>ok</v>
      </c>
      <c r="AQ617" s="20" t="str">
        <f t="shared" si="281"/>
        <v>Y</v>
      </c>
      <c r="AR617" s="21">
        <f t="shared" ref="AR617:AR625" si="300">VLOOKUP(AQ617,$AY$2:$AZ$23,2,FALSE)</f>
        <v>0</v>
      </c>
      <c r="AS617" s="21">
        <f t="shared" si="295"/>
        <v>-1.3</v>
      </c>
      <c r="AT617" s="20" t="str">
        <f t="shared" si="282"/>
        <v>A</v>
      </c>
      <c r="AU617" s="22">
        <f t="shared" ref="AU617:AU625" si="301">VLOOKUP(AT617,$AY$2:$AZ$23,2,FALSE)</f>
        <v>0</v>
      </c>
      <c r="AV617">
        <f t="shared" si="279"/>
        <v>1.8</v>
      </c>
    </row>
    <row r="618" spans="1:54" s="51" customFormat="1" hidden="1" x14ac:dyDescent="0.45">
      <c r="A618" t="s">
        <v>483</v>
      </c>
      <c r="B618" t="s">
        <v>1292</v>
      </c>
      <c r="C618" t="e">
        <f t="shared" ca="1" si="286"/>
        <v>#NAME?</v>
      </c>
      <c r="D618"/>
      <c r="E618" t="s">
        <v>1293</v>
      </c>
      <c r="F618" t="str">
        <f t="shared" si="296"/>
        <v>no</v>
      </c>
      <c r="G618">
        <v>1</v>
      </c>
      <c r="H618" s="42" t="str">
        <f>IF(ISNUMBER(FIND(MID(B618,2,1),MID(A618,FIND("_",A618)+1,FIND("_",A618,FIND("_",A618)+1)-FIND("_",A618)-1))), "+", "-")</f>
        <v>+</v>
      </c>
      <c r="I618" s="42" t="b">
        <f t="shared" si="297"/>
        <v>1</v>
      </c>
      <c r="J618" s="42" t="str">
        <f t="shared" si="298"/>
        <v>+</v>
      </c>
      <c r="K618" t="s">
        <v>324</v>
      </c>
      <c r="L618" s="16" t="s">
        <v>47</v>
      </c>
      <c r="M618" s="17" t="s">
        <v>47</v>
      </c>
      <c r="N618" s="18">
        <v>5.4E-8</v>
      </c>
      <c r="O618" s="18">
        <v>5.4E-8</v>
      </c>
      <c r="P618" s="18">
        <v>2.4999999999999999E-8</v>
      </c>
      <c r="Q618" s="18">
        <v>2.4999999999999999E-8</v>
      </c>
      <c r="R618">
        <v>27908641</v>
      </c>
      <c r="S618" s="43" t="s">
        <v>486</v>
      </c>
      <c r="T618" s="43" t="s">
        <v>260</v>
      </c>
      <c r="U618">
        <v>303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 t="s">
        <v>55</v>
      </c>
      <c r="AJ618">
        <v>2</v>
      </c>
      <c r="AK618"/>
      <c r="AL618" s="19">
        <f t="shared" si="287"/>
        <v>-9.8732262563254611</v>
      </c>
      <c r="AM618" s="19">
        <f t="shared" si="288"/>
        <v>-10.327590107126143</v>
      </c>
      <c r="AN618" s="19">
        <f t="shared" si="289"/>
        <v>0.4543638508006822</v>
      </c>
      <c r="AO618" s="19">
        <f t="shared" si="299"/>
        <v>0.4543638508006822</v>
      </c>
      <c r="AP618" s="20" t="str">
        <f>IF(AR618=AU618,"good","no")</f>
        <v>no</v>
      </c>
      <c r="AQ618" s="20" t="str">
        <f t="shared" si="281"/>
        <v>G</v>
      </c>
      <c r="AR618" s="21">
        <f t="shared" si="300"/>
        <v>600</v>
      </c>
      <c r="AS618" s="21">
        <f t="shared" si="295"/>
        <v>-0.4</v>
      </c>
      <c r="AT618" s="20" t="str">
        <f t="shared" si="282"/>
        <v>A</v>
      </c>
      <c r="AU618" s="22">
        <f t="shared" si="301"/>
        <v>0</v>
      </c>
      <c r="AV618">
        <f t="shared" si="279"/>
        <v>1.8</v>
      </c>
      <c r="AW618" s="51" t="s">
        <v>200</v>
      </c>
      <c r="BB618" s="75"/>
    </row>
    <row r="619" spans="1:54" hidden="1" x14ac:dyDescent="0.45">
      <c r="A619" t="s">
        <v>346</v>
      </c>
      <c r="B619" t="s">
        <v>1294</v>
      </c>
      <c r="C619" t="e">
        <f t="shared" ca="1" si="286"/>
        <v>#NAME?</v>
      </c>
      <c r="E619" t="s">
        <v>1295</v>
      </c>
      <c r="F619" t="str">
        <f t="shared" si="296"/>
        <v>no</v>
      </c>
      <c r="G619">
        <v>1</v>
      </c>
      <c r="H619" s="15" t="str">
        <f>IF(ISNUMBER(FIND(MID(B619,2,1),MID(A619,FIND("_",A619)+1,FIND("_",A619,FIND("_",A619)+1)-FIND("_",A619)-1))), "+", "-")</f>
        <v>-</v>
      </c>
      <c r="I619" s="42" t="b">
        <f t="shared" si="297"/>
        <v>1</v>
      </c>
      <c r="J619" s="42" t="str">
        <f t="shared" si="298"/>
        <v>-</v>
      </c>
      <c r="K619" t="s">
        <v>46</v>
      </c>
      <c r="L619" s="16" t="s">
        <v>47</v>
      </c>
      <c r="M619" s="17" t="s">
        <v>47</v>
      </c>
      <c r="N619" s="18">
        <v>8.1999999999999996E-10</v>
      </c>
      <c r="O619" s="18">
        <v>8.1999999999999996E-10</v>
      </c>
      <c r="P619" s="18">
        <v>1.2999999999999999E-10</v>
      </c>
      <c r="Q619" s="18">
        <v>1.2999999999999999E-10</v>
      </c>
      <c r="R619">
        <v>26365435</v>
      </c>
      <c r="S619" s="57" t="s">
        <v>349</v>
      </c>
      <c r="T619" s="57" t="s">
        <v>350</v>
      </c>
      <c r="U619" t="s">
        <v>89</v>
      </c>
      <c r="V619" t="s">
        <v>1296</v>
      </c>
      <c r="W619" t="s">
        <v>1296</v>
      </c>
      <c r="X619" t="s">
        <v>352</v>
      </c>
      <c r="Y619" t="s">
        <v>352</v>
      </c>
      <c r="Z619" t="s">
        <v>1297</v>
      </c>
      <c r="AA619" t="s">
        <v>1297</v>
      </c>
      <c r="AB619" t="s">
        <v>354</v>
      </c>
      <c r="AC619" t="s">
        <v>354</v>
      </c>
      <c r="AI619" t="s">
        <v>55</v>
      </c>
      <c r="AJ619">
        <v>2</v>
      </c>
      <c r="AL619" s="19">
        <f t="shared" si="287"/>
        <v>-12.343812897645446</v>
      </c>
      <c r="AM619" s="19">
        <f t="shared" si="288"/>
        <v>-13.430457132629048</v>
      </c>
      <c r="AN619" s="19">
        <f t="shared" si="289"/>
        <v>1.0866442349836021</v>
      </c>
      <c r="AO619" s="19">
        <f t="shared" si="299"/>
        <v>1.0866442349836021</v>
      </c>
      <c r="AP619" s="20" t="str">
        <f>IF(AR619=AU619,"good","no")</f>
        <v>no</v>
      </c>
      <c r="AQ619" s="20" t="str">
        <f t="shared" si="281"/>
        <v>E</v>
      </c>
      <c r="AR619" s="21">
        <f t="shared" si="300"/>
        <v>-1</v>
      </c>
      <c r="AS619" s="21">
        <f t="shared" si="295"/>
        <v>-3.5</v>
      </c>
      <c r="AT619" s="20" t="str">
        <f t="shared" si="282"/>
        <v>A</v>
      </c>
      <c r="AU619" s="22">
        <f t="shared" si="301"/>
        <v>0</v>
      </c>
      <c r="AV619">
        <f t="shared" si="279"/>
        <v>1.8</v>
      </c>
    </row>
    <row r="620" spans="1:54" hidden="1" x14ac:dyDescent="0.45">
      <c r="A620" s="51" t="s">
        <v>315</v>
      </c>
      <c r="B620" s="51" t="s">
        <v>1298</v>
      </c>
      <c r="C620" t="e">
        <f t="shared" ca="1" si="286"/>
        <v>#NAME?</v>
      </c>
      <c r="E620" s="51" t="s">
        <v>1298</v>
      </c>
      <c r="F620" t="str">
        <f t="shared" si="296"/>
        <v>ok</v>
      </c>
      <c r="G620" s="51" t="s">
        <v>317</v>
      </c>
      <c r="H620" s="51" t="str">
        <f>IF(ISNUMBER(FIND(MID(B620,2,1),MID(A620,FIND("_",A620)+1,FIND("_",A620,FIND("_",A620)+1)-FIND("_",A620)-1))), "+", "-")</f>
        <v>+</v>
      </c>
      <c r="I620" s="42" t="b">
        <f t="shared" si="297"/>
        <v>1</v>
      </c>
      <c r="J620" s="42" t="str">
        <f t="shared" si="298"/>
        <v>+</v>
      </c>
      <c r="K620" t="s">
        <v>70</v>
      </c>
      <c r="L620" s="16" t="s">
        <v>47</v>
      </c>
      <c r="M620" s="17" t="s">
        <v>47</v>
      </c>
      <c r="N620" s="18">
        <v>2.5000000000000001E-9</v>
      </c>
      <c r="O620" s="18">
        <v>2.5000000000000001E-9</v>
      </c>
      <c r="P620" s="18">
        <v>8.0000000000000003E-10</v>
      </c>
      <c r="Q620" s="18">
        <v>8.0000000000000003E-10</v>
      </c>
      <c r="R620">
        <v>24475232</v>
      </c>
      <c r="S620" s="51" t="s">
        <v>318</v>
      </c>
      <c r="T620" s="51" t="s">
        <v>319</v>
      </c>
      <c r="U620" s="51">
        <v>298</v>
      </c>
      <c r="AI620" t="s">
        <v>55</v>
      </c>
      <c r="AJ620">
        <v>2</v>
      </c>
      <c r="AL620" s="54">
        <f t="shared" si="287"/>
        <v>-11.68611531199263</v>
      </c>
      <c r="AM620" s="54">
        <f t="shared" si="288"/>
        <v>-12.358381539073765</v>
      </c>
      <c r="AN620" s="54">
        <f t="shared" si="289"/>
        <v>0.67226622708113482</v>
      </c>
      <c r="AO620" s="54">
        <f t="shared" si="299"/>
        <v>0.67226622708113482</v>
      </c>
      <c r="AP620" s="55" t="str">
        <f>IF(AR620=AU620,"good","no")</f>
        <v>no</v>
      </c>
      <c r="AQ620" s="55" t="str">
        <f t="shared" si="281"/>
        <v>Y</v>
      </c>
      <c r="AR620" s="21">
        <f t="shared" si="300"/>
        <v>0</v>
      </c>
      <c r="AS620" s="56">
        <f t="shared" si="295"/>
        <v>-1.3</v>
      </c>
      <c r="AT620" s="55" t="str">
        <f t="shared" si="282"/>
        <v>K</v>
      </c>
      <c r="AU620" s="22">
        <f t="shared" si="301"/>
        <v>1</v>
      </c>
      <c r="AV620" s="51">
        <f t="shared" si="279"/>
        <v>-3.9</v>
      </c>
    </row>
    <row r="621" spans="1:54" hidden="1" x14ac:dyDescent="0.45">
      <c r="A621" t="s">
        <v>107</v>
      </c>
      <c r="B621" t="s">
        <v>1135</v>
      </c>
      <c r="C621" t="e">
        <f t="shared" ca="1" si="286"/>
        <v>#NAME?</v>
      </c>
      <c r="E621" t="s">
        <v>1135</v>
      </c>
      <c r="F621" t="str">
        <f t="shared" si="296"/>
        <v>ok</v>
      </c>
      <c r="G621">
        <v>1</v>
      </c>
      <c r="H621" s="15" t="str">
        <f>IF(ISNUMBER(FIND(MID(B621,2,1),MID(A621,FIND("_",A621)+1,FIND("_",A621,FIND("_",A621)+1)-FIND("_",A621)-1))), "+", "-")</f>
        <v>-</v>
      </c>
      <c r="I621" s="42" t="b">
        <f t="shared" si="297"/>
        <v>1</v>
      </c>
      <c r="J621" s="42" t="str">
        <f t="shared" si="298"/>
        <v>-</v>
      </c>
      <c r="K621" t="s">
        <v>46</v>
      </c>
      <c r="L621" s="16" t="s">
        <v>47</v>
      </c>
      <c r="M621" s="17" t="s">
        <v>47</v>
      </c>
      <c r="N621" s="18">
        <v>1.8999999999999999E-10</v>
      </c>
      <c r="O621" s="18">
        <v>1.8999999999999999E-10</v>
      </c>
      <c r="P621" s="18">
        <v>3E-11</v>
      </c>
      <c r="Q621" s="18">
        <v>3E-11</v>
      </c>
      <c r="R621">
        <v>10338006</v>
      </c>
      <c r="S621" s="57" t="s">
        <v>211</v>
      </c>
      <c r="T621" s="57" t="s">
        <v>81</v>
      </c>
      <c r="U621" t="s">
        <v>89</v>
      </c>
      <c r="V621" t="s">
        <v>1299</v>
      </c>
      <c r="W621" t="s">
        <v>1299</v>
      </c>
      <c r="X621" t="s">
        <v>451</v>
      </c>
      <c r="Y621" t="s">
        <v>451</v>
      </c>
      <c r="Z621" t="s">
        <v>1300</v>
      </c>
      <c r="AA621" t="s">
        <v>1300</v>
      </c>
      <c r="AB621" t="s">
        <v>453</v>
      </c>
      <c r="AC621" t="s">
        <v>453</v>
      </c>
      <c r="AH621" t="s">
        <v>212</v>
      </c>
      <c r="AI621" t="s">
        <v>213</v>
      </c>
      <c r="AJ621">
        <v>1</v>
      </c>
      <c r="AL621" s="19">
        <f t="shared" si="287"/>
        <v>-13.206558255823156</v>
      </c>
      <c r="AM621" s="19">
        <f t="shared" si="288"/>
        <v>-14.295596003217172</v>
      </c>
      <c r="AN621" s="19">
        <f t="shared" si="289"/>
        <v>1.0890377473940163</v>
      </c>
      <c r="AO621" s="19">
        <f t="shared" si="299"/>
        <v>1.0890377473940163</v>
      </c>
      <c r="AP621" s="20" t="str">
        <f>IF(AR621=AU621,"good","no")</f>
        <v>no</v>
      </c>
      <c r="AQ621" s="20" t="str">
        <f t="shared" si="281"/>
        <v>K</v>
      </c>
      <c r="AR621" s="21">
        <f t="shared" si="300"/>
        <v>1</v>
      </c>
      <c r="AS621" s="21">
        <f t="shared" si="295"/>
        <v>-3.9</v>
      </c>
      <c r="AT621" s="20" t="str">
        <f t="shared" si="282"/>
        <v>M</v>
      </c>
      <c r="AU621" s="22">
        <f t="shared" si="301"/>
        <v>0</v>
      </c>
      <c r="AV621">
        <f t="shared" si="279"/>
        <v>1.9</v>
      </c>
    </row>
    <row r="622" spans="1:54" hidden="1" x14ac:dyDescent="0.45">
      <c r="A622" t="s">
        <v>892</v>
      </c>
      <c r="B622" t="s">
        <v>1301</v>
      </c>
      <c r="C622" t="e">
        <f t="shared" ca="1" si="286"/>
        <v>#NAME?</v>
      </c>
      <c r="E622" t="s">
        <v>1302</v>
      </c>
      <c r="F622" t="str">
        <f t="shared" si="296"/>
        <v>no</v>
      </c>
      <c r="G622">
        <v>2</v>
      </c>
      <c r="H622" s="42" t="s">
        <v>79</v>
      </c>
      <c r="I622" s="42" t="b">
        <f t="shared" si="297"/>
        <v>1</v>
      </c>
      <c r="J622" s="42" t="str">
        <f t="shared" si="298"/>
        <v>-</v>
      </c>
      <c r="K622" t="s">
        <v>181</v>
      </c>
      <c r="L622" s="16" t="s">
        <v>495</v>
      </c>
      <c r="M622" s="17" t="s">
        <v>495</v>
      </c>
      <c r="N622" s="18">
        <v>1.51E-10</v>
      </c>
      <c r="O622" s="18">
        <v>1.51E-10</v>
      </c>
      <c r="P622" s="18">
        <v>7.0399999999999997E-11</v>
      </c>
      <c r="Q622" s="27">
        <v>7.0399999999999997E-11</v>
      </c>
      <c r="R622">
        <v>17475279</v>
      </c>
      <c r="S622" s="57" t="s">
        <v>496</v>
      </c>
      <c r="T622" s="57" t="s">
        <v>895</v>
      </c>
      <c r="U622" t="s">
        <v>89</v>
      </c>
      <c r="AI622" t="s">
        <v>221</v>
      </c>
      <c r="AJ622">
        <v>1</v>
      </c>
      <c r="AL622" s="19">
        <f t="shared" si="287"/>
        <v>-13.342107354677038</v>
      </c>
      <c r="AM622" s="19">
        <f t="shared" si="288"/>
        <v>-13.792328433131086</v>
      </c>
      <c r="AN622" s="19">
        <f t="shared" si="289"/>
        <v>0.45022107845404769</v>
      </c>
      <c r="AO622" s="19">
        <f t="shared" si="299"/>
        <v>0.45022107845404769</v>
      </c>
      <c r="AP622" s="20" t="str">
        <f>IF(AR622=AU622,"ok","no")</f>
        <v>ok</v>
      </c>
      <c r="AQ622" s="20" t="str">
        <f t="shared" si="281"/>
        <v>Y</v>
      </c>
      <c r="AR622" s="21">
        <f t="shared" si="300"/>
        <v>0</v>
      </c>
      <c r="AS622" s="21">
        <f t="shared" si="295"/>
        <v>-1.3</v>
      </c>
      <c r="AT622" s="20" t="str">
        <f t="shared" si="282"/>
        <v>A</v>
      </c>
      <c r="AU622" s="22">
        <f t="shared" si="301"/>
        <v>0</v>
      </c>
      <c r="AV622">
        <f t="shared" si="279"/>
        <v>1.8</v>
      </c>
    </row>
    <row r="623" spans="1:54" hidden="1" x14ac:dyDescent="0.45">
      <c r="A623" t="s">
        <v>67</v>
      </c>
      <c r="B623" t="s">
        <v>1303</v>
      </c>
      <c r="C623" t="e">
        <f t="shared" ca="1" si="286"/>
        <v>#NAME?</v>
      </c>
      <c r="E623" t="s">
        <v>1304</v>
      </c>
      <c r="F623" t="str">
        <f t="shared" si="296"/>
        <v>no</v>
      </c>
      <c r="G623">
        <v>1</v>
      </c>
      <c r="H623" s="15" t="str">
        <f>IF(ISNUMBER(FIND(MID(B623,2,1),MID(A623,FIND("_",A623)+1,FIND("_",A623,FIND("_",A623)+1)-FIND("_",A623)-1))), "+", "-")</f>
        <v>-</v>
      </c>
      <c r="I623" s="42" t="b">
        <f t="shared" si="297"/>
        <v>1</v>
      </c>
      <c r="J623" s="42" t="str">
        <f t="shared" si="298"/>
        <v>-</v>
      </c>
      <c r="K623" t="s">
        <v>46</v>
      </c>
      <c r="L623" s="16" t="s">
        <v>47</v>
      </c>
      <c r="M623" s="17" t="s">
        <v>47</v>
      </c>
      <c r="N623" s="18">
        <v>1.5300000000000001E-8</v>
      </c>
      <c r="O623" s="18">
        <v>1.5300000000000001E-8</v>
      </c>
      <c r="P623" s="18">
        <v>2.4E-9</v>
      </c>
      <c r="Q623" s="27">
        <v>2.4E-9</v>
      </c>
      <c r="R623">
        <v>9878445</v>
      </c>
      <c r="S623" t="s">
        <v>71</v>
      </c>
      <c r="T623" t="s">
        <v>72</v>
      </c>
      <c r="U623" t="s">
        <v>89</v>
      </c>
      <c r="AI623" t="s">
        <v>115</v>
      </c>
      <c r="AJ623">
        <v>1</v>
      </c>
      <c r="AL623" s="19">
        <f t="shared" si="287"/>
        <v>-10.617293675043332</v>
      </c>
      <c r="AM623" s="19">
        <f t="shared" si="288"/>
        <v>-11.710200288759582</v>
      </c>
      <c r="AN623" s="19">
        <f t="shared" si="289"/>
        <v>1.0929066137162504</v>
      </c>
      <c r="AO623" s="19">
        <f t="shared" si="299"/>
        <v>1.0929066137162504</v>
      </c>
      <c r="AP623" s="20" t="str">
        <f>IF(AR623=AU623,"ok","no")</f>
        <v>ok</v>
      </c>
      <c r="AQ623" s="20" t="str">
        <f t="shared" si="281"/>
        <v>W</v>
      </c>
      <c r="AR623" s="21">
        <f t="shared" si="300"/>
        <v>0</v>
      </c>
      <c r="AS623" s="21">
        <f t="shared" si="295"/>
        <v>-0.9</v>
      </c>
      <c r="AT623" s="20" t="str">
        <f t="shared" si="282"/>
        <v>F</v>
      </c>
      <c r="AU623" s="22">
        <f t="shared" si="301"/>
        <v>0</v>
      </c>
      <c r="AV623">
        <f t="shared" si="279"/>
        <v>2.8</v>
      </c>
    </row>
    <row r="624" spans="1:54" hidden="1" x14ac:dyDescent="0.45">
      <c r="A624" t="s">
        <v>139</v>
      </c>
      <c r="B624" t="s">
        <v>1305</v>
      </c>
      <c r="C624" t="e">
        <f t="shared" ca="1" si="286"/>
        <v>#NAME?</v>
      </c>
      <c r="E624" t="s">
        <v>1305</v>
      </c>
      <c r="F624" t="str">
        <f t="shared" si="296"/>
        <v>ok</v>
      </c>
      <c r="G624">
        <v>1</v>
      </c>
      <c r="H624" s="42" t="str">
        <f>IF(ISNUMBER(FIND(MID(B624,2,1),MID(A624,FIND("_",A624)+1,FIND("_",A624,FIND("_",A624)+1)-FIND("_",A624)-1))), "+", "-")</f>
        <v>+</v>
      </c>
      <c r="I624" s="42" t="b">
        <f t="shared" si="297"/>
        <v>1</v>
      </c>
      <c r="J624" s="42" t="str">
        <f t="shared" si="298"/>
        <v>+</v>
      </c>
      <c r="K624" t="s">
        <v>46</v>
      </c>
      <c r="L624" s="16" t="s">
        <v>47</v>
      </c>
      <c r="M624" s="17" t="s">
        <v>47</v>
      </c>
      <c r="N624" s="18">
        <v>9.3600000000000008E-9</v>
      </c>
      <c r="O624" s="18">
        <v>9.3600000000000008E-9</v>
      </c>
      <c r="P624" s="18">
        <v>4.3999999999999997E-9</v>
      </c>
      <c r="Q624" s="18">
        <v>4.3999999999999997E-9</v>
      </c>
      <c r="R624">
        <v>17891135</v>
      </c>
      <c r="S624" s="43" t="s">
        <v>806</v>
      </c>
      <c r="T624" s="43" t="s">
        <v>81</v>
      </c>
      <c r="U624">
        <v>298</v>
      </c>
      <c r="AI624" t="s">
        <v>221</v>
      </c>
      <c r="AJ624">
        <v>2</v>
      </c>
      <c r="AL624" s="19">
        <f t="shared" si="287"/>
        <v>-10.907224122409577</v>
      </c>
      <c r="AM624" s="19">
        <f t="shared" si="288"/>
        <v>-11.352580164653094</v>
      </c>
      <c r="AN624" s="19">
        <f t="shared" si="289"/>
        <v>0.44535604224351744</v>
      </c>
      <c r="AO624" s="19">
        <f t="shared" si="299"/>
        <v>0.44535604224351744</v>
      </c>
      <c r="AP624" s="20" t="str">
        <f>IF(AR624=AU624,"good","no")</f>
        <v>no</v>
      </c>
      <c r="AQ624" s="20" t="str">
        <f t="shared" si="281"/>
        <v>T</v>
      </c>
      <c r="AR624" s="21">
        <f t="shared" si="300"/>
        <v>400</v>
      </c>
      <c r="AS624" s="21">
        <f t="shared" si="295"/>
        <v>-0.7</v>
      </c>
      <c r="AT624" s="20" t="str">
        <f t="shared" si="282"/>
        <v>A</v>
      </c>
      <c r="AU624" s="22">
        <f t="shared" si="301"/>
        <v>0</v>
      </c>
      <c r="AV624">
        <f t="shared" si="279"/>
        <v>1.8</v>
      </c>
    </row>
    <row r="625" spans="1:48" x14ac:dyDescent="0.45">
      <c r="A625" t="s">
        <v>65</v>
      </c>
      <c r="B625" t="s">
        <v>1306</v>
      </c>
      <c r="C625" t="e">
        <f t="shared" ca="1" si="286"/>
        <v>#NAME?</v>
      </c>
      <c r="E625" t="s">
        <v>1306</v>
      </c>
      <c r="F625" t="str">
        <f t="shared" si="296"/>
        <v>ok</v>
      </c>
      <c r="G625">
        <v>1</v>
      </c>
      <c r="H625" s="42" t="str">
        <f>IF(ISNUMBER(FIND(MID(B625,2,1),MID(A625,FIND("_",A625)+1,FIND("_",A625,FIND("_",A625)+1)-FIND("_",A625)-1))), "+", "-")</f>
        <v>+</v>
      </c>
      <c r="I625" s="42" t="b">
        <f t="shared" si="297"/>
        <v>1</v>
      </c>
      <c r="J625" s="42" t="str">
        <f t="shared" si="298"/>
        <v>+</v>
      </c>
      <c r="K625" t="s">
        <v>70</v>
      </c>
      <c r="L625" s="16" t="s">
        <v>47</v>
      </c>
      <c r="M625" s="17" t="s">
        <v>47</v>
      </c>
      <c r="N625" s="18">
        <v>4.9E-9</v>
      </c>
      <c r="O625" s="18">
        <v>4.9E-9</v>
      </c>
      <c r="P625" s="18">
        <v>1.49E-9</v>
      </c>
      <c r="Q625" s="18">
        <v>1.49E-9</v>
      </c>
      <c r="R625">
        <v>17891135</v>
      </c>
      <c r="S625" t="s">
        <v>62</v>
      </c>
      <c r="T625" t="s">
        <v>81</v>
      </c>
      <c r="U625">
        <v>298</v>
      </c>
      <c r="AI625" t="s">
        <v>221</v>
      </c>
      <c r="AJ625">
        <v>2</v>
      </c>
      <c r="AL625" s="19">
        <f t="shared" si="287"/>
        <v>-11.289078072779599</v>
      </c>
      <c r="AM625" s="19">
        <f t="shared" si="288"/>
        <v>-11.991448933023534</v>
      </c>
      <c r="AN625" s="19">
        <f t="shared" si="289"/>
        <v>0.70237086024393491</v>
      </c>
      <c r="AO625" s="19">
        <f t="shared" si="299"/>
        <v>0.70237086024393491</v>
      </c>
      <c r="AP625" s="20" t="str">
        <f>IF(AR625=AU625,"good","no")</f>
        <v>no</v>
      </c>
      <c r="AQ625" s="20" t="str">
        <f t="shared" si="281"/>
        <v>R</v>
      </c>
      <c r="AR625" s="21">
        <f t="shared" si="300"/>
        <v>1</v>
      </c>
      <c r="AS625" s="21">
        <f t="shared" si="295"/>
        <v>-4.5</v>
      </c>
      <c r="AT625" s="20" t="str">
        <f t="shared" si="282"/>
        <v>W</v>
      </c>
      <c r="AU625" s="22">
        <f t="shared" si="301"/>
        <v>0</v>
      </c>
      <c r="AV625">
        <f t="shared" si="279"/>
        <v>-0.9</v>
      </c>
    </row>
    <row r="626" spans="1:48" hidden="1" x14ac:dyDescent="0.45">
      <c r="A626" t="s">
        <v>571</v>
      </c>
      <c r="B626" t="s">
        <v>1307</v>
      </c>
      <c r="C626" t="e">
        <f t="shared" ca="1" si="286"/>
        <v>#NAME?</v>
      </c>
      <c r="E626" t="s">
        <v>1307</v>
      </c>
      <c r="H626"/>
      <c r="I626"/>
      <c r="J626"/>
      <c r="K626" t="s">
        <v>693</v>
      </c>
      <c r="L626" s="16" t="s">
        <v>47</v>
      </c>
      <c r="M626" s="17" t="s">
        <v>47</v>
      </c>
      <c r="N626" s="18">
        <v>1.24E-7</v>
      </c>
      <c r="O626" s="18">
        <v>1.24E-7</v>
      </c>
      <c r="P626" s="18">
        <v>4.36E-8</v>
      </c>
      <c r="Q626" s="18">
        <v>4.36E-8</v>
      </c>
      <c r="R626">
        <v>23539181</v>
      </c>
      <c r="S626" t="s">
        <v>259</v>
      </c>
      <c r="T626" t="s">
        <v>573</v>
      </c>
      <c r="U626">
        <v>298</v>
      </c>
      <c r="V626" t="s">
        <v>1308</v>
      </c>
      <c r="W626" t="s">
        <v>1308</v>
      </c>
      <c r="X626" t="s">
        <v>575</v>
      </c>
      <c r="Y626" t="s">
        <v>575</v>
      </c>
      <c r="Z626" t="s">
        <v>1309</v>
      </c>
      <c r="AA626" t="s">
        <v>1309</v>
      </c>
      <c r="AB626" t="s">
        <v>577</v>
      </c>
      <c r="AC626" t="s">
        <v>577</v>
      </c>
      <c r="AI626" t="s">
        <v>55</v>
      </c>
      <c r="AJ626">
        <v>2</v>
      </c>
      <c r="AL626" s="19">
        <f t="shared" si="287"/>
        <v>-9.3827607200914098</v>
      </c>
      <c r="AM626" s="19">
        <f t="shared" si="288"/>
        <v>-9.9994431250889377</v>
      </c>
      <c r="AN626" s="19">
        <f t="shared" si="289"/>
        <v>0.61668240499752791</v>
      </c>
      <c r="AP626" s="20" t="str">
        <f>IF(AR626=AU626,"good","no")</f>
        <v>no</v>
      </c>
      <c r="AQ626" s="20" t="str">
        <f t="shared" si="281"/>
        <v>D</v>
      </c>
      <c r="AR626" s="21">
        <f>VLOOKUP(AQ626,$AY$2:$AZ$22,2,FALSE)</f>
        <v>-1</v>
      </c>
      <c r="AS626" s="21">
        <f t="shared" si="295"/>
        <v>-3.5</v>
      </c>
      <c r="AT626" s="20" t="str">
        <f t="shared" si="282"/>
        <v>N</v>
      </c>
      <c r="AU626" s="22">
        <f>VLOOKUP(AT626,$AY$2:$AZ$22,2,FALSE)</f>
        <v>0</v>
      </c>
      <c r="AV626">
        <f t="shared" ref="AV626:AV689" si="302">VLOOKUP(AT626, $BD$3:$BH$22, 5, FALSE)</f>
        <v>-3.5</v>
      </c>
    </row>
    <row r="627" spans="1:48" hidden="1" x14ac:dyDescent="0.45">
      <c r="A627" t="s">
        <v>122</v>
      </c>
      <c r="B627" t="s">
        <v>1310</v>
      </c>
      <c r="C627" t="e">
        <f t="shared" ca="1" si="286"/>
        <v>#NAME?</v>
      </c>
      <c r="E627" t="s">
        <v>1311</v>
      </c>
      <c r="F627" t="str">
        <f>IF(B627=E627,"ok","no")</f>
        <v>no</v>
      </c>
      <c r="G627">
        <v>1</v>
      </c>
      <c r="H627" s="15" t="str">
        <f>IF(ISNUMBER(FIND(MID(B627,2,1),MID(A627,FIND("_",A627)+1,FIND("_",A627,FIND("_",A627)+1)-FIND("_",A627)-1))), "+", "-")</f>
        <v>-</v>
      </c>
      <c r="I627" s="42" t="b">
        <f t="shared" ref="I627:I631" si="303">H627=J627</f>
        <v>1</v>
      </c>
      <c r="J627" s="42" t="str">
        <f t="shared" ref="J627:J631" si="304">IF(ISNUMBER(FIND(MID(B627,2,1),IF(LEN(MID(A627,FIND("_",A627)+1,FIND("_",A627,FIND("_",A627)+1)-FIND("_",A627)-1))=2,MID(A627,FIND("_",A627)+1,2),MID(A627,FIND("~",SUBSTITUTE(A627,"_","~",LEN(A627)-LEN(SUBSTITUTE(A627,"_",""))))+1,2)))), "+", "-")</f>
        <v>-</v>
      </c>
      <c r="K627" t="s">
        <v>125</v>
      </c>
      <c r="L627" s="16" t="s">
        <v>47</v>
      </c>
      <c r="M627" s="17" t="s">
        <v>47</v>
      </c>
      <c r="N627" s="18">
        <v>2.1999999999999998E-8</v>
      </c>
      <c r="O627" s="18">
        <v>2.1999999999999998E-8</v>
      </c>
      <c r="P627" s="18">
        <v>3.3999999999999998E-9</v>
      </c>
      <c r="Q627" s="18">
        <v>3.3999999999999998E-9</v>
      </c>
      <c r="R627">
        <v>9480775</v>
      </c>
      <c r="S627" t="s">
        <v>126</v>
      </c>
      <c r="T627" t="s">
        <v>127</v>
      </c>
      <c r="U627" t="s">
        <v>89</v>
      </c>
      <c r="AI627" t="s">
        <v>128</v>
      </c>
      <c r="AJ627">
        <v>1</v>
      </c>
      <c r="AL627" s="19">
        <f t="shared" si="287"/>
        <v>-10.403011796316974</v>
      </c>
      <c r="AM627" s="19">
        <f t="shared" si="288"/>
        <v>-11.504699339141334</v>
      </c>
      <c r="AN627" s="19">
        <f t="shared" si="289"/>
        <v>1.1016875428243598</v>
      </c>
      <c r="AO627" s="19">
        <f>ABS(AN627)</f>
        <v>1.1016875428243598</v>
      </c>
      <c r="AP627" s="20" t="str">
        <f>IF(AR627=AU627,"good","no")</f>
        <v>no</v>
      </c>
      <c r="AQ627" s="20" t="str">
        <f t="shared" si="281"/>
        <v>T</v>
      </c>
      <c r="AR627" s="21">
        <f>VLOOKUP(AQ627,$AY$2:$AZ$23,2,FALSE)</f>
        <v>400</v>
      </c>
      <c r="AS627" s="21">
        <f t="shared" si="295"/>
        <v>-0.7</v>
      </c>
      <c r="AT627" s="20" t="str">
        <f t="shared" si="282"/>
        <v>A</v>
      </c>
      <c r="AU627" s="22">
        <f>VLOOKUP(AT627,$AY$2:$AZ$23,2,FALSE)</f>
        <v>0</v>
      </c>
      <c r="AV627">
        <f t="shared" si="302"/>
        <v>1.8</v>
      </c>
    </row>
    <row r="628" spans="1:48" hidden="1" x14ac:dyDescent="0.45">
      <c r="A628" t="s">
        <v>483</v>
      </c>
      <c r="B628" t="s">
        <v>797</v>
      </c>
      <c r="C628" t="e">
        <f t="shared" ca="1" si="286"/>
        <v>#NAME?</v>
      </c>
      <c r="E628" t="s">
        <v>1312</v>
      </c>
      <c r="F628" t="str">
        <f>IF(B628=E628,"ok","no")</f>
        <v>no</v>
      </c>
      <c r="G628">
        <v>1</v>
      </c>
      <c r="H628" s="42" t="str">
        <f>IF(ISNUMBER(FIND(MID(B628,2,1),MID(A628,FIND("_",A628)+1,FIND("_",A628,FIND("_",A628)+1)-FIND("_",A628)-1))), "+", "-")</f>
        <v>+</v>
      </c>
      <c r="I628" s="42" t="b">
        <f t="shared" si="303"/>
        <v>1</v>
      </c>
      <c r="J628" s="42" t="str">
        <f t="shared" si="304"/>
        <v>+</v>
      </c>
      <c r="K628" t="s">
        <v>46</v>
      </c>
      <c r="L628" s="16" t="s">
        <v>47</v>
      </c>
      <c r="M628" s="17" t="s">
        <v>47</v>
      </c>
      <c r="N628" s="18">
        <v>5.2999999999999998E-8</v>
      </c>
      <c r="O628" s="18">
        <v>5.2999999999999998E-8</v>
      </c>
      <c r="P628" s="18">
        <v>2.4999999999999999E-8</v>
      </c>
      <c r="Q628" s="18">
        <v>2.4999999999999999E-8</v>
      </c>
      <c r="R628">
        <v>27908641</v>
      </c>
      <c r="S628" s="43" t="s">
        <v>486</v>
      </c>
      <c r="T628" s="43" t="s">
        <v>260</v>
      </c>
      <c r="U628">
        <v>303</v>
      </c>
      <c r="AI628" t="s">
        <v>55</v>
      </c>
      <c r="AJ628">
        <v>2</v>
      </c>
      <c r="AL628" s="19">
        <f t="shared" si="287"/>
        <v>-9.8842546148026305</v>
      </c>
      <c r="AM628" s="19">
        <f t="shared" si="288"/>
        <v>-10.327590107126143</v>
      </c>
      <c r="AN628" s="19">
        <f t="shared" si="289"/>
        <v>0.44333549232351288</v>
      </c>
      <c r="AO628" s="19">
        <f>ABS(AN628)</f>
        <v>0.44333549232351288</v>
      </c>
      <c r="AP628" s="20" t="str">
        <f>IF(AR628=AU628,"good","no")</f>
        <v>no</v>
      </c>
      <c r="AQ628" s="20" t="str">
        <f t="shared" si="281"/>
        <v>G</v>
      </c>
      <c r="AR628" s="21">
        <f>VLOOKUP(AQ628,$AY$2:$AZ$23,2,FALSE)</f>
        <v>600</v>
      </c>
      <c r="AS628" s="21">
        <f t="shared" si="295"/>
        <v>-0.4</v>
      </c>
      <c r="AT628" s="20" t="str">
        <f t="shared" si="282"/>
        <v>A</v>
      </c>
      <c r="AU628" s="22">
        <f>VLOOKUP(AT628,$AY$2:$AZ$23,2,FALSE)</f>
        <v>0</v>
      </c>
      <c r="AV628">
        <f t="shared" si="302"/>
        <v>1.8</v>
      </c>
    </row>
    <row r="629" spans="1:48" hidden="1" x14ac:dyDescent="0.45">
      <c r="A629" t="s">
        <v>67</v>
      </c>
      <c r="B629" t="s">
        <v>1303</v>
      </c>
      <c r="C629" t="e">
        <f t="shared" ca="1" si="286"/>
        <v>#NAME?</v>
      </c>
      <c r="E629" t="s">
        <v>1304</v>
      </c>
      <c r="F629" t="str">
        <f>IF(B629=E629,"ok","no")</f>
        <v>no</v>
      </c>
      <c r="G629">
        <v>1</v>
      </c>
      <c r="H629" s="15" t="str">
        <f>IF(ISNUMBER(FIND(MID(B629,2,1),MID(A629,FIND("_",A629)+1,FIND("_",A629,FIND("_",A629)+1)-FIND("_",A629)-1))), "+", "-")</f>
        <v>-</v>
      </c>
      <c r="I629" s="42" t="b">
        <f t="shared" si="303"/>
        <v>1</v>
      </c>
      <c r="J629" s="42" t="str">
        <f t="shared" si="304"/>
        <v>-</v>
      </c>
      <c r="K629" t="s">
        <v>46</v>
      </c>
      <c r="L629" s="16" t="s">
        <v>47</v>
      </c>
      <c r="M629" s="17" t="s">
        <v>47</v>
      </c>
      <c r="N629" s="18">
        <v>9.3600000000000004E-8</v>
      </c>
      <c r="O629" s="18">
        <v>9.3600000000000004E-8</v>
      </c>
      <c r="P629" s="18">
        <v>1.44E-8</v>
      </c>
      <c r="Q629" s="27">
        <v>1.44E-8</v>
      </c>
      <c r="R629">
        <v>9878445</v>
      </c>
      <c r="S629" s="43" t="s">
        <v>71</v>
      </c>
      <c r="T629" s="43" t="s">
        <v>72</v>
      </c>
      <c r="U629">
        <v>298</v>
      </c>
      <c r="V629" t="s">
        <v>1313</v>
      </c>
      <c r="W629" t="s">
        <v>1313</v>
      </c>
      <c r="X629" t="s">
        <v>237</v>
      </c>
      <c r="Y629" t="s">
        <v>237</v>
      </c>
      <c r="Z629" t="s">
        <v>1314</v>
      </c>
      <c r="AA629" t="s">
        <v>1314</v>
      </c>
      <c r="AB629" t="s">
        <v>239</v>
      </c>
      <c r="AC629" t="s">
        <v>239</v>
      </c>
      <c r="AI629" t="s">
        <v>55</v>
      </c>
      <c r="AJ629">
        <v>1</v>
      </c>
      <c r="AL629" s="19">
        <f t="shared" si="287"/>
        <v>-9.5486989175430903</v>
      </c>
      <c r="AM629" s="19">
        <f t="shared" si="288"/>
        <v>-10.653062201915029</v>
      </c>
      <c r="AN629" s="19">
        <f t="shared" si="289"/>
        <v>1.1043632843719386</v>
      </c>
      <c r="AO629" s="19">
        <f>ABS(AN629)</f>
        <v>1.1043632843719386</v>
      </c>
      <c r="AP629" s="20" t="str">
        <f>IF(AR629=AU629,"ok","no")</f>
        <v>ok</v>
      </c>
      <c r="AQ629" s="20" t="str">
        <f t="shared" si="281"/>
        <v>W</v>
      </c>
      <c r="AR629" s="21">
        <f>VLOOKUP(AQ629,$AY$2:$AZ$23,2,FALSE)</f>
        <v>0</v>
      </c>
      <c r="AS629" s="21">
        <f t="shared" si="295"/>
        <v>-0.9</v>
      </c>
      <c r="AT629" s="20" t="str">
        <f t="shared" si="282"/>
        <v>F</v>
      </c>
      <c r="AU629" s="22">
        <f>VLOOKUP(AT629,$AY$2:$AZ$23,2,FALSE)</f>
        <v>0</v>
      </c>
      <c r="AV629">
        <f t="shared" si="302"/>
        <v>2.8</v>
      </c>
    </row>
    <row r="630" spans="1:48" x14ac:dyDescent="0.45">
      <c r="A630" t="s">
        <v>107</v>
      </c>
      <c r="B630" t="s">
        <v>1315</v>
      </c>
      <c r="C630" t="e">
        <f t="shared" ca="1" si="286"/>
        <v>#NAME?</v>
      </c>
      <c r="E630" t="s">
        <v>1315</v>
      </c>
      <c r="F630" t="str">
        <f>IF(B630=E630,"ok","no")</f>
        <v>ok</v>
      </c>
      <c r="G630">
        <v>1</v>
      </c>
      <c r="H630" s="42" t="str">
        <f>IF(ISNUMBER(FIND(MID(B630,2,1),MID(A630,FIND("_",A630)+1,FIND("_",A630,FIND("_",A630)+1)-FIND("_",A630)-1))), "+", "-")</f>
        <v>+</v>
      </c>
      <c r="I630" s="42" t="b">
        <f t="shared" si="303"/>
        <v>1</v>
      </c>
      <c r="J630" s="42" t="str">
        <f t="shared" si="304"/>
        <v>+</v>
      </c>
      <c r="K630" t="s">
        <v>46</v>
      </c>
      <c r="L630" s="16" t="s">
        <v>47</v>
      </c>
      <c r="M630" s="17" t="s">
        <v>47</v>
      </c>
      <c r="N630" s="18">
        <v>7.6899999999999997E-9</v>
      </c>
      <c r="O630" s="18">
        <v>7.6899999999999997E-9</v>
      </c>
      <c r="P630" s="18">
        <v>2.3800000000000001E-9</v>
      </c>
      <c r="Q630" s="27">
        <v>2.3800000000000001E-9</v>
      </c>
      <c r="R630">
        <v>7629185</v>
      </c>
      <c r="S630" t="s">
        <v>211</v>
      </c>
      <c r="T630" t="s">
        <v>81</v>
      </c>
      <c r="U630">
        <v>303</v>
      </c>
      <c r="AD630" t="s">
        <v>1316</v>
      </c>
      <c r="AE630" t="s">
        <v>343</v>
      </c>
      <c r="AF630" t="s">
        <v>1317</v>
      </c>
      <c r="AG630" t="s">
        <v>345</v>
      </c>
      <c r="AH630" t="s">
        <v>212</v>
      </c>
      <c r="AI630" t="s">
        <v>287</v>
      </c>
      <c r="AJ630">
        <v>1</v>
      </c>
      <c r="AL630" s="19">
        <f t="shared" si="287"/>
        <v>-11.023173581523027</v>
      </c>
      <c r="AM630" s="19">
        <f t="shared" si="288"/>
        <v>-11.715137556065185</v>
      </c>
      <c r="AN630" s="19">
        <f t="shared" si="289"/>
        <v>0.69196397454215841</v>
      </c>
      <c r="AO630" s="19">
        <f>ABS(AN630)</f>
        <v>0.69196397454215841</v>
      </c>
      <c r="AP630" s="20" t="str">
        <f>IF(AR630=AU630,"ok","no")</f>
        <v>ok</v>
      </c>
      <c r="AQ630" s="20" t="str">
        <f t="shared" si="281"/>
        <v>Y</v>
      </c>
      <c r="AR630" s="21">
        <f>VLOOKUP(AQ630,$AY$2:$AZ$23,2,FALSE)</f>
        <v>0</v>
      </c>
      <c r="AS630" s="21">
        <f t="shared" si="295"/>
        <v>-1.3</v>
      </c>
      <c r="AT630" s="20" t="str">
        <f t="shared" si="282"/>
        <v>W</v>
      </c>
      <c r="AU630" s="22">
        <f>VLOOKUP(AT630,$AY$2:$AZ$23,2,FALSE)</f>
        <v>0</v>
      </c>
      <c r="AV630">
        <f t="shared" si="302"/>
        <v>-0.9</v>
      </c>
    </row>
    <row r="631" spans="1:48" hidden="1" x14ac:dyDescent="0.45">
      <c r="A631" t="s">
        <v>67</v>
      </c>
      <c r="B631" t="s">
        <v>1318</v>
      </c>
      <c r="C631" t="e">
        <f t="shared" ca="1" si="286"/>
        <v>#NAME?</v>
      </c>
      <c r="E631" t="s">
        <v>1318</v>
      </c>
      <c r="F631" t="str">
        <f>IF(B631=E631,"ok","no")</f>
        <v>ok</v>
      </c>
      <c r="G631">
        <v>1</v>
      </c>
      <c r="H631" s="42" t="str">
        <f>IF(ISNUMBER(FIND(MID(B631,2,1),MID(A631,FIND("_",A631)+1,FIND("_",A631,FIND("_",A631)+1)-FIND("_",A631)-1))), "+", "-")</f>
        <v>+</v>
      </c>
      <c r="I631" s="42" t="b">
        <f t="shared" si="303"/>
        <v>1</v>
      </c>
      <c r="J631" s="42" t="str">
        <f t="shared" si="304"/>
        <v>+</v>
      </c>
      <c r="K631" t="s">
        <v>46</v>
      </c>
      <c r="L631" s="16" t="s">
        <v>47</v>
      </c>
      <c r="M631" s="17" t="s">
        <v>47</v>
      </c>
      <c r="N631" s="18">
        <v>2.4999999999999999E-8</v>
      </c>
      <c r="O631" s="18">
        <v>2.4999999999999999E-8</v>
      </c>
      <c r="P631" s="18">
        <v>1.2E-8</v>
      </c>
      <c r="Q631" s="18">
        <v>1.2E-8</v>
      </c>
      <c r="R631">
        <v>11123892</v>
      </c>
      <c r="S631" s="43" t="s">
        <v>71</v>
      </c>
      <c r="T631" s="43" t="s">
        <v>72</v>
      </c>
      <c r="U631">
        <v>298</v>
      </c>
      <c r="AI631" t="s">
        <v>55</v>
      </c>
      <c r="AJ631">
        <v>1</v>
      </c>
      <c r="AL631" s="19">
        <f t="shared" si="287"/>
        <v>-10.327590107126143</v>
      </c>
      <c r="AM631" s="19">
        <f t="shared" si="288"/>
        <v>-10.760631920423462</v>
      </c>
      <c r="AN631" s="19">
        <f t="shared" si="289"/>
        <v>0.43304181329731861</v>
      </c>
      <c r="AO631" s="19">
        <f>ABS(AN631)</f>
        <v>0.43304181329731861</v>
      </c>
      <c r="AP631" s="20" t="str">
        <f t="shared" ref="AP631:AP637" si="305">IF(AR631=AU631,"good","no")</f>
        <v>no</v>
      </c>
      <c r="AQ631" s="20" t="str">
        <f t="shared" si="281"/>
        <v>D</v>
      </c>
      <c r="AR631" s="21">
        <f>VLOOKUP(AQ631,$AY$2:$AZ$23,2,FALSE)</f>
        <v>-1</v>
      </c>
      <c r="AS631" s="21">
        <f t="shared" si="295"/>
        <v>-3.5</v>
      </c>
      <c r="AT631" s="20" t="str">
        <f t="shared" si="282"/>
        <v>A</v>
      </c>
      <c r="AU631" s="22">
        <f>VLOOKUP(AT631,$AY$2:$AZ$23,2,FALSE)</f>
        <v>0</v>
      </c>
      <c r="AV631">
        <f t="shared" si="302"/>
        <v>1.8</v>
      </c>
    </row>
    <row r="632" spans="1:48" hidden="1" x14ac:dyDescent="0.45">
      <c r="A632" t="s">
        <v>240</v>
      </c>
      <c r="B632" t="s">
        <v>1319</v>
      </c>
      <c r="C632" t="e">
        <f t="shared" ca="1" si="286"/>
        <v>#NAME?</v>
      </c>
      <c r="E632" t="s">
        <v>1319</v>
      </c>
      <c r="H632"/>
      <c r="I632"/>
      <c r="J632"/>
      <c r="K632" t="s">
        <v>1320</v>
      </c>
      <c r="L632" s="16" t="s">
        <v>47</v>
      </c>
      <c r="M632" s="17" t="s">
        <v>47</v>
      </c>
      <c r="N632" t="s">
        <v>1321</v>
      </c>
      <c r="O632" s="18">
        <v>1.4000000000000001E-10</v>
      </c>
      <c r="P632" s="18">
        <v>2.8999999999999999E-9</v>
      </c>
      <c r="Q632" s="18">
        <v>2.8999999999999999E-9</v>
      </c>
      <c r="R632">
        <v>10543973</v>
      </c>
      <c r="S632" t="s">
        <v>242</v>
      </c>
      <c r="T632" t="s">
        <v>243</v>
      </c>
      <c r="U632">
        <v>298</v>
      </c>
      <c r="V632" t="s">
        <v>1322</v>
      </c>
      <c r="W632" t="s">
        <v>1322</v>
      </c>
      <c r="X632" t="s">
        <v>793</v>
      </c>
      <c r="Y632" t="s">
        <v>793</v>
      </c>
      <c r="Z632" t="s">
        <v>1323</v>
      </c>
      <c r="AA632" s="18">
        <v>5.0000000000000004E-6</v>
      </c>
      <c r="AB632" t="s">
        <v>795</v>
      </c>
      <c r="AC632" t="s">
        <v>795</v>
      </c>
      <c r="AH632" t="s">
        <v>1324</v>
      </c>
      <c r="AI632" t="s">
        <v>55</v>
      </c>
      <c r="AJ632">
        <v>2</v>
      </c>
      <c r="AL632" s="19">
        <f t="shared" si="287"/>
        <v>-13.386733429058355</v>
      </c>
      <c r="AM632" s="19">
        <f t="shared" si="288"/>
        <v>-11.59854750897285</v>
      </c>
      <c r="AN632" s="19">
        <f t="shared" si="289"/>
        <v>-1.788185920085505</v>
      </c>
      <c r="AP632" s="20" t="str">
        <f t="shared" si="305"/>
        <v>no</v>
      </c>
      <c r="AQ632" s="20" t="str">
        <f t="shared" si="281"/>
        <v>M</v>
      </c>
      <c r="AR632" s="21">
        <f t="shared" ref="AR632:AR640" si="306">VLOOKUP(AQ632,$AY$2:$AZ$22,2,FALSE)</f>
        <v>0</v>
      </c>
      <c r="AS632" s="21">
        <f t="shared" si="295"/>
        <v>1.9</v>
      </c>
      <c r="AT632" s="20" t="str">
        <f t="shared" si="282"/>
        <v>T</v>
      </c>
      <c r="AU632" s="22">
        <f t="shared" ref="AU632:AU640" si="307">VLOOKUP(AT632,$AY$2:$AZ$22,2,FALSE)</f>
        <v>400</v>
      </c>
      <c r="AV632">
        <f t="shared" si="302"/>
        <v>-0.7</v>
      </c>
    </row>
    <row r="633" spans="1:48" hidden="1" x14ac:dyDescent="0.45">
      <c r="A633" t="s">
        <v>240</v>
      </c>
      <c r="B633" t="s">
        <v>1319</v>
      </c>
      <c r="C633" t="e">
        <f t="shared" ca="1" si="286"/>
        <v>#NAME?</v>
      </c>
      <c r="E633" t="s">
        <v>1319</v>
      </c>
      <c r="H633"/>
      <c r="I633"/>
      <c r="J633"/>
      <c r="K633" t="s">
        <v>1320</v>
      </c>
      <c r="L633" s="16" t="s">
        <v>47</v>
      </c>
      <c r="M633" s="17" t="s">
        <v>47</v>
      </c>
      <c r="N633" s="18">
        <v>1.0999999999999999E-9</v>
      </c>
      <c r="O633" s="18">
        <v>1.0999999999999999E-9</v>
      </c>
      <c r="P633" s="18">
        <v>1.3000000000000001E-8</v>
      </c>
      <c r="Q633" s="18">
        <v>1.3000000000000001E-8</v>
      </c>
      <c r="R633">
        <v>10543973</v>
      </c>
      <c r="S633" t="s">
        <v>242</v>
      </c>
      <c r="T633" t="s">
        <v>243</v>
      </c>
      <c r="U633">
        <v>310</v>
      </c>
      <c r="V633" t="s">
        <v>1325</v>
      </c>
      <c r="W633" t="s">
        <v>1325</v>
      </c>
      <c r="X633" t="s">
        <v>1326</v>
      </c>
      <c r="Y633" t="s">
        <v>1326</v>
      </c>
      <c r="Z633" t="s">
        <v>1327</v>
      </c>
      <c r="AA633" t="s">
        <v>1327</v>
      </c>
      <c r="AB633" t="s">
        <v>1328</v>
      </c>
      <c r="AC633" t="s">
        <v>1328</v>
      </c>
      <c r="AH633" t="s">
        <v>1324</v>
      </c>
      <c r="AI633" t="s">
        <v>55</v>
      </c>
      <c r="AJ633">
        <v>2</v>
      </c>
      <c r="AL633" s="19">
        <f t="shared" si="287"/>
        <v>-12.170493837713829</v>
      </c>
      <c r="AM633" s="19">
        <f t="shared" si="288"/>
        <v>-10.713406722896075</v>
      </c>
      <c r="AN633" s="19">
        <f t="shared" si="289"/>
        <v>-1.4570871148177549</v>
      </c>
      <c r="AP633" s="20" t="str">
        <f t="shared" si="305"/>
        <v>no</v>
      </c>
      <c r="AQ633" s="20" t="str">
        <f t="shared" si="281"/>
        <v>M</v>
      </c>
      <c r="AR633" s="21">
        <f t="shared" si="306"/>
        <v>0</v>
      </c>
      <c r="AS633" s="21">
        <f t="shared" si="295"/>
        <v>1.9</v>
      </c>
      <c r="AT633" s="20" t="str">
        <f t="shared" si="282"/>
        <v>T</v>
      </c>
      <c r="AU633" s="22">
        <f t="shared" si="307"/>
        <v>400</v>
      </c>
      <c r="AV633">
        <f t="shared" si="302"/>
        <v>-0.7</v>
      </c>
    </row>
    <row r="634" spans="1:48" hidden="1" x14ac:dyDescent="0.45">
      <c r="A634" t="s">
        <v>1329</v>
      </c>
      <c r="B634" t="s">
        <v>1330</v>
      </c>
      <c r="C634" t="e">
        <f t="shared" ca="1" si="286"/>
        <v>#NAME?</v>
      </c>
      <c r="E634" t="s">
        <v>1330</v>
      </c>
      <c r="H634"/>
      <c r="I634"/>
      <c r="J634"/>
      <c r="K634" t="s">
        <v>1320</v>
      </c>
      <c r="L634" s="16" t="s">
        <v>47</v>
      </c>
      <c r="M634" s="17" t="s">
        <v>47</v>
      </c>
      <c r="N634" s="18">
        <v>2.8999999999999999E-9</v>
      </c>
      <c r="O634" s="18">
        <v>2.8999999999999999E-9</v>
      </c>
      <c r="P634" t="s">
        <v>1321</v>
      </c>
      <c r="Q634" s="18">
        <v>1.4000000000000001E-10</v>
      </c>
      <c r="R634">
        <v>10543973</v>
      </c>
      <c r="S634" t="s">
        <v>242</v>
      </c>
      <c r="T634" t="s">
        <v>243</v>
      </c>
      <c r="U634">
        <v>298</v>
      </c>
      <c r="V634" t="s">
        <v>793</v>
      </c>
      <c r="W634" t="s">
        <v>793</v>
      </c>
      <c r="X634" t="s">
        <v>1322</v>
      </c>
      <c r="Y634" t="s">
        <v>1322</v>
      </c>
      <c r="Z634" t="s">
        <v>795</v>
      </c>
      <c r="AA634" t="s">
        <v>795</v>
      </c>
      <c r="AB634" t="s">
        <v>1323</v>
      </c>
      <c r="AC634" s="18">
        <v>5.0000000000000004E-6</v>
      </c>
      <c r="AH634" t="s">
        <v>1331</v>
      </c>
      <c r="AI634" t="s">
        <v>55</v>
      </c>
      <c r="AJ634">
        <v>2</v>
      </c>
      <c r="AL634" s="19">
        <f t="shared" si="287"/>
        <v>-11.59854750897285</v>
      </c>
      <c r="AM634" s="19">
        <f t="shared" si="288"/>
        <v>-13.386733429058355</v>
      </c>
      <c r="AN634" s="19">
        <f t="shared" si="289"/>
        <v>1.788185920085505</v>
      </c>
      <c r="AP634" s="20" t="str">
        <f t="shared" si="305"/>
        <v>no</v>
      </c>
      <c r="AQ634" s="20" t="str">
        <f t="shared" si="281"/>
        <v>L</v>
      </c>
      <c r="AR634" s="21">
        <f t="shared" si="306"/>
        <v>0</v>
      </c>
      <c r="AS634" s="21">
        <f t="shared" si="295"/>
        <v>3.8</v>
      </c>
      <c r="AT634" s="20" t="str">
        <f t="shared" si="282"/>
        <v>S</v>
      </c>
      <c r="AU634" s="22">
        <f t="shared" si="307"/>
        <v>500</v>
      </c>
      <c r="AV634">
        <f t="shared" si="302"/>
        <v>-0.8</v>
      </c>
    </row>
    <row r="635" spans="1:48" hidden="1" x14ac:dyDescent="0.45">
      <c r="A635" t="s">
        <v>1329</v>
      </c>
      <c r="B635" t="s">
        <v>1330</v>
      </c>
      <c r="C635" t="e">
        <f t="shared" ca="1" si="286"/>
        <v>#NAME?</v>
      </c>
      <c r="E635" t="s">
        <v>1330</v>
      </c>
      <c r="H635"/>
      <c r="I635"/>
      <c r="J635"/>
      <c r="K635" t="s">
        <v>1320</v>
      </c>
      <c r="L635" s="16" t="s">
        <v>47</v>
      </c>
      <c r="M635" s="17" t="s">
        <v>47</v>
      </c>
      <c r="N635" s="18">
        <v>1.3000000000000001E-8</v>
      </c>
      <c r="O635" s="18">
        <v>1.3000000000000001E-8</v>
      </c>
      <c r="P635" s="18">
        <v>1.0999999999999999E-10</v>
      </c>
      <c r="Q635" s="18">
        <v>1.0999999999999999E-10</v>
      </c>
      <c r="R635">
        <v>10543973</v>
      </c>
      <c r="S635" t="s">
        <v>242</v>
      </c>
      <c r="T635" t="s">
        <v>243</v>
      </c>
      <c r="U635">
        <v>310</v>
      </c>
      <c r="V635" t="s">
        <v>1326</v>
      </c>
      <c r="W635" t="s">
        <v>1326</v>
      </c>
      <c r="X635" t="s">
        <v>1325</v>
      </c>
      <c r="Y635" t="s">
        <v>1325</v>
      </c>
      <c r="Z635" t="s">
        <v>1328</v>
      </c>
      <c r="AA635" t="s">
        <v>1328</v>
      </c>
      <c r="AB635" t="s">
        <v>1327</v>
      </c>
      <c r="AC635" t="s">
        <v>1327</v>
      </c>
      <c r="AH635" t="s">
        <v>1331</v>
      </c>
      <c r="AI635" t="s">
        <v>55</v>
      </c>
      <c r="AJ635">
        <v>2</v>
      </c>
      <c r="AL635" s="19">
        <f t="shared" si="287"/>
        <v>-10.713406722896075</v>
      </c>
      <c r="AM635" s="19">
        <f t="shared" si="288"/>
        <v>-13.529019042580316</v>
      </c>
      <c r="AN635" s="19">
        <f t="shared" si="289"/>
        <v>2.8156123196842415</v>
      </c>
      <c r="AP635" s="20" t="str">
        <f t="shared" si="305"/>
        <v>no</v>
      </c>
      <c r="AQ635" s="20" t="str">
        <f t="shared" si="281"/>
        <v>L</v>
      </c>
      <c r="AR635" s="21">
        <f t="shared" si="306"/>
        <v>0</v>
      </c>
      <c r="AS635" s="21">
        <f t="shared" si="295"/>
        <v>3.8</v>
      </c>
      <c r="AT635" s="20" t="str">
        <f t="shared" si="282"/>
        <v>S</v>
      </c>
      <c r="AU635" s="22">
        <f t="shared" si="307"/>
        <v>500</v>
      </c>
      <c r="AV635">
        <f t="shared" si="302"/>
        <v>-0.8</v>
      </c>
    </row>
    <row r="636" spans="1:48" hidden="1" x14ac:dyDescent="0.45">
      <c r="A636" t="s">
        <v>240</v>
      </c>
      <c r="B636" t="s">
        <v>1332</v>
      </c>
      <c r="C636" t="e">
        <f t="shared" ca="1" si="286"/>
        <v>#NAME?</v>
      </c>
      <c r="E636" t="s">
        <v>1332</v>
      </c>
      <c r="H636"/>
      <c r="I636"/>
      <c r="J636"/>
      <c r="K636" t="s">
        <v>1333</v>
      </c>
      <c r="L636" s="16" t="s">
        <v>47</v>
      </c>
      <c r="M636" s="17" t="s">
        <v>47</v>
      </c>
      <c r="N636" s="18">
        <v>4.0000000000000001E-10</v>
      </c>
      <c r="O636" s="18">
        <v>4.0000000000000001E-10</v>
      </c>
      <c r="P636" s="18">
        <v>2.8999999999999999E-9</v>
      </c>
      <c r="Q636" s="18">
        <v>2.8999999999999999E-9</v>
      </c>
      <c r="R636">
        <v>10543973</v>
      </c>
      <c r="S636" t="s">
        <v>242</v>
      </c>
      <c r="T636" t="s">
        <v>243</v>
      </c>
      <c r="U636">
        <v>298</v>
      </c>
      <c r="V636" t="s">
        <v>1334</v>
      </c>
      <c r="W636" t="s">
        <v>1334</v>
      </c>
      <c r="X636" t="s">
        <v>793</v>
      </c>
      <c r="Y636" t="s">
        <v>793</v>
      </c>
      <c r="Z636" s="18">
        <v>9.0000000000000002E-6</v>
      </c>
      <c r="AA636" s="18">
        <v>9.0000000000000002E-6</v>
      </c>
      <c r="AB636" t="s">
        <v>795</v>
      </c>
      <c r="AC636" t="s">
        <v>795</v>
      </c>
      <c r="AH636" t="s">
        <v>796</v>
      </c>
      <c r="AI636" t="s">
        <v>55</v>
      </c>
      <c r="AJ636">
        <v>2</v>
      </c>
      <c r="AL636" s="19">
        <f t="shared" si="287"/>
        <v>-12.767338375604133</v>
      </c>
      <c r="AM636" s="19">
        <f t="shared" si="288"/>
        <v>-11.59854750897285</v>
      </c>
      <c r="AN636" s="19">
        <f t="shared" si="289"/>
        <v>-1.1687908666312836</v>
      </c>
      <c r="AP636" s="20" t="str">
        <f t="shared" si="305"/>
        <v>no</v>
      </c>
      <c r="AQ636" s="20" t="str">
        <f t="shared" si="281"/>
        <v>H</v>
      </c>
      <c r="AR636" s="21">
        <f t="shared" si="306"/>
        <v>1</v>
      </c>
      <c r="AS636" s="21">
        <f t="shared" si="295"/>
        <v>-3.2</v>
      </c>
      <c r="AT636" s="20" t="str">
        <f t="shared" si="282"/>
        <v>T</v>
      </c>
      <c r="AU636" s="22">
        <f t="shared" si="307"/>
        <v>400</v>
      </c>
      <c r="AV636">
        <f t="shared" si="302"/>
        <v>-0.7</v>
      </c>
    </row>
    <row r="637" spans="1:48" hidden="1" x14ac:dyDescent="0.45">
      <c r="A637" t="s">
        <v>240</v>
      </c>
      <c r="B637" t="s">
        <v>1335</v>
      </c>
      <c r="C637" t="e">
        <f t="shared" ca="1" si="286"/>
        <v>#NAME?</v>
      </c>
      <c r="E637" t="s">
        <v>1335</v>
      </c>
      <c r="H637"/>
      <c r="I637"/>
      <c r="J637"/>
      <c r="K637" t="s">
        <v>322</v>
      </c>
      <c r="L637" s="16" t="s">
        <v>47</v>
      </c>
      <c r="M637" s="17" t="s">
        <v>47</v>
      </c>
      <c r="N637" t="s">
        <v>1336</v>
      </c>
      <c r="O637" s="18">
        <v>3E-10</v>
      </c>
      <c r="P637" s="18">
        <v>2.8999999999999999E-9</v>
      </c>
      <c r="Q637" s="18">
        <v>2.8999999999999999E-9</v>
      </c>
      <c r="R637">
        <v>10543973</v>
      </c>
      <c r="S637" t="s">
        <v>242</v>
      </c>
      <c r="T637" t="s">
        <v>243</v>
      </c>
      <c r="U637">
        <v>298</v>
      </c>
      <c r="V637" t="s">
        <v>1337</v>
      </c>
      <c r="W637" t="s">
        <v>1337</v>
      </c>
      <c r="X637" t="s">
        <v>793</v>
      </c>
      <c r="Y637" t="s">
        <v>793</v>
      </c>
      <c r="Z637" t="s">
        <v>1338</v>
      </c>
      <c r="AA637" s="18">
        <v>3.9999999999999998E-6</v>
      </c>
      <c r="AB637" t="s">
        <v>795</v>
      </c>
      <c r="AC637" t="s">
        <v>795</v>
      </c>
      <c r="AH637" t="s">
        <v>796</v>
      </c>
      <c r="AI637" t="s">
        <v>55</v>
      </c>
      <c r="AJ637">
        <v>2</v>
      </c>
      <c r="AL637" s="19">
        <f t="shared" si="287"/>
        <v>-12.937070798350684</v>
      </c>
      <c r="AM637" s="19">
        <f t="shared" si="288"/>
        <v>-11.59854750897285</v>
      </c>
      <c r="AN637" s="19">
        <f t="shared" si="289"/>
        <v>-1.338523289377834</v>
      </c>
      <c r="AP637" s="20" t="str">
        <f t="shared" si="305"/>
        <v>no</v>
      </c>
      <c r="AQ637" s="20" t="str">
        <f t="shared" si="281"/>
        <v>H</v>
      </c>
      <c r="AR637" s="21">
        <f t="shared" si="306"/>
        <v>1</v>
      </c>
      <c r="AS637" s="21">
        <f t="shared" si="295"/>
        <v>-3.2</v>
      </c>
      <c r="AT637" s="20" t="str">
        <f t="shared" si="282"/>
        <v>T</v>
      </c>
      <c r="AU637" s="22">
        <f t="shared" si="307"/>
        <v>400</v>
      </c>
      <c r="AV637">
        <f t="shared" si="302"/>
        <v>-0.7</v>
      </c>
    </row>
    <row r="638" spans="1:48" hidden="1" x14ac:dyDescent="0.45">
      <c r="A638" t="s">
        <v>240</v>
      </c>
      <c r="B638" t="s">
        <v>1339</v>
      </c>
      <c r="C638" t="e">
        <f t="shared" ca="1" si="286"/>
        <v>#NAME?</v>
      </c>
      <c r="E638" t="s">
        <v>1339</v>
      </c>
      <c r="H638"/>
      <c r="I638"/>
      <c r="J638"/>
      <c r="K638" t="s">
        <v>1340</v>
      </c>
      <c r="L638" s="16" t="s">
        <v>47</v>
      </c>
      <c r="M638" s="17" t="s">
        <v>47</v>
      </c>
      <c r="N638" s="18">
        <v>1.3999999999999999E-9</v>
      </c>
      <c r="O638" s="18">
        <v>1.3999999999999999E-9</v>
      </c>
      <c r="P638" s="18">
        <v>2.8999999999999999E-9</v>
      </c>
      <c r="Q638" s="27">
        <v>2.8999999999999999E-9</v>
      </c>
      <c r="R638">
        <v>10543973</v>
      </c>
      <c r="S638" t="s">
        <v>242</v>
      </c>
      <c r="T638" t="s">
        <v>243</v>
      </c>
      <c r="U638">
        <v>298</v>
      </c>
      <c r="V638" t="s">
        <v>1341</v>
      </c>
      <c r="W638" t="s">
        <v>1341</v>
      </c>
      <c r="X638" t="s">
        <v>793</v>
      </c>
      <c r="Y638" t="s">
        <v>793</v>
      </c>
      <c r="Z638" s="18">
        <v>7.9999999999999996E-6</v>
      </c>
      <c r="AA638" s="18">
        <v>7.9999999999999996E-6</v>
      </c>
      <c r="AB638" t="s">
        <v>795</v>
      </c>
      <c r="AC638" t="s">
        <v>795</v>
      </c>
      <c r="AH638" t="s">
        <v>796</v>
      </c>
      <c r="AI638" t="s">
        <v>55</v>
      </c>
      <c r="AJ638">
        <v>2</v>
      </c>
      <c r="AL638" s="19">
        <f t="shared" si="287"/>
        <v>-12.028208224191866</v>
      </c>
      <c r="AM638" s="19">
        <f t="shared" si="288"/>
        <v>-11.59854750897285</v>
      </c>
      <c r="AN638" s="19">
        <f t="shared" si="289"/>
        <v>-0.42966071521901661</v>
      </c>
      <c r="AP638" s="20" t="str">
        <f>IF(AR638=AU638,"ok","no")</f>
        <v>ok</v>
      </c>
      <c r="AQ638" s="20" t="str">
        <f t="shared" si="281"/>
        <v>H</v>
      </c>
      <c r="AR638" s="21">
        <f t="shared" si="306"/>
        <v>1</v>
      </c>
      <c r="AS638" s="21">
        <f t="shared" si="295"/>
        <v>-3.2</v>
      </c>
      <c r="AT638" s="20" t="str">
        <f t="shared" si="282"/>
        <v>K</v>
      </c>
      <c r="AU638" s="22">
        <f t="shared" si="307"/>
        <v>1</v>
      </c>
      <c r="AV638">
        <f t="shared" si="302"/>
        <v>-3.9</v>
      </c>
    </row>
    <row r="639" spans="1:48" hidden="1" x14ac:dyDescent="0.45">
      <c r="A639" t="s">
        <v>240</v>
      </c>
      <c r="B639" t="s">
        <v>1342</v>
      </c>
      <c r="C639" t="e">
        <f t="shared" ca="1" si="286"/>
        <v>#NAME?</v>
      </c>
      <c r="E639" t="s">
        <v>1342</v>
      </c>
      <c r="H639"/>
      <c r="I639"/>
      <c r="J639"/>
      <c r="K639" t="s">
        <v>1333</v>
      </c>
      <c r="L639" s="16" t="s">
        <v>47</v>
      </c>
      <c r="M639" s="17" t="s">
        <v>47</v>
      </c>
      <c r="N639" t="s">
        <v>1343</v>
      </c>
      <c r="O639" s="18">
        <v>5.0000000000000003E-10</v>
      </c>
      <c r="P639" s="18">
        <v>2.8999999999999999E-9</v>
      </c>
      <c r="Q639" s="18">
        <v>2.8999999999999999E-9</v>
      </c>
      <c r="R639">
        <v>10543973</v>
      </c>
      <c r="S639" t="s">
        <v>242</v>
      </c>
      <c r="T639" t="s">
        <v>243</v>
      </c>
      <c r="U639">
        <v>298</v>
      </c>
      <c r="V639" t="s">
        <v>1344</v>
      </c>
      <c r="W639" t="s">
        <v>1344</v>
      </c>
      <c r="X639" t="s">
        <v>793</v>
      </c>
      <c r="Y639" t="s">
        <v>793</v>
      </c>
      <c r="Z639" t="s">
        <v>1345</v>
      </c>
      <c r="AA639" s="18">
        <v>6.0000000000000002E-6</v>
      </c>
      <c r="AB639" t="s">
        <v>795</v>
      </c>
      <c r="AC639" t="s">
        <v>795</v>
      </c>
      <c r="AH639" t="s">
        <v>796</v>
      </c>
      <c r="AI639" t="s">
        <v>55</v>
      </c>
      <c r="AJ639">
        <v>2</v>
      </c>
      <c r="AL639" s="19">
        <f t="shared" si="287"/>
        <v>-12.63568368032875</v>
      </c>
      <c r="AM639" s="19">
        <f t="shared" si="288"/>
        <v>-11.59854750897285</v>
      </c>
      <c r="AN639" s="19">
        <f t="shared" si="289"/>
        <v>-1.0371361713559004</v>
      </c>
      <c r="AP639" s="20" t="str">
        <f>IF(AR639=AU639,"good","no")</f>
        <v>no</v>
      </c>
      <c r="AQ639" s="20" t="str">
        <f t="shared" si="281"/>
        <v>H</v>
      </c>
      <c r="AR639" s="21">
        <f t="shared" si="306"/>
        <v>1</v>
      </c>
      <c r="AS639" s="21">
        <f t="shared" si="295"/>
        <v>-3.2</v>
      </c>
      <c r="AT639" s="20" t="str">
        <f t="shared" si="282"/>
        <v>T</v>
      </c>
      <c r="AU639" s="22">
        <f t="shared" si="307"/>
        <v>400</v>
      </c>
      <c r="AV639">
        <f t="shared" si="302"/>
        <v>-0.7</v>
      </c>
    </row>
    <row r="640" spans="1:48" hidden="1" x14ac:dyDescent="0.45">
      <c r="A640" t="s">
        <v>240</v>
      </c>
      <c r="B640" t="s">
        <v>1346</v>
      </c>
      <c r="C640" t="e">
        <f t="shared" ca="1" si="286"/>
        <v>#NAME?</v>
      </c>
      <c r="E640" t="s">
        <v>1346</v>
      </c>
      <c r="H640"/>
      <c r="I640"/>
      <c r="J640"/>
      <c r="K640" t="s">
        <v>1340</v>
      </c>
      <c r="L640" s="16" t="s">
        <v>47</v>
      </c>
      <c r="M640" s="17" t="s">
        <v>47</v>
      </c>
      <c r="N640" s="18">
        <v>8.0000000000000003E-10</v>
      </c>
      <c r="O640" s="18">
        <v>8.0000000000000003E-10</v>
      </c>
      <c r="P640" s="18">
        <v>2.8999999999999999E-9</v>
      </c>
      <c r="Q640" s="18">
        <v>2.8999999999999999E-9</v>
      </c>
      <c r="R640">
        <v>10543973</v>
      </c>
      <c r="S640" t="s">
        <v>242</v>
      </c>
      <c r="T640" t="s">
        <v>243</v>
      </c>
      <c r="U640">
        <v>298</v>
      </c>
      <c r="V640" t="s">
        <v>1347</v>
      </c>
      <c r="W640" t="s">
        <v>1347</v>
      </c>
      <c r="X640" t="s">
        <v>793</v>
      </c>
      <c r="Y640" t="s">
        <v>793</v>
      </c>
      <c r="Z640" s="18">
        <v>9.0000000000000002E-6</v>
      </c>
      <c r="AA640" s="18">
        <v>9.0000000000000002E-6</v>
      </c>
      <c r="AB640" t="s">
        <v>795</v>
      </c>
      <c r="AC640" t="s">
        <v>795</v>
      </c>
      <c r="AH640" t="s">
        <v>796</v>
      </c>
      <c r="AI640" t="s">
        <v>55</v>
      </c>
      <c r="AJ640">
        <v>2</v>
      </c>
      <c r="AL640" s="19">
        <f t="shared" si="287"/>
        <v>-12.358381539073765</v>
      </c>
      <c r="AM640" s="19">
        <f t="shared" si="288"/>
        <v>-11.59854750897285</v>
      </c>
      <c r="AN640" s="19">
        <f t="shared" si="289"/>
        <v>-0.75983403010091521</v>
      </c>
      <c r="AP640" s="20" t="str">
        <f>IF(AR640=AU640,"good","no")</f>
        <v>no</v>
      </c>
      <c r="AQ640" s="20" t="str">
        <f t="shared" si="281"/>
        <v>H</v>
      </c>
      <c r="AR640" s="21">
        <f t="shared" si="306"/>
        <v>1</v>
      </c>
      <c r="AS640" s="21">
        <f t="shared" si="295"/>
        <v>-3.2</v>
      </c>
      <c r="AT640" s="20" t="str">
        <f t="shared" si="282"/>
        <v>T</v>
      </c>
      <c r="AU640" s="22">
        <f t="shared" si="307"/>
        <v>400</v>
      </c>
      <c r="AV640">
        <f t="shared" si="302"/>
        <v>-0.7</v>
      </c>
    </row>
    <row r="641" spans="1:48" hidden="1" x14ac:dyDescent="0.45">
      <c r="A641" t="s">
        <v>483</v>
      </c>
      <c r="B641" t="s">
        <v>1348</v>
      </c>
      <c r="C641" t="e">
        <f t="shared" ca="1" si="286"/>
        <v>#NAME?</v>
      </c>
      <c r="E641" t="s">
        <v>1349</v>
      </c>
      <c r="F641" t="str">
        <f>IF(B641=E641,"ok","no")</f>
        <v>no</v>
      </c>
      <c r="G641">
        <v>1</v>
      </c>
      <c r="H641" s="42" t="str">
        <f>IF(ISNUMBER(FIND(MID(B641,2,1),MID(A641,FIND("_",A641)+1,FIND("_",A641,FIND("_",A641)+1)-FIND("_",A641)-1))), "+", "-")</f>
        <v>+</v>
      </c>
      <c r="I641" s="42" t="b">
        <f t="shared" ref="I641" si="308">H641=J641</f>
        <v>1</v>
      </c>
      <c r="J641" s="42" t="str">
        <f t="shared" ref="J641" si="309">IF(ISNUMBER(FIND(MID(B641,2,1),IF(LEN(MID(A641,FIND("_",A641)+1,FIND("_",A641,FIND("_",A641)+1)-FIND("_",A641)-1))=2,MID(A641,FIND("_",A641)+1,2),MID(A641,FIND("~",SUBSTITUTE(A641,"_","~",LEN(A641)-LEN(SUBSTITUTE(A641,"_",""))))+1,2)))), "+", "-")</f>
        <v>+</v>
      </c>
      <c r="K641" t="s">
        <v>70</v>
      </c>
      <c r="L641" s="16" t="s">
        <v>47</v>
      </c>
      <c r="M641" s="17" t="s">
        <v>47</v>
      </c>
      <c r="N641" s="18">
        <v>1.2E-8</v>
      </c>
      <c r="O641" s="18">
        <v>1.2E-8</v>
      </c>
      <c r="P641" s="18">
        <v>2.4999999999999999E-8</v>
      </c>
      <c r="Q641" s="18">
        <v>2.4999999999999999E-8</v>
      </c>
      <c r="R641">
        <v>27908641</v>
      </c>
      <c r="S641" t="s">
        <v>486</v>
      </c>
      <c r="T641" t="s">
        <v>260</v>
      </c>
      <c r="U641">
        <v>303</v>
      </c>
      <c r="AI641" t="s">
        <v>55</v>
      </c>
      <c r="AJ641">
        <v>2</v>
      </c>
      <c r="AL641" s="19">
        <f t="shared" si="287"/>
        <v>-10.760631920423462</v>
      </c>
      <c r="AM641" s="19">
        <f t="shared" si="288"/>
        <v>-10.327590107126143</v>
      </c>
      <c r="AN641" s="19">
        <f t="shared" si="289"/>
        <v>-0.43304181329731861</v>
      </c>
      <c r="AO641" s="19">
        <f>ABS(AN641)</f>
        <v>0.43304181329731861</v>
      </c>
      <c r="AP641" s="20" t="str">
        <f>IF(AR641=AU641,"good","no")</f>
        <v>no</v>
      </c>
      <c r="AQ641" s="20" t="str">
        <f t="shared" si="281"/>
        <v>P</v>
      </c>
      <c r="AR641" s="21">
        <f>VLOOKUP(AQ641,$AY$2:$AZ$23,2,FALSE)</f>
        <v>300</v>
      </c>
      <c r="AS641" s="21">
        <f>VLOOKUP(AQ641, $BD$3:$BH$23, 5, FALSE)</f>
        <v>-1.6</v>
      </c>
      <c r="AT641" s="20" t="str">
        <f t="shared" si="282"/>
        <v>A</v>
      </c>
      <c r="AU641" s="22">
        <f>VLOOKUP(AT641,$AY$2:$AZ$23,2,FALSE)</f>
        <v>0</v>
      </c>
      <c r="AV641">
        <f t="shared" si="302"/>
        <v>1.8</v>
      </c>
    </row>
    <row r="642" spans="1:48" hidden="1" x14ac:dyDescent="0.45">
      <c r="A642" t="s">
        <v>240</v>
      </c>
      <c r="B642" t="s">
        <v>1350</v>
      </c>
      <c r="C642" t="e">
        <f t="shared" ca="1" si="286"/>
        <v>#NAME?</v>
      </c>
      <c r="E642" t="s">
        <v>1350</v>
      </c>
      <c r="H642"/>
      <c r="I642"/>
      <c r="J642"/>
      <c r="K642" t="s">
        <v>1351</v>
      </c>
      <c r="L642" s="16" t="s">
        <v>47</v>
      </c>
      <c r="M642" s="17" t="s">
        <v>47</v>
      </c>
      <c r="N642" s="18">
        <v>8.9999999999999999E-10</v>
      </c>
      <c r="O642" s="18">
        <v>8.9999999999999999E-10</v>
      </c>
      <c r="P642" s="18">
        <v>2.8999999999999999E-9</v>
      </c>
      <c r="Q642" s="18">
        <v>2.8999999999999999E-9</v>
      </c>
      <c r="R642">
        <v>10543973</v>
      </c>
      <c r="S642" t="s">
        <v>242</v>
      </c>
      <c r="T642" t="s">
        <v>243</v>
      </c>
      <c r="U642">
        <v>298</v>
      </c>
      <c r="V642" t="s">
        <v>1041</v>
      </c>
      <c r="W642" t="s">
        <v>1041</v>
      </c>
      <c r="X642" t="s">
        <v>793</v>
      </c>
      <c r="Y642" t="s">
        <v>793</v>
      </c>
      <c r="Z642" t="s">
        <v>1352</v>
      </c>
      <c r="AA642" t="s">
        <v>1352</v>
      </c>
      <c r="AB642" t="s">
        <v>795</v>
      </c>
      <c r="AC642" t="s">
        <v>795</v>
      </c>
      <c r="AH642" t="s">
        <v>796</v>
      </c>
      <c r="AI642" t="s">
        <v>55</v>
      </c>
      <c r="AJ642">
        <v>2</v>
      </c>
      <c r="AL642" s="19">
        <f t="shared" si="287"/>
        <v>-12.288889548036501</v>
      </c>
      <c r="AM642" s="19">
        <f t="shared" si="288"/>
        <v>-11.59854750897285</v>
      </c>
      <c r="AN642" s="19">
        <f t="shared" si="289"/>
        <v>-0.69034203906365121</v>
      </c>
      <c r="AP642" s="20" t="str">
        <f>IF(AR642=AU642,"good","no")</f>
        <v>no</v>
      </c>
      <c r="AQ642" s="20" t="str">
        <f t="shared" ref="AQ642:AQ705" si="310">LEFT(B642)</f>
        <v>T</v>
      </c>
      <c r="AR642" s="21">
        <f>VLOOKUP(AQ642,$AY$2:$AZ$22,2,FALSE)</f>
        <v>400</v>
      </c>
      <c r="AS642" s="21">
        <f>VLOOKUP(AQ642, $BD$3:$BH$22, 5, FALSE)</f>
        <v>-0.7</v>
      </c>
      <c r="AT642" s="20" t="str">
        <f t="shared" ref="AT642:AT705" si="311">RIGHT(E642)</f>
        <v>H</v>
      </c>
      <c r="AU642" s="22">
        <f>VLOOKUP(AT642,$AY$2:$AZ$22,2,FALSE)</f>
        <v>1</v>
      </c>
      <c r="AV642">
        <f t="shared" si="302"/>
        <v>-3.2</v>
      </c>
    </row>
    <row r="643" spans="1:48" hidden="1" x14ac:dyDescent="0.45">
      <c r="A643" t="s">
        <v>240</v>
      </c>
      <c r="B643" t="s">
        <v>1353</v>
      </c>
      <c r="C643" t="e">
        <f t="shared" ca="1" si="286"/>
        <v>#NAME?</v>
      </c>
      <c r="E643" t="s">
        <v>1353</v>
      </c>
      <c r="H643"/>
      <c r="I643"/>
      <c r="J643"/>
      <c r="K643" t="s">
        <v>693</v>
      </c>
      <c r="L643" s="16" t="s">
        <v>47</v>
      </c>
      <c r="M643" s="17" t="s">
        <v>47</v>
      </c>
      <c r="N643" s="18">
        <v>8.9999999999999995E-9</v>
      </c>
      <c r="O643" s="18">
        <v>8.9999999999999995E-9</v>
      </c>
      <c r="P643" s="18">
        <v>2.8999999999999999E-9</v>
      </c>
      <c r="Q643" s="27">
        <v>2.8999999999999999E-9</v>
      </c>
      <c r="R643">
        <v>10543973</v>
      </c>
      <c r="S643" t="s">
        <v>242</v>
      </c>
      <c r="T643" t="s">
        <v>243</v>
      </c>
      <c r="U643">
        <v>298</v>
      </c>
      <c r="V643" s="18">
        <v>30000</v>
      </c>
      <c r="W643" s="18">
        <v>30000</v>
      </c>
      <c r="X643" t="s">
        <v>793</v>
      </c>
      <c r="Y643" t="s">
        <v>793</v>
      </c>
      <c r="Z643" t="s">
        <v>1262</v>
      </c>
      <c r="AA643" t="s">
        <v>1262</v>
      </c>
      <c r="AB643" t="s">
        <v>795</v>
      </c>
      <c r="AC643" t="s">
        <v>795</v>
      </c>
      <c r="AH643" t="s">
        <v>796</v>
      </c>
      <c r="AI643" t="s">
        <v>55</v>
      </c>
      <c r="AJ643">
        <v>2</v>
      </c>
      <c r="AL643" s="19">
        <f t="shared" si="287"/>
        <v>-10.930364343170012</v>
      </c>
      <c r="AM643" s="19">
        <f t="shared" si="288"/>
        <v>-11.59854750897285</v>
      </c>
      <c r="AN643" s="19">
        <f t="shared" si="289"/>
        <v>0.66818316580283721</v>
      </c>
      <c r="AP643" s="20" t="e">
        <f>IF(AR643=AU643,"ok","no")</f>
        <v>#N/A</v>
      </c>
      <c r="AQ643" s="20" t="str">
        <f t="shared" si="310"/>
        <v>L</v>
      </c>
      <c r="AR643" s="21">
        <f>VLOOKUP(AQ643,$AY$2:$AZ$22,2,FALSE)</f>
        <v>0</v>
      </c>
      <c r="AS643" s="21">
        <f>VLOOKUP(AQ643, $BD$3:$BH$22, 5, FALSE)</f>
        <v>3.8</v>
      </c>
      <c r="AT643" s="20" t="str">
        <f t="shared" si="311"/>
        <v>V</v>
      </c>
      <c r="AU643" s="22" t="e">
        <f>VLOOKUP(AT643,$AY$2:$AZ$22,2,FALSE)</f>
        <v>#N/A</v>
      </c>
      <c r="AV643" t="e">
        <f t="shared" si="302"/>
        <v>#N/A</v>
      </c>
    </row>
    <row r="644" spans="1:48" hidden="1" x14ac:dyDescent="0.45">
      <c r="A644" t="s">
        <v>240</v>
      </c>
      <c r="B644" t="s">
        <v>1354</v>
      </c>
      <c r="C644" t="e">
        <f t="shared" ca="1" si="286"/>
        <v>#NAME?</v>
      </c>
      <c r="E644" t="s">
        <v>1354</v>
      </c>
      <c r="H644"/>
      <c r="I644"/>
      <c r="J644"/>
      <c r="K644" t="s">
        <v>693</v>
      </c>
      <c r="L644" s="16" t="s">
        <v>47</v>
      </c>
      <c r="M644" s="17" t="s">
        <v>47</v>
      </c>
      <c r="N644" s="18">
        <v>3.3000000000000002E-9</v>
      </c>
      <c r="O644" s="18">
        <v>3.3000000000000002E-9</v>
      </c>
      <c r="P644" s="18">
        <v>2.8999999999999999E-9</v>
      </c>
      <c r="Q644" s="18">
        <v>2.8999999999999999E-9</v>
      </c>
      <c r="R644">
        <v>10543973</v>
      </c>
      <c r="S644" t="s">
        <v>242</v>
      </c>
      <c r="T644" t="s">
        <v>243</v>
      </c>
      <c r="U644">
        <v>298</v>
      </c>
      <c r="V644" t="s">
        <v>1355</v>
      </c>
      <c r="W644" t="s">
        <v>1355</v>
      </c>
      <c r="X644" t="s">
        <v>793</v>
      </c>
      <c r="Y644" t="s">
        <v>793</v>
      </c>
      <c r="Z644" t="s">
        <v>1137</v>
      </c>
      <c r="AA644" t="s">
        <v>1137</v>
      </c>
      <c r="AB644" t="s">
        <v>795</v>
      </c>
      <c r="AC644" t="s">
        <v>795</v>
      </c>
      <c r="AH644" t="s">
        <v>796</v>
      </c>
      <c r="AI644" t="s">
        <v>55</v>
      </c>
      <c r="AJ644">
        <v>2</v>
      </c>
      <c r="AL644" s="19">
        <f t="shared" si="287"/>
        <v>-11.522312587399647</v>
      </c>
      <c r="AM644" s="19">
        <f t="shared" si="288"/>
        <v>-11.59854750897285</v>
      </c>
      <c r="AN644" s="19">
        <f t="shared" si="289"/>
        <v>7.6234921573202996E-2</v>
      </c>
      <c r="AP644" s="20" t="str">
        <f>IF(AR644=AU644,"good","no")</f>
        <v>no</v>
      </c>
      <c r="AQ644" s="20" t="str">
        <f t="shared" si="310"/>
        <v>L</v>
      </c>
      <c r="AR644" s="21">
        <f>VLOOKUP(AQ644,$AY$2:$AZ$22,2,FALSE)</f>
        <v>0</v>
      </c>
      <c r="AS644" s="21">
        <f>VLOOKUP(AQ644, $BD$3:$BH$22, 5, FALSE)</f>
        <v>3.8</v>
      </c>
      <c r="AT644" s="20" t="str">
        <f t="shared" si="311"/>
        <v>K</v>
      </c>
      <c r="AU644" s="22">
        <f>VLOOKUP(AT644,$AY$2:$AZ$22,2,FALSE)</f>
        <v>1</v>
      </c>
      <c r="AV644">
        <f t="shared" si="302"/>
        <v>-3.9</v>
      </c>
    </row>
    <row r="645" spans="1:48" hidden="1" x14ac:dyDescent="0.45">
      <c r="A645" t="s">
        <v>240</v>
      </c>
      <c r="B645" t="s">
        <v>1356</v>
      </c>
      <c r="C645" t="e">
        <f t="shared" ca="1" si="286"/>
        <v>#NAME?</v>
      </c>
      <c r="E645" t="s">
        <v>1356</v>
      </c>
      <c r="H645"/>
      <c r="I645"/>
      <c r="J645"/>
      <c r="K645" t="s">
        <v>1357</v>
      </c>
      <c r="L645" s="16" t="s">
        <v>47</v>
      </c>
      <c r="M645" s="17" t="s">
        <v>47</v>
      </c>
      <c r="N645" s="18">
        <v>3.7999999999999998E-10</v>
      </c>
      <c r="O645" s="18">
        <v>3.7999999999999998E-10</v>
      </c>
      <c r="P645" s="18">
        <v>2.8999999999999999E-9</v>
      </c>
      <c r="Q645" s="27">
        <v>2.8999999999999999E-9</v>
      </c>
      <c r="R645">
        <v>10543973</v>
      </c>
      <c r="S645" t="s">
        <v>242</v>
      </c>
      <c r="T645" t="s">
        <v>243</v>
      </c>
      <c r="U645">
        <v>298</v>
      </c>
      <c r="V645" s="18">
        <v>40000</v>
      </c>
      <c r="W645" s="18">
        <v>40000</v>
      </c>
      <c r="X645" t="s">
        <v>793</v>
      </c>
      <c r="Y645" t="s">
        <v>793</v>
      </c>
      <c r="Z645" t="s">
        <v>1358</v>
      </c>
      <c r="AA645" t="s">
        <v>1358</v>
      </c>
      <c r="AB645" t="s">
        <v>795</v>
      </c>
      <c r="AC645" t="s">
        <v>795</v>
      </c>
      <c r="AH645" t="s">
        <v>796</v>
      </c>
      <c r="AI645" t="s">
        <v>55</v>
      </c>
      <c r="AJ645">
        <v>2</v>
      </c>
      <c r="AL645" s="19">
        <f t="shared" si="287"/>
        <v>-12.797601419292789</v>
      </c>
      <c r="AM645" s="19">
        <f t="shared" si="288"/>
        <v>-11.59854750897285</v>
      </c>
      <c r="AN645" s="19">
        <f t="shared" si="289"/>
        <v>-1.1990539103199396</v>
      </c>
      <c r="AP645" s="20" t="str">
        <f>IF(AR645=AU645,"ok","no")</f>
        <v>ok</v>
      </c>
      <c r="AQ645" s="20" t="str">
        <f t="shared" si="310"/>
        <v>T</v>
      </c>
      <c r="AR645" s="21">
        <f>VLOOKUP(AQ645,$AY$2:$AZ$22,2,FALSE)</f>
        <v>400</v>
      </c>
      <c r="AS645" s="21">
        <f>VLOOKUP(AQ645, $BD$3:$BH$22, 5, FALSE)</f>
        <v>-0.7</v>
      </c>
      <c r="AT645" s="20" t="str">
        <f t="shared" si="311"/>
        <v>T</v>
      </c>
      <c r="AU645" s="22">
        <f>VLOOKUP(AT645,$AY$2:$AZ$22,2,FALSE)</f>
        <v>400</v>
      </c>
      <c r="AV645">
        <f t="shared" si="302"/>
        <v>-0.7</v>
      </c>
    </row>
    <row r="646" spans="1:48" hidden="1" x14ac:dyDescent="0.45">
      <c r="A646" t="s">
        <v>240</v>
      </c>
      <c r="B646" t="s">
        <v>1359</v>
      </c>
      <c r="C646" t="e">
        <f t="shared" ca="1" si="286"/>
        <v>#NAME?</v>
      </c>
      <c r="E646" t="s">
        <v>1359</v>
      </c>
      <c r="H646"/>
      <c r="I646"/>
      <c r="J646"/>
      <c r="K646" t="s">
        <v>1360</v>
      </c>
      <c r="L646" s="16" t="s">
        <v>47</v>
      </c>
      <c r="M646" s="17" t="s">
        <v>47</v>
      </c>
      <c r="N646" s="18" t="s">
        <v>1361</v>
      </c>
      <c r="O646" s="18">
        <v>1.5E-10</v>
      </c>
      <c r="P646" s="18">
        <v>2.8999999999999999E-9</v>
      </c>
      <c r="Q646" s="27">
        <v>2.8999999999999999E-9</v>
      </c>
      <c r="R646">
        <v>10543973</v>
      </c>
      <c r="S646" t="s">
        <v>242</v>
      </c>
      <c r="T646" t="s">
        <v>243</v>
      </c>
      <c r="U646">
        <v>298</v>
      </c>
      <c r="V646" t="s">
        <v>1362</v>
      </c>
      <c r="W646" t="s">
        <v>1362</v>
      </c>
      <c r="X646" t="s">
        <v>793</v>
      </c>
      <c r="Y646" t="s">
        <v>793</v>
      </c>
      <c r="Z646" t="s">
        <v>1323</v>
      </c>
      <c r="AA646" s="18">
        <v>5.0000000000000004E-6</v>
      </c>
      <c r="AB646" t="s">
        <v>795</v>
      </c>
      <c r="AC646" t="s">
        <v>795</v>
      </c>
      <c r="AH646" t="s">
        <v>796</v>
      </c>
      <c r="AI646" t="s">
        <v>55</v>
      </c>
      <c r="AJ646">
        <v>2</v>
      </c>
      <c r="AL646" s="19">
        <f t="shared" si="287"/>
        <v>-13.346027634881052</v>
      </c>
      <c r="AM646" s="19">
        <f t="shared" si="288"/>
        <v>-11.59854750897285</v>
      </c>
      <c r="AN646" s="19">
        <f t="shared" si="289"/>
        <v>-1.7474801259082025</v>
      </c>
      <c r="AP646" s="20" t="str">
        <f>IF(AR646=AU646,"ok","no")</f>
        <v>ok</v>
      </c>
      <c r="AQ646" s="20" t="str">
        <f t="shared" si="310"/>
        <v>T</v>
      </c>
      <c r="AR646" s="21">
        <f>VLOOKUP(AQ646,$AY$2:$AZ$22,2,FALSE)</f>
        <v>400</v>
      </c>
      <c r="AS646" s="21">
        <f>VLOOKUP(AQ646, $BD$3:$BH$22, 5, FALSE)</f>
        <v>-0.7</v>
      </c>
      <c r="AT646" s="20" t="str">
        <f t="shared" si="311"/>
        <v>T</v>
      </c>
      <c r="AU646" s="22">
        <f>VLOOKUP(AT646,$AY$2:$AZ$22,2,FALSE)</f>
        <v>400</v>
      </c>
      <c r="AV646">
        <f t="shared" si="302"/>
        <v>-0.7</v>
      </c>
    </row>
    <row r="647" spans="1:48" hidden="1" x14ac:dyDescent="0.45">
      <c r="A647" t="s">
        <v>483</v>
      </c>
      <c r="B647" t="s">
        <v>1363</v>
      </c>
      <c r="C647" t="e">
        <f t="shared" ca="1" si="286"/>
        <v>#NAME?</v>
      </c>
      <c r="E647" t="s">
        <v>1364</v>
      </c>
      <c r="F647" t="str">
        <f>IF(B647=E647,"ok","no")</f>
        <v>no</v>
      </c>
      <c r="G647">
        <v>1</v>
      </c>
      <c r="H647" s="42" t="str">
        <f>IF(ISNUMBER(FIND(MID(B647,2,1),MID(A647,FIND("_",A647)+1,FIND("_",A647,FIND("_",A647)+1)-FIND("_",A647)-1))), "+", "-")</f>
        <v>+</v>
      </c>
      <c r="I647" s="42" t="b">
        <f t="shared" ref="I647:I650" si="312">H647=J647</f>
        <v>1</v>
      </c>
      <c r="J647" s="42" t="str">
        <f t="shared" ref="J647:J650" si="313">IF(ISNUMBER(FIND(MID(B647,2,1),IF(LEN(MID(A647,FIND("_",A647)+1,FIND("_",A647,FIND("_",A647)+1)-FIND("_",A647)-1))=2,MID(A647,FIND("_",A647)+1,2),MID(A647,FIND("~",SUBSTITUTE(A647,"_","~",LEN(A647)-LEN(SUBSTITUTE(A647,"_",""))))+1,2)))), "+", "-")</f>
        <v>+</v>
      </c>
      <c r="K647" t="s">
        <v>125</v>
      </c>
      <c r="L647" s="16" t="s">
        <v>47</v>
      </c>
      <c r="M647" s="17" t="s">
        <v>47</v>
      </c>
      <c r="N647" s="18">
        <v>1.2E-8</v>
      </c>
      <c r="O647" s="18">
        <v>1.2E-8</v>
      </c>
      <c r="P647" s="18">
        <v>2.4999999999999999E-8</v>
      </c>
      <c r="Q647" s="18">
        <v>2.4999999999999999E-8</v>
      </c>
      <c r="R647">
        <v>27908641</v>
      </c>
      <c r="S647" t="s">
        <v>486</v>
      </c>
      <c r="T647" t="s">
        <v>260</v>
      </c>
      <c r="U647">
        <v>303</v>
      </c>
      <c r="AI647" t="s">
        <v>55</v>
      </c>
      <c r="AJ647">
        <v>2</v>
      </c>
      <c r="AL647" s="19">
        <f t="shared" si="287"/>
        <v>-10.760631920423462</v>
      </c>
      <c r="AM647" s="19">
        <f t="shared" si="288"/>
        <v>-10.327590107126143</v>
      </c>
      <c r="AN647" s="19">
        <f t="shared" si="289"/>
        <v>-0.43304181329731861</v>
      </c>
      <c r="AO647" s="19">
        <f>ABS(AN647)</f>
        <v>0.43304181329731861</v>
      </c>
      <c r="AP647" s="20" t="str">
        <f>IF(AR647=AU647,"good","no")</f>
        <v>no</v>
      </c>
      <c r="AQ647" s="20" t="str">
        <f t="shared" si="310"/>
        <v>T</v>
      </c>
      <c r="AR647" s="21">
        <f>VLOOKUP(AQ647,$AY$2:$AZ$23,2,FALSE)</f>
        <v>400</v>
      </c>
      <c r="AS647" s="21">
        <f>VLOOKUP(AQ647, $BD$3:$BH$23, 5, FALSE)</f>
        <v>-0.7</v>
      </c>
      <c r="AT647" s="20" t="str">
        <f t="shared" si="311"/>
        <v>A</v>
      </c>
      <c r="AU647" s="22">
        <f>VLOOKUP(AT647,$AY$2:$AZ$23,2,FALSE)</f>
        <v>0</v>
      </c>
      <c r="AV647">
        <f t="shared" si="302"/>
        <v>1.8</v>
      </c>
    </row>
    <row r="648" spans="1:48" hidden="1" x14ac:dyDescent="0.45">
      <c r="A648" t="s">
        <v>492</v>
      </c>
      <c r="B648" t="s">
        <v>1365</v>
      </c>
      <c r="C648" t="e">
        <f t="shared" ca="1" si="286"/>
        <v>#NAME?</v>
      </c>
      <c r="E648" t="s">
        <v>1366</v>
      </c>
      <c r="F648" t="str">
        <f>IF(B648=E648,"ok","no")</f>
        <v>no</v>
      </c>
      <c r="G648">
        <v>2</v>
      </c>
      <c r="H648" s="42" t="str">
        <f>IF(ISNUMBER(FIND(MID(B648,2,1),MID(A648,FIND("_",A648,FIND("_",A648)+1)+1,LEN(A648)))), "+", "-")</f>
        <v>-</v>
      </c>
      <c r="I648" s="42" t="b">
        <f t="shared" si="312"/>
        <v>1</v>
      </c>
      <c r="J648" s="42" t="str">
        <f t="shared" si="313"/>
        <v>-</v>
      </c>
      <c r="K648" t="s">
        <v>46</v>
      </c>
      <c r="L648" s="16" t="s">
        <v>495</v>
      </c>
      <c r="M648" s="17" t="s">
        <v>495</v>
      </c>
      <c r="N648" s="18">
        <v>8.3199999999999994E-11</v>
      </c>
      <c r="O648" s="18">
        <v>8.3199999999999994E-11</v>
      </c>
      <c r="P648" s="18">
        <v>1.23E-11</v>
      </c>
      <c r="Q648" s="18">
        <v>1.23E-11</v>
      </c>
      <c r="R648">
        <v>17475279</v>
      </c>
      <c r="S648" t="s">
        <v>496</v>
      </c>
      <c r="T648" t="s">
        <v>497</v>
      </c>
      <c r="U648" t="s">
        <v>89</v>
      </c>
      <c r="AI648" t="s">
        <v>221</v>
      </c>
      <c r="AJ648">
        <v>1</v>
      </c>
      <c r="AL648" s="19">
        <f t="shared" si="287"/>
        <v>-13.693766523179816</v>
      </c>
      <c r="AM648" s="19">
        <f t="shared" si="288"/>
        <v>-14.821638893594605</v>
      </c>
      <c r="AN648" s="19">
        <f t="shared" si="289"/>
        <v>1.1278723704147886</v>
      </c>
      <c r="AO648" s="19">
        <f>ABS(AN648)</f>
        <v>1.1278723704147886</v>
      </c>
      <c r="AP648" s="20" t="str">
        <f>IF(AR648=AU648,"good","no")</f>
        <v>no</v>
      </c>
      <c r="AQ648" s="20" t="str">
        <f t="shared" si="310"/>
        <v>T</v>
      </c>
      <c r="AR648" s="21">
        <f>VLOOKUP(AQ648,$AY$2:$AZ$23,2,FALSE)</f>
        <v>400</v>
      </c>
      <c r="AS648" s="21">
        <f>VLOOKUP(AQ648, $BD$3:$BH$22, 5, FALSE)</f>
        <v>-0.7</v>
      </c>
      <c r="AT648" s="20" t="str">
        <f t="shared" si="311"/>
        <v>A</v>
      </c>
      <c r="AU648" s="22">
        <f>VLOOKUP(AT648,$AY$2:$AZ$23,2,FALSE)</f>
        <v>0</v>
      </c>
      <c r="AV648">
        <f t="shared" si="302"/>
        <v>1.8</v>
      </c>
    </row>
    <row r="649" spans="1:48" hidden="1" x14ac:dyDescent="0.45">
      <c r="A649" t="s">
        <v>240</v>
      </c>
      <c r="B649" t="s">
        <v>1367</v>
      </c>
      <c r="C649" t="e">
        <f t="shared" ca="1" si="286"/>
        <v>#NAME?</v>
      </c>
      <c r="E649" t="s">
        <v>1367</v>
      </c>
      <c r="F649" t="str">
        <f>IF(B649=E649,"ok","no")</f>
        <v>ok</v>
      </c>
      <c r="G649">
        <v>1</v>
      </c>
      <c r="H649" s="42" t="str">
        <f>IF(ISNUMBER(FIND(MID(B649,2,1),MID(A649,FIND("_",A649)+1,FIND("_",A649,FIND("_",A649)+1)-FIND("_",A649)-1))), "+", "-")</f>
        <v>+</v>
      </c>
      <c r="I649" s="42" t="b">
        <f t="shared" si="312"/>
        <v>1</v>
      </c>
      <c r="J649" s="42" t="str">
        <f t="shared" si="313"/>
        <v>+</v>
      </c>
      <c r="K649" t="s">
        <v>70</v>
      </c>
      <c r="L649" s="16" t="s">
        <v>47</v>
      </c>
      <c r="M649" s="17" t="s">
        <v>47</v>
      </c>
      <c r="N649" s="18">
        <v>1.5E-9</v>
      </c>
      <c r="O649" s="18">
        <v>1.5E-9</v>
      </c>
      <c r="P649" s="18">
        <v>2.8999999999999999E-9</v>
      </c>
      <c r="Q649" s="18">
        <v>2.8999999999999999E-9</v>
      </c>
      <c r="R649">
        <v>10543973</v>
      </c>
      <c r="S649" t="s">
        <v>242</v>
      </c>
      <c r="T649" t="s">
        <v>243</v>
      </c>
      <c r="U649">
        <v>298</v>
      </c>
      <c r="V649" t="s">
        <v>1368</v>
      </c>
      <c r="W649" t="s">
        <v>1368</v>
      </c>
      <c r="X649" t="s">
        <v>793</v>
      </c>
      <c r="Y649" t="s">
        <v>793</v>
      </c>
      <c r="Z649" s="18">
        <v>1E-4</v>
      </c>
      <c r="AA649" s="18">
        <v>1E-4</v>
      </c>
      <c r="AB649" t="s">
        <v>795</v>
      </c>
      <c r="AC649" t="s">
        <v>795</v>
      </c>
      <c r="AH649" t="s">
        <v>796</v>
      </c>
      <c r="AI649" t="s">
        <v>55</v>
      </c>
      <c r="AJ649">
        <v>2</v>
      </c>
      <c r="AL649" s="19">
        <f t="shared" si="287"/>
        <v>-11.987502430014565</v>
      </c>
      <c r="AM649" s="19">
        <f t="shared" si="288"/>
        <v>-11.59854750897285</v>
      </c>
      <c r="AN649" s="19">
        <f t="shared" si="289"/>
        <v>-0.38895492104171581</v>
      </c>
      <c r="AO649" s="19">
        <f>ABS(AN649)</f>
        <v>0.38895492104171581</v>
      </c>
      <c r="AP649" s="20" t="str">
        <f>IF(AR649=AU649,"good","no")</f>
        <v>no</v>
      </c>
      <c r="AQ649" s="20" t="str">
        <f t="shared" si="310"/>
        <v>S</v>
      </c>
      <c r="AR649" s="21">
        <f>VLOOKUP(AQ649,$AY$2:$AZ$23,2,FALSE)</f>
        <v>500</v>
      </c>
      <c r="AS649" s="21">
        <f>VLOOKUP(AQ649, $BD$3:$BH$23, 5, FALSE)</f>
        <v>-0.8</v>
      </c>
      <c r="AT649" s="20" t="str">
        <f t="shared" si="311"/>
        <v>T</v>
      </c>
      <c r="AU649" s="22">
        <f>VLOOKUP(AT649,$AY$2:$AZ$23,2,FALSE)</f>
        <v>400</v>
      </c>
      <c r="AV649">
        <f t="shared" si="302"/>
        <v>-0.7</v>
      </c>
    </row>
    <row r="650" spans="1:48" hidden="1" x14ac:dyDescent="0.45">
      <c r="A650" t="s">
        <v>67</v>
      </c>
      <c r="B650" t="s">
        <v>1369</v>
      </c>
      <c r="C650" t="e">
        <f t="shared" ref="C650:C713" ca="1" si="314">_xlfn.CONCAT(A650,B650)</f>
        <v>#NAME?</v>
      </c>
      <c r="E650" t="s">
        <v>1370</v>
      </c>
      <c r="F650" t="str">
        <f>IF(B650=E650,"ok","no")</f>
        <v>no</v>
      </c>
      <c r="G650">
        <v>1</v>
      </c>
      <c r="H650" s="15" t="str">
        <f>IF(ISNUMBER(FIND(MID(B650,2,1),MID(A650,FIND("_",A650)+1,FIND("_",A650,FIND("_",A650)+1)-FIND("_",A650)-1))), "+", "-")</f>
        <v>-</v>
      </c>
      <c r="I650" s="42" t="b">
        <f t="shared" si="312"/>
        <v>1</v>
      </c>
      <c r="J650" s="42" t="str">
        <f t="shared" si="313"/>
        <v>-</v>
      </c>
      <c r="K650" t="s">
        <v>46</v>
      </c>
      <c r="L650" s="16" t="s">
        <v>47</v>
      </c>
      <c r="M650" s="17" t="s">
        <v>47</v>
      </c>
      <c r="N650" s="18">
        <v>9.7899999999999997E-8</v>
      </c>
      <c r="O650" s="18">
        <v>9.7899999999999997E-8</v>
      </c>
      <c r="P650" s="18">
        <v>1.44E-8</v>
      </c>
      <c r="Q650" s="27">
        <v>1.44E-8</v>
      </c>
      <c r="R650">
        <v>9878445</v>
      </c>
      <c r="S650" s="43" t="s">
        <v>71</v>
      </c>
      <c r="T650" s="43" t="s">
        <v>72</v>
      </c>
      <c r="U650">
        <v>298</v>
      </c>
      <c r="V650" t="s">
        <v>721</v>
      </c>
      <c r="W650" t="s">
        <v>721</v>
      </c>
      <c r="X650" t="s">
        <v>237</v>
      </c>
      <c r="Y650" t="s">
        <v>237</v>
      </c>
      <c r="Z650" t="s">
        <v>1371</v>
      </c>
      <c r="AA650" t="s">
        <v>1371</v>
      </c>
      <c r="AB650" t="s">
        <v>239</v>
      </c>
      <c r="AC650" t="s">
        <v>239</v>
      </c>
      <c r="AI650" t="s">
        <v>55</v>
      </c>
      <c r="AJ650">
        <v>1</v>
      </c>
      <c r="AL650" s="19">
        <f t="shared" ref="AL650:AL713" si="315">0.59*LN(O650)</f>
        <v>-9.5221983795718685</v>
      </c>
      <c r="AM650" s="19">
        <f t="shared" ref="AM650:AM713" si="316">0.59*LN(Q650)</f>
        <v>-10.653062201915029</v>
      </c>
      <c r="AN650" s="19">
        <f t="shared" ref="AN650:AN713" si="317">AL650-AM650</f>
        <v>1.1308638223431604</v>
      </c>
      <c r="AO650" s="19">
        <f>ABS(AN650)</f>
        <v>1.1308638223431604</v>
      </c>
      <c r="AP650" s="20" t="str">
        <f>IF(AR650=AU650,"ok","no")</f>
        <v>ok</v>
      </c>
      <c r="AQ650" s="20" t="str">
        <f t="shared" si="310"/>
        <v>W</v>
      </c>
      <c r="AR650" s="21">
        <f>VLOOKUP(AQ650,$AY$2:$AZ$23,2,FALSE)</f>
        <v>0</v>
      </c>
      <c r="AS650" s="21">
        <f t="shared" ref="AS650:AS661" si="318">VLOOKUP(AQ650, $BD$3:$BH$22, 5, FALSE)</f>
        <v>-0.9</v>
      </c>
      <c r="AT650" s="20" t="str">
        <f t="shared" si="311"/>
        <v>Y</v>
      </c>
      <c r="AU650" s="22">
        <f>VLOOKUP(AT650,$AY$2:$AZ$23,2,FALSE)</f>
        <v>0</v>
      </c>
      <c r="AV650">
        <f t="shared" si="302"/>
        <v>-1.3</v>
      </c>
    </row>
    <row r="651" spans="1:48" hidden="1" x14ac:dyDescent="0.45">
      <c r="A651" t="s">
        <v>240</v>
      </c>
      <c r="B651" t="s">
        <v>1372</v>
      </c>
      <c r="C651" t="e">
        <f t="shared" ca="1" si="314"/>
        <v>#NAME?</v>
      </c>
      <c r="E651" t="s">
        <v>1372</v>
      </c>
      <c r="H651"/>
      <c r="I651"/>
      <c r="J651"/>
      <c r="K651" t="s">
        <v>1340</v>
      </c>
      <c r="L651" s="16" t="s">
        <v>47</v>
      </c>
      <c r="M651" s="17" t="s">
        <v>47</v>
      </c>
      <c r="N651" t="s">
        <v>1373</v>
      </c>
      <c r="O651" s="18">
        <v>5.4E-10</v>
      </c>
      <c r="P651" s="18">
        <v>2.8999999999999999E-9</v>
      </c>
      <c r="Q651" s="18">
        <v>2.8999999999999999E-9</v>
      </c>
      <c r="R651">
        <v>10543973</v>
      </c>
      <c r="S651" t="s">
        <v>242</v>
      </c>
      <c r="T651" t="s">
        <v>243</v>
      </c>
      <c r="U651">
        <v>298</v>
      </c>
      <c r="AH651" t="s">
        <v>796</v>
      </c>
      <c r="AI651" t="s">
        <v>55</v>
      </c>
      <c r="AJ651">
        <v>2</v>
      </c>
      <c r="AL651" s="19">
        <f t="shared" si="315"/>
        <v>-12.590276666058434</v>
      </c>
      <c r="AM651" s="19">
        <f t="shared" si="316"/>
        <v>-11.59854750897285</v>
      </c>
      <c r="AN651" s="19">
        <f t="shared" si="317"/>
        <v>-0.99172915708558484</v>
      </c>
      <c r="AP651" s="20" t="str">
        <f>IF(AR651=AU651,"good","no")</f>
        <v>no</v>
      </c>
      <c r="AQ651" s="20" t="str">
        <f t="shared" si="310"/>
        <v>H</v>
      </c>
      <c r="AR651" s="21">
        <f t="shared" ref="AR651:AR661" si="319">VLOOKUP(AQ651,$AY$2:$AZ$22,2,FALSE)</f>
        <v>1</v>
      </c>
      <c r="AS651" s="21">
        <f t="shared" si="318"/>
        <v>-3.2</v>
      </c>
      <c r="AT651" s="20" t="str">
        <f t="shared" si="311"/>
        <v>N</v>
      </c>
      <c r="AU651" s="22">
        <f t="shared" ref="AU651:AU661" si="320">VLOOKUP(AT651,$AY$2:$AZ$22,2,FALSE)</f>
        <v>0</v>
      </c>
      <c r="AV651">
        <f t="shared" si="302"/>
        <v>-3.5</v>
      </c>
    </row>
    <row r="652" spans="1:48" hidden="1" x14ac:dyDescent="0.45">
      <c r="A652" t="s">
        <v>1329</v>
      </c>
      <c r="B652" t="s">
        <v>1374</v>
      </c>
      <c r="C652" t="e">
        <f t="shared" ca="1" si="314"/>
        <v>#NAME?</v>
      </c>
      <c r="E652" t="s">
        <v>1374</v>
      </c>
      <c r="H652"/>
      <c r="I652"/>
      <c r="J652"/>
      <c r="K652" t="s">
        <v>1375</v>
      </c>
      <c r="L652" s="16" t="s">
        <v>47</v>
      </c>
      <c r="M652" s="17" t="s">
        <v>47</v>
      </c>
      <c r="N652" s="18">
        <v>4.0000000000000001E-10</v>
      </c>
      <c r="O652" s="18">
        <v>4.0000000000000001E-10</v>
      </c>
      <c r="P652" t="s">
        <v>1321</v>
      </c>
      <c r="Q652" s="18">
        <v>1.4000000000000001E-10</v>
      </c>
      <c r="R652">
        <v>10543973</v>
      </c>
      <c r="S652" t="s">
        <v>242</v>
      </c>
      <c r="T652" t="s">
        <v>243</v>
      </c>
      <c r="U652">
        <v>298</v>
      </c>
      <c r="V652" t="s">
        <v>1334</v>
      </c>
      <c r="W652" t="s">
        <v>1334</v>
      </c>
      <c r="X652" t="s">
        <v>793</v>
      </c>
      <c r="Y652" t="s">
        <v>793</v>
      </c>
      <c r="Z652" s="18">
        <v>9.0000000000000002E-6</v>
      </c>
      <c r="AA652" s="18">
        <v>9.0000000000000002E-6</v>
      </c>
      <c r="AB652" t="s">
        <v>795</v>
      </c>
      <c r="AC652" t="s">
        <v>795</v>
      </c>
      <c r="AH652" t="s">
        <v>1376</v>
      </c>
      <c r="AI652" t="s">
        <v>55</v>
      </c>
      <c r="AJ652">
        <v>2</v>
      </c>
      <c r="AL652" s="19">
        <f t="shared" si="315"/>
        <v>-12.767338375604133</v>
      </c>
      <c r="AM652" s="19">
        <f t="shared" si="316"/>
        <v>-13.386733429058355</v>
      </c>
      <c r="AN652" s="19">
        <f t="shared" si="317"/>
        <v>0.61939505345422141</v>
      </c>
      <c r="AP652" s="20" t="str">
        <f>IF(AR652=AU652,"good","no")</f>
        <v>no</v>
      </c>
      <c r="AQ652" s="20" t="str">
        <f t="shared" si="310"/>
        <v>L</v>
      </c>
      <c r="AR652" s="21">
        <f t="shared" si="319"/>
        <v>0</v>
      </c>
      <c r="AS652" s="21">
        <f t="shared" si="318"/>
        <v>3.8</v>
      </c>
      <c r="AT652" s="20" t="str">
        <f t="shared" si="311"/>
        <v>R</v>
      </c>
      <c r="AU652" s="22">
        <f t="shared" si="320"/>
        <v>1</v>
      </c>
      <c r="AV652">
        <f t="shared" si="302"/>
        <v>-4.5</v>
      </c>
    </row>
    <row r="653" spans="1:48" hidden="1" x14ac:dyDescent="0.45">
      <c r="A653" t="s">
        <v>1329</v>
      </c>
      <c r="B653" t="s">
        <v>1377</v>
      </c>
      <c r="C653" t="e">
        <f t="shared" ca="1" si="314"/>
        <v>#NAME?</v>
      </c>
      <c r="E653" t="s">
        <v>1377</v>
      </c>
      <c r="H653"/>
      <c r="I653"/>
      <c r="J653"/>
      <c r="K653" t="s">
        <v>1378</v>
      </c>
      <c r="L653" s="16" t="s">
        <v>47</v>
      </c>
      <c r="M653" s="17" t="s">
        <v>47</v>
      </c>
      <c r="N653" s="18" t="s">
        <v>1336</v>
      </c>
      <c r="O653" s="18">
        <v>3E-10</v>
      </c>
      <c r="P653" s="18" t="s">
        <v>1321</v>
      </c>
      <c r="Q653" s="27">
        <v>1.4000000000000001E-10</v>
      </c>
      <c r="R653">
        <v>10543973</v>
      </c>
      <c r="S653" t="s">
        <v>242</v>
      </c>
      <c r="T653" t="s">
        <v>243</v>
      </c>
      <c r="U653">
        <v>298</v>
      </c>
      <c r="V653" t="s">
        <v>1337</v>
      </c>
      <c r="W653" t="s">
        <v>1337</v>
      </c>
      <c r="X653" t="s">
        <v>793</v>
      </c>
      <c r="Y653" t="s">
        <v>793</v>
      </c>
      <c r="Z653" t="s">
        <v>1338</v>
      </c>
      <c r="AA653" s="18">
        <v>3.9999999999999998E-6</v>
      </c>
      <c r="AB653" t="s">
        <v>795</v>
      </c>
      <c r="AC653" t="s">
        <v>795</v>
      </c>
      <c r="AH653" t="s">
        <v>1376</v>
      </c>
      <c r="AI653" t="s">
        <v>55</v>
      </c>
      <c r="AJ653">
        <v>2</v>
      </c>
      <c r="AL653" s="19">
        <f t="shared" si="315"/>
        <v>-12.937070798350684</v>
      </c>
      <c r="AM653" s="19">
        <f t="shared" si="316"/>
        <v>-13.386733429058355</v>
      </c>
      <c r="AN653" s="19">
        <f t="shared" si="317"/>
        <v>0.44966263070767098</v>
      </c>
      <c r="AP653" s="20" t="str">
        <f>IF(AR653=AU653,"ok","no")</f>
        <v>ok</v>
      </c>
      <c r="AQ653" s="20" t="str">
        <f t="shared" si="310"/>
        <v>L</v>
      </c>
      <c r="AR653" s="21">
        <f t="shared" si="319"/>
        <v>0</v>
      </c>
      <c r="AS653" s="21">
        <f t="shared" si="318"/>
        <v>3.8</v>
      </c>
      <c r="AT653" s="20" t="str">
        <f t="shared" si="311"/>
        <v>N</v>
      </c>
      <c r="AU653" s="22">
        <f t="shared" si="320"/>
        <v>0</v>
      </c>
      <c r="AV653">
        <f t="shared" si="302"/>
        <v>-3.5</v>
      </c>
    </row>
    <row r="654" spans="1:48" hidden="1" x14ac:dyDescent="0.45">
      <c r="A654" t="s">
        <v>1329</v>
      </c>
      <c r="B654" t="s">
        <v>1379</v>
      </c>
      <c r="C654" t="e">
        <f t="shared" ca="1" si="314"/>
        <v>#NAME?</v>
      </c>
      <c r="E654" t="s">
        <v>1379</v>
      </c>
      <c r="H654"/>
      <c r="I654"/>
      <c r="J654"/>
      <c r="K654" t="s">
        <v>1380</v>
      </c>
      <c r="L654" s="16" t="s">
        <v>47</v>
      </c>
      <c r="M654" s="17" t="s">
        <v>47</v>
      </c>
      <c r="N654" s="18">
        <v>1.3999999999999999E-9</v>
      </c>
      <c r="O654" s="18">
        <v>1.3999999999999999E-9</v>
      </c>
      <c r="P654" s="18" t="s">
        <v>1321</v>
      </c>
      <c r="Q654" s="27">
        <v>1.4000000000000001E-10</v>
      </c>
      <c r="R654">
        <v>10543973</v>
      </c>
      <c r="S654" t="s">
        <v>242</v>
      </c>
      <c r="T654" t="s">
        <v>243</v>
      </c>
      <c r="U654">
        <v>298</v>
      </c>
      <c r="V654" t="s">
        <v>1341</v>
      </c>
      <c r="W654" t="s">
        <v>1341</v>
      </c>
      <c r="X654" t="s">
        <v>793</v>
      </c>
      <c r="Y654" t="s">
        <v>793</v>
      </c>
      <c r="Z654" s="18">
        <v>7.9999999999999996E-6</v>
      </c>
      <c r="AA654" s="18">
        <v>7.9999999999999996E-6</v>
      </c>
      <c r="AB654" t="s">
        <v>795</v>
      </c>
      <c r="AC654" t="s">
        <v>795</v>
      </c>
      <c r="AH654" t="s">
        <v>1376</v>
      </c>
      <c r="AI654" t="s">
        <v>55</v>
      </c>
      <c r="AJ654">
        <v>2</v>
      </c>
      <c r="AL654" s="19">
        <f t="shared" si="315"/>
        <v>-12.028208224191866</v>
      </c>
      <c r="AM654" s="19">
        <f t="shared" si="316"/>
        <v>-13.386733429058355</v>
      </c>
      <c r="AN654" s="19">
        <f t="shared" si="317"/>
        <v>1.3585252048664884</v>
      </c>
      <c r="AP654" s="20" t="str">
        <f>IF(AR654=AU654,"ok","no")</f>
        <v>ok</v>
      </c>
      <c r="AQ654" s="20" t="str">
        <f t="shared" si="310"/>
        <v>L</v>
      </c>
      <c r="AR654" s="21">
        <f t="shared" si="319"/>
        <v>0</v>
      </c>
      <c r="AS654" s="21">
        <f t="shared" si="318"/>
        <v>3.8</v>
      </c>
      <c r="AT654" s="20" t="str">
        <f t="shared" si="311"/>
        <v>A</v>
      </c>
      <c r="AU654" s="22">
        <f t="shared" si="320"/>
        <v>0</v>
      </c>
      <c r="AV654">
        <f t="shared" si="302"/>
        <v>1.8</v>
      </c>
    </row>
    <row r="655" spans="1:48" hidden="1" x14ac:dyDescent="0.45">
      <c r="A655" t="s">
        <v>1329</v>
      </c>
      <c r="B655" t="s">
        <v>1381</v>
      </c>
      <c r="C655" t="e">
        <f t="shared" ca="1" si="314"/>
        <v>#NAME?</v>
      </c>
      <c r="E655" t="s">
        <v>1381</v>
      </c>
      <c r="H655"/>
      <c r="I655"/>
      <c r="J655"/>
      <c r="K655" t="s">
        <v>1375</v>
      </c>
      <c r="L655" s="16" t="s">
        <v>47</v>
      </c>
      <c r="M655" s="17" t="s">
        <v>47</v>
      </c>
      <c r="N655" s="18" t="s">
        <v>1343</v>
      </c>
      <c r="O655" s="18">
        <v>5.0000000000000003E-10</v>
      </c>
      <c r="P655" s="18" t="s">
        <v>1321</v>
      </c>
      <c r="Q655" s="27">
        <v>1.4000000000000001E-10</v>
      </c>
      <c r="R655">
        <v>10543973</v>
      </c>
      <c r="S655" t="s">
        <v>242</v>
      </c>
      <c r="T655" t="s">
        <v>243</v>
      </c>
      <c r="U655">
        <v>298</v>
      </c>
      <c r="V655" t="s">
        <v>1344</v>
      </c>
      <c r="W655" t="s">
        <v>1344</v>
      </c>
      <c r="X655" t="s">
        <v>793</v>
      </c>
      <c r="Y655" t="s">
        <v>793</v>
      </c>
      <c r="Z655" t="s">
        <v>1345</v>
      </c>
      <c r="AA655" s="18">
        <v>6.0000000000000002E-6</v>
      </c>
      <c r="AB655" t="s">
        <v>795</v>
      </c>
      <c r="AC655" t="s">
        <v>795</v>
      </c>
      <c r="AH655" t="s">
        <v>1376</v>
      </c>
      <c r="AI655" t="s">
        <v>55</v>
      </c>
      <c r="AJ655">
        <v>2</v>
      </c>
      <c r="AL655" s="19">
        <f t="shared" si="315"/>
        <v>-12.63568368032875</v>
      </c>
      <c r="AM655" s="19">
        <f t="shared" si="316"/>
        <v>-13.386733429058355</v>
      </c>
      <c r="AN655" s="19">
        <f t="shared" si="317"/>
        <v>0.75104974872960462</v>
      </c>
      <c r="AP655" s="20" t="str">
        <f>IF(AR655=AU655,"ok","no")</f>
        <v>ok</v>
      </c>
      <c r="AQ655" s="20" t="str">
        <f t="shared" si="310"/>
        <v>L</v>
      </c>
      <c r="AR655" s="21">
        <f t="shared" si="319"/>
        <v>0</v>
      </c>
      <c r="AS655" s="21">
        <f t="shared" si="318"/>
        <v>3.8</v>
      </c>
      <c r="AT655" s="20" t="str">
        <f t="shared" si="311"/>
        <v>W</v>
      </c>
      <c r="AU655" s="22">
        <f t="shared" si="320"/>
        <v>0</v>
      </c>
      <c r="AV655">
        <f t="shared" si="302"/>
        <v>-0.9</v>
      </c>
    </row>
    <row r="656" spans="1:48" hidden="1" x14ac:dyDescent="0.45">
      <c r="A656" t="s">
        <v>1329</v>
      </c>
      <c r="B656" t="s">
        <v>1382</v>
      </c>
      <c r="C656" t="e">
        <f t="shared" ca="1" si="314"/>
        <v>#NAME?</v>
      </c>
      <c r="E656" t="s">
        <v>1382</v>
      </c>
      <c r="H656"/>
      <c r="I656"/>
      <c r="J656"/>
      <c r="K656" t="s">
        <v>1383</v>
      </c>
      <c r="L656" s="16" t="s">
        <v>47</v>
      </c>
      <c r="M656" s="17" t="s">
        <v>47</v>
      </c>
      <c r="N656" s="18">
        <v>8.0000000000000003E-10</v>
      </c>
      <c r="O656" s="18">
        <v>8.0000000000000003E-10</v>
      </c>
      <c r="P656" s="18" t="s">
        <v>1321</v>
      </c>
      <c r="Q656" s="27">
        <v>1.4000000000000001E-10</v>
      </c>
      <c r="R656">
        <v>10543973</v>
      </c>
      <c r="S656" t="s">
        <v>242</v>
      </c>
      <c r="T656" t="s">
        <v>243</v>
      </c>
      <c r="U656">
        <v>298</v>
      </c>
      <c r="V656" t="s">
        <v>1347</v>
      </c>
      <c r="W656" t="s">
        <v>1347</v>
      </c>
      <c r="X656" t="s">
        <v>793</v>
      </c>
      <c r="Y656" t="s">
        <v>793</v>
      </c>
      <c r="Z656" s="18">
        <v>9.0000000000000002E-6</v>
      </c>
      <c r="AA656" s="18">
        <v>9.0000000000000002E-6</v>
      </c>
      <c r="AB656" t="s">
        <v>795</v>
      </c>
      <c r="AC656" t="s">
        <v>795</v>
      </c>
      <c r="AH656" t="s">
        <v>1376</v>
      </c>
      <c r="AI656" t="s">
        <v>55</v>
      </c>
      <c r="AJ656">
        <v>2</v>
      </c>
      <c r="AL656" s="19">
        <f t="shared" si="315"/>
        <v>-12.358381539073765</v>
      </c>
      <c r="AM656" s="19">
        <f t="shared" si="316"/>
        <v>-13.386733429058355</v>
      </c>
      <c r="AN656" s="19">
        <f t="shared" si="317"/>
        <v>1.0283518899845898</v>
      </c>
      <c r="AP656" s="20" t="str">
        <f>IF(AR656=AU656,"ok","no")</f>
        <v>ok</v>
      </c>
      <c r="AQ656" s="20" t="str">
        <f t="shared" si="310"/>
        <v>L</v>
      </c>
      <c r="AR656" s="21">
        <f t="shared" si="319"/>
        <v>0</v>
      </c>
      <c r="AS656" s="21">
        <f t="shared" si="318"/>
        <v>3.8</v>
      </c>
      <c r="AT656" s="20" t="str">
        <f t="shared" si="311"/>
        <v>N</v>
      </c>
      <c r="AU656" s="22">
        <f t="shared" si="320"/>
        <v>0</v>
      </c>
      <c r="AV656">
        <f t="shared" si="302"/>
        <v>-3.5</v>
      </c>
    </row>
    <row r="657" spans="1:49" hidden="1" x14ac:dyDescent="0.45">
      <c r="A657" t="s">
        <v>1329</v>
      </c>
      <c r="B657" t="s">
        <v>1384</v>
      </c>
      <c r="C657" t="e">
        <f t="shared" ca="1" si="314"/>
        <v>#NAME?</v>
      </c>
      <c r="E657" t="s">
        <v>1384</v>
      </c>
      <c r="H657"/>
      <c r="I657"/>
      <c r="J657"/>
      <c r="K657" t="s">
        <v>1385</v>
      </c>
      <c r="L657" s="16" t="s">
        <v>47</v>
      </c>
      <c r="M657" s="17" t="s">
        <v>47</v>
      </c>
      <c r="N657" s="18">
        <v>2.2999999999999999E-9</v>
      </c>
      <c r="O657" s="18">
        <v>2.2999999999999999E-9</v>
      </c>
      <c r="P657" s="18" t="s">
        <v>1321</v>
      </c>
      <c r="Q657" s="27">
        <v>1.4000000000000001E-10</v>
      </c>
      <c r="R657">
        <v>10543973</v>
      </c>
      <c r="S657" t="s">
        <v>242</v>
      </c>
      <c r="T657" t="s">
        <v>243</v>
      </c>
      <c r="U657">
        <v>298</v>
      </c>
      <c r="V657" t="s">
        <v>1386</v>
      </c>
      <c r="W657" t="s">
        <v>1386</v>
      </c>
      <c r="X657" t="s">
        <v>793</v>
      </c>
      <c r="Y657" t="s">
        <v>793</v>
      </c>
      <c r="Z657" t="s">
        <v>1387</v>
      </c>
      <c r="AA657" t="s">
        <v>1387</v>
      </c>
      <c r="AB657" t="s">
        <v>795</v>
      </c>
      <c r="AC657" t="s">
        <v>795</v>
      </c>
      <c r="AH657" t="s">
        <v>1376</v>
      </c>
      <c r="AI657" t="s">
        <v>55</v>
      </c>
      <c r="AJ657">
        <v>2</v>
      </c>
      <c r="AL657" s="19">
        <f t="shared" si="315"/>
        <v>-11.735310461266671</v>
      </c>
      <c r="AM657" s="19">
        <f t="shared" si="316"/>
        <v>-13.386733429058355</v>
      </c>
      <c r="AN657" s="19">
        <f t="shared" si="317"/>
        <v>1.6514229677916834</v>
      </c>
      <c r="AP657" s="20" t="str">
        <f>IF(AR657=AU657,"ok","no")</f>
        <v>ok</v>
      </c>
      <c r="AQ657" s="20" t="str">
        <f t="shared" si="310"/>
        <v>L</v>
      </c>
      <c r="AR657" s="21">
        <f t="shared" si="319"/>
        <v>0</v>
      </c>
      <c r="AS657" s="21">
        <f t="shared" si="318"/>
        <v>3.8</v>
      </c>
      <c r="AT657" s="20" t="str">
        <f t="shared" si="311"/>
        <v>W</v>
      </c>
      <c r="AU657" s="22">
        <f t="shared" si="320"/>
        <v>0</v>
      </c>
      <c r="AV657">
        <f t="shared" si="302"/>
        <v>-0.9</v>
      </c>
    </row>
    <row r="658" spans="1:49" hidden="1" x14ac:dyDescent="0.45">
      <c r="A658" t="s">
        <v>1329</v>
      </c>
      <c r="B658" t="s">
        <v>1388</v>
      </c>
      <c r="C658" t="e">
        <f t="shared" ca="1" si="314"/>
        <v>#NAME?</v>
      </c>
      <c r="E658" t="s">
        <v>1388</v>
      </c>
      <c r="H658"/>
      <c r="I658"/>
      <c r="J658"/>
      <c r="K658" t="s">
        <v>1389</v>
      </c>
      <c r="L658" s="16" t="s">
        <v>47</v>
      </c>
      <c r="M658" s="17" t="s">
        <v>47</v>
      </c>
      <c r="N658" s="18">
        <v>8.9999999999999999E-10</v>
      </c>
      <c r="O658" s="18">
        <v>8.9999999999999999E-10</v>
      </c>
      <c r="P658" t="s">
        <v>1321</v>
      </c>
      <c r="Q658" s="18">
        <v>1.4000000000000001E-10</v>
      </c>
      <c r="R658">
        <v>10543973</v>
      </c>
      <c r="S658" t="s">
        <v>242</v>
      </c>
      <c r="T658" t="s">
        <v>243</v>
      </c>
      <c r="U658">
        <v>298</v>
      </c>
      <c r="V658" t="s">
        <v>1041</v>
      </c>
      <c r="W658" t="s">
        <v>1041</v>
      </c>
      <c r="X658" t="s">
        <v>793</v>
      </c>
      <c r="Y658" t="s">
        <v>793</v>
      </c>
      <c r="Z658" t="s">
        <v>1352</v>
      </c>
      <c r="AA658" t="s">
        <v>1352</v>
      </c>
      <c r="AB658" t="s">
        <v>795</v>
      </c>
      <c r="AC658" t="s">
        <v>795</v>
      </c>
      <c r="AH658" t="s">
        <v>1376</v>
      </c>
      <c r="AI658" t="s">
        <v>55</v>
      </c>
      <c r="AJ658">
        <v>2</v>
      </c>
      <c r="AL658" s="19">
        <f t="shared" si="315"/>
        <v>-12.288889548036501</v>
      </c>
      <c r="AM658" s="19">
        <f t="shared" si="316"/>
        <v>-13.386733429058355</v>
      </c>
      <c r="AN658" s="19">
        <f t="shared" si="317"/>
        <v>1.0978438810218538</v>
      </c>
      <c r="AP658" s="20" t="str">
        <f>IF(AR658=AU658,"good","no")</f>
        <v>no</v>
      </c>
      <c r="AQ658" s="20" t="str">
        <f t="shared" si="310"/>
        <v>L</v>
      </c>
      <c r="AR658" s="21">
        <f t="shared" si="319"/>
        <v>0</v>
      </c>
      <c r="AS658" s="21">
        <f t="shared" si="318"/>
        <v>3.8</v>
      </c>
      <c r="AT658" s="20" t="str">
        <f t="shared" si="311"/>
        <v>S</v>
      </c>
      <c r="AU658" s="22">
        <f t="shared" si="320"/>
        <v>500</v>
      </c>
      <c r="AV658">
        <f t="shared" si="302"/>
        <v>-0.8</v>
      </c>
    </row>
    <row r="659" spans="1:49" hidden="1" x14ac:dyDescent="0.45">
      <c r="A659" t="s">
        <v>1329</v>
      </c>
      <c r="B659" t="s">
        <v>1390</v>
      </c>
      <c r="C659" t="e">
        <f t="shared" ca="1" si="314"/>
        <v>#NAME?</v>
      </c>
      <c r="E659" t="s">
        <v>1390</v>
      </c>
      <c r="H659"/>
      <c r="I659"/>
      <c r="J659"/>
      <c r="K659" t="s">
        <v>1391</v>
      </c>
      <c r="L659" s="16" t="s">
        <v>47</v>
      </c>
      <c r="M659" s="17" t="s">
        <v>47</v>
      </c>
      <c r="N659" s="18">
        <v>8.9999999999999995E-9</v>
      </c>
      <c r="O659" s="18">
        <v>8.9999999999999995E-9</v>
      </c>
      <c r="P659" s="18" t="s">
        <v>1321</v>
      </c>
      <c r="Q659" s="27">
        <v>1.4000000000000001E-10</v>
      </c>
      <c r="R659">
        <v>10543973</v>
      </c>
      <c r="S659" t="s">
        <v>242</v>
      </c>
      <c r="T659" t="s">
        <v>243</v>
      </c>
      <c r="U659">
        <v>298</v>
      </c>
      <c r="V659" s="18">
        <v>30000</v>
      </c>
      <c r="W659" s="18">
        <v>30000</v>
      </c>
      <c r="X659" t="s">
        <v>793</v>
      </c>
      <c r="Y659" t="s">
        <v>793</v>
      </c>
      <c r="Z659" t="s">
        <v>1262</v>
      </c>
      <c r="AA659" t="s">
        <v>1262</v>
      </c>
      <c r="AB659" t="s">
        <v>795</v>
      </c>
      <c r="AC659" t="s">
        <v>795</v>
      </c>
      <c r="AH659" t="s">
        <v>1376</v>
      </c>
      <c r="AI659" t="s">
        <v>55</v>
      </c>
      <c r="AJ659">
        <v>2</v>
      </c>
      <c r="AL659" s="19">
        <f t="shared" si="315"/>
        <v>-10.930364343170012</v>
      </c>
      <c r="AM659" s="19">
        <f t="shared" si="316"/>
        <v>-13.386733429058355</v>
      </c>
      <c r="AN659" s="19">
        <f t="shared" si="317"/>
        <v>2.4563690858883422</v>
      </c>
      <c r="AP659" s="20" t="e">
        <f>IF(AR659=AU659,"ok","no")</f>
        <v>#N/A</v>
      </c>
      <c r="AQ659" s="20" t="str">
        <f t="shared" si="310"/>
        <v>L</v>
      </c>
      <c r="AR659" s="21">
        <f t="shared" si="319"/>
        <v>0</v>
      </c>
      <c r="AS659" s="21">
        <f t="shared" si="318"/>
        <v>3.8</v>
      </c>
      <c r="AT659" s="20" t="str">
        <f t="shared" si="311"/>
        <v>V</v>
      </c>
      <c r="AU659" s="22" t="e">
        <f t="shared" si="320"/>
        <v>#N/A</v>
      </c>
      <c r="AV659" t="e">
        <f t="shared" si="302"/>
        <v>#N/A</v>
      </c>
    </row>
    <row r="660" spans="1:49" hidden="1" x14ac:dyDescent="0.45">
      <c r="A660" t="s">
        <v>1329</v>
      </c>
      <c r="B660" t="s">
        <v>1392</v>
      </c>
      <c r="C660" t="e">
        <f t="shared" ca="1" si="314"/>
        <v>#NAME?</v>
      </c>
      <c r="E660" t="s">
        <v>1392</v>
      </c>
      <c r="H660"/>
      <c r="I660"/>
      <c r="J660"/>
      <c r="K660" t="s">
        <v>1391</v>
      </c>
      <c r="L660" s="16" t="s">
        <v>47</v>
      </c>
      <c r="M660" s="17" t="s">
        <v>47</v>
      </c>
      <c r="N660" s="18">
        <v>3.3000000000000002E-9</v>
      </c>
      <c r="O660" s="18">
        <v>3.3000000000000002E-9</v>
      </c>
      <c r="P660" t="s">
        <v>1321</v>
      </c>
      <c r="Q660" s="18">
        <v>1.4000000000000001E-10</v>
      </c>
      <c r="R660">
        <v>10543973</v>
      </c>
      <c r="S660" t="s">
        <v>242</v>
      </c>
      <c r="T660" t="s">
        <v>243</v>
      </c>
      <c r="U660">
        <v>298</v>
      </c>
      <c r="V660" t="s">
        <v>1355</v>
      </c>
      <c r="W660" t="s">
        <v>1355</v>
      </c>
      <c r="X660" t="s">
        <v>793</v>
      </c>
      <c r="Y660" t="s">
        <v>793</v>
      </c>
      <c r="Z660" t="s">
        <v>1137</v>
      </c>
      <c r="AA660" t="s">
        <v>1137</v>
      </c>
      <c r="AB660" t="s">
        <v>795</v>
      </c>
      <c r="AC660" t="s">
        <v>795</v>
      </c>
      <c r="AH660" t="s">
        <v>1376</v>
      </c>
      <c r="AI660" t="s">
        <v>55</v>
      </c>
      <c r="AJ660">
        <v>2</v>
      </c>
      <c r="AL660" s="19">
        <f t="shared" si="315"/>
        <v>-11.522312587399647</v>
      </c>
      <c r="AM660" s="19">
        <f t="shared" si="316"/>
        <v>-13.386733429058355</v>
      </c>
      <c r="AN660" s="19">
        <f t="shared" si="317"/>
        <v>1.864420841658708</v>
      </c>
      <c r="AP660" s="20" t="str">
        <f>IF(AR660=AU660,"good","no")</f>
        <v>no</v>
      </c>
      <c r="AQ660" s="20" t="str">
        <f t="shared" si="310"/>
        <v>L</v>
      </c>
      <c r="AR660" s="21">
        <f t="shared" si="319"/>
        <v>0</v>
      </c>
      <c r="AS660" s="21">
        <f t="shared" si="318"/>
        <v>3.8</v>
      </c>
      <c r="AT660" s="20" t="str">
        <f t="shared" si="311"/>
        <v>K</v>
      </c>
      <c r="AU660" s="22">
        <f t="shared" si="320"/>
        <v>1</v>
      </c>
      <c r="AV660">
        <f t="shared" si="302"/>
        <v>-3.9</v>
      </c>
    </row>
    <row r="661" spans="1:49" hidden="1" x14ac:dyDescent="0.45">
      <c r="A661" t="s">
        <v>1329</v>
      </c>
      <c r="B661" t="s">
        <v>1393</v>
      </c>
      <c r="C661" t="e">
        <f t="shared" ca="1" si="314"/>
        <v>#NAME?</v>
      </c>
      <c r="E661" t="s">
        <v>1393</v>
      </c>
      <c r="H661"/>
      <c r="I661"/>
      <c r="J661"/>
      <c r="K661" t="s">
        <v>1394</v>
      </c>
      <c r="L661" s="16" t="s">
        <v>47</v>
      </c>
      <c r="M661" s="17" t="s">
        <v>47</v>
      </c>
      <c r="N661" s="18">
        <v>3.7999999999999998E-10</v>
      </c>
      <c r="O661" s="18">
        <v>3.7999999999999998E-10</v>
      </c>
      <c r="P661" s="18" t="s">
        <v>1321</v>
      </c>
      <c r="Q661" s="27">
        <v>1.4000000000000001E-10</v>
      </c>
      <c r="R661">
        <v>10543973</v>
      </c>
      <c r="S661" t="s">
        <v>242</v>
      </c>
      <c r="T661" t="s">
        <v>243</v>
      </c>
      <c r="U661">
        <v>298</v>
      </c>
      <c r="V661" s="18">
        <v>40000</v>
      </c>
      <c r="W661" s="18">
        <v>40000</v>
      </c>
      <c r="X661" t="s">
        <v>793</v>
      </c>
      <c r="Y661" t="s">
        <v>793</v>
      </c>
      <c r="Z661" t="s">
        <v>1358</v>
      </c>
      <c r="AA661" t="s">
        <v>1358</v>
      </c>
      <c r="AB661" t="s">
        <v>795</v>
      </c>
      <c r="AC661" t="s">
        <v>795</v>
      </c>
      <c r="AH661" t="s">
        <v>1376</v>
      </c>
      <c r="AI661" t="s">
        <v>55</v>
      </c>
      <c r="AJ661">
        <v>2</v>
      </c>
      <c r="AL661" s="19">
        <f t="shared" si="315"/>
        <v>-12.797601419292789</v>
      </c>
      <c r="AM661" s="19">
        <f t="shared" si="316"/>
        <v>-13.386733429058355</v>
      </c>
      <c r="AN661" s="19">
        <f t="shared" si="317"/>
        <v>0.58913200976556546</v>
      </c>
      <c r="AP661" s="20" t="str">
        <f>IF(AR661=AU661,"ok","no")</f>
        <v>ok</v>
      </c>
      <c r="AQ661" s="20" t="str">
        <f t="shared" si="310"/>
        <v>L</v>
      </c>
      <c r="AR661" s="21">
        <f t="shared" si="319"/>
        <v>0</v>
      </c>
      <c r="AS661" s="21">
        <f t="shared" si="318"/>
        <v>3.8</v>
      </c>
      <c r="AT661" s="20" t="str">
        <f t="shared" si="311"/>
        <v>W</v>
      </c>
      <c r="AU661" s="22">
        <f t="shared" si="320"/>
        <v>0</v>
      </c>
      <c r="AV661">
        <f t="shared" si="302"/>
        <v>-0.9</v>
      </c>
    </row>
    <row r="662" spans="1:49" x14ac:dyDescent="0.45">
      <c r="A662" t="s">
        <v>421</v>
      </c>
      <c r="B662" t="s">
        <v>1395</v>
      </c>
      <c r="C662" t="e">
        <f t="shared" ca="1" si="314"/>
        <v>#NAME?</v>
      </c>
      <c r="E662" t="s">
        <v>1395</v>
      </c>
      <c r="F662" t="str">
        <f>IF(B662=E662,"ok","no")</f>
        <v>ok</v>
      </c>
      <c r="G662">
        <v>1</v>
      </c>
      <c r="H662" s="42" t="str">
        <f>IF(ISNUMBER(FIND(MID(B662,2,1),MID(A662,FIND("_",A662)+1,FIND("_",A662,FIND("_",A662)+1)-FIND("_",A662)-1))), "+", "-")</f>
        <v>+</v>
      </c>
      <c r="I662" s="42" t="b">
        <f t="shared" ref="I662" si="321">H662=J662</f>
        <v>1</v>
      </c>
      <c r="J662" s="42" t="str">
        <f t="shared" ref="J662" si="322">IF(ISNUMBER(FIND(MID(B662,2,1),IF(LEN(MID(A662,FIND("_",A662)+1,FIND("_",A662,FIND("_",A662)+1)-FIND("_",A662)-1))=2,MID(A662,FIND("_",A662)+1,2),MID(A662,FIND("~",SUBSTITUTE(A662,"_","~",LEN(A662)-LEN(SUBSTITUTE(A662,"_",""))))+1,2)))), "+", "-")</f>
        <v>+</v>
      </c>
      <c r="K662" t="s">
        <v>70</v>
      </c>
      <c r="L662" s="16" t="s">
        <v>47</v>
      </c>
      <c r="M662" s="17" t="s">
        <v>47</v>
      </c>
      <c r="N662" s="18">
        <v>1.0999999999999999E-10</v>
      </c>
      <c r="O662" s="18">
        <v>1.0999999999999999E-10</v>
      </c>
      <c r="P662" s="18">
        <v>3.4999999999999998E-10</v>
      </c>
      <c r="Q662" s="18">
        <v>3.4999999999999998E-10</v>
      </c>
      <c r="R662">
        <v>12206766</v>
      </c>
      <c r="S662" s="43" t="s">
        <v>423</v>
      </c>
      <c r="T662" s="43" t="s">
        <v>424</v>
      </c>
      <c r="U662">
        <v>310</v>
      </c>
      <c r="V662" t="s">
        <v>1211</v>
      </c>
      <c r="W662" t="s">
        <v>1211</v>
      </c>
      <c r="X662" s="18">
        <v>1000000</v>
      </c>
      <c r="Y662" s="18">
        <v>1000000</v>
      </c>
      <c r="Z662" t="s">
        <v>1396</v>
      </c>
      <c r="AA662" t="s">
        <v>1396</v>
      </c>
      <c r="AB662" t="s">
        <v>1061</v>
      </c>
      <c r="AC662" t="s">
        <v>1061</v>
      </c>
      <c r="AI662" t="s">
        <v>55</v>
      </c>
      <c r="AJ662">
        <v>2</v>
      </c>
      <c r="AL662" s="19">
        <f t="shared" si="315"/>
        <v>-13.529019042580316</v>
      </c>
      <c r="AM662" s="19">
        <f t="shared" si="316"/>
        <v>-12.846121897252601</v>
      </c>
      <c r="AN662" s="19">
        <f t="shared" si="317"/>
        <v>-0.68289714532771484</v>
      </c>
      <c r="AO662" s="19">
        <f>ABS(AN662)</f>
        <v>0.68289714532771484</v>
      </c>
      <c r="AP662" s="20" t="str">
        <f t="shared" ref="AP662:AP675" si="323">IF(AR662=AU662,"good","no")</f>
        <v>no</v>
      </c>
      <c r="AQ662" s="20" t="str">
        <f t="shared" si="310"/>
        <v>D</v>
      </c>
      <c r="AR662" s="21">
        <f>VLOOKUP(AQ662,$AY$2:$AZ$23,2,FALSE)</f>
        <v>-1</v>
      </c>
      <c r="AS662" s="21">
        <f>VLOOKUP(AQ662, $BD$3:$BH$23, 5, FALSE)</f>
        <v>-3.5</v>
      </c>
      <c r="AT662" s="20" t="str">
        <f t="shared" si="311"/>
        <v>W</v>
      </c>
      <c r="AU662" s="22">
        <f>VLOOKUP(AT662,$AY$2:$AZ$23,2,FALSE)</f>
        <v>0</v>
      </c>
      <c r="AV662">
        <f t="shared" si="302"/>
        <v>-0.9</v>
      </c>
    </row>
    <row r="663" spans="1:49" hidden="1" x14ac:dyDescent="0.45">
      <c r="A663" t="s">
        <v>1329</v>
      </c>
      <c r="B663" t="s">
        <v>1397</v>
      </c>
      <c r="C663" t="e">
        <f t="shared" ca="1" si="314"/>
        <v>#NAME?</v>
      </c>
      <c r="E663" t="s">
        <v>1397</v>
      </c>
      <c r="H663"/>
      <c r="I663"/>
      <c r="J663"/>
      <c r="K663" t="s">
        <v>1398</v>
      </c>
      <c r="L663" s="16" t="s">
        <v>47</v>
      </c>
      <c r="M663" s="17" t="s">
        <v>47</v>
      </c>
      <c r="N663" s="18">
        <v>2.0000000000000001E-9</v>
      </c>
      <c r="O663" s="18">
        <v>2.0000000000000001E-9</v>
      </c>
      <c r="P663" t="s">
        <v>1321</v>
      </c>
      <c r="Q663" s="18">
        <v>1.4000000000000001E-10</v>
      </c>
      <c r="R663">
        <v>10543973</v>
      </c>
      <c r="S663" t="s">
        <v>242</v>
      </c>
      <c r="T663" t="s">
        <v>243</v>
      </c>
      <c r="U663">
        <v>298</v>
      </c>
      <c r="V663" t="s">
        <v>1368</v>
      </c>
      <c r="W663" t="s">
        <v>1368</v>
      </c>
      <c r="X663" t="s">
        <v>793</v>
      </c>
      <c r="Y663" t="s">
        <v>793</v>
      </c>
      <c r="Z663" t="s">
        <v>1237</v>
      </c>
      <c r="AA663" t="s">
        <v>1237</v>
      </c>
      <c r="AB663" t="s">
        <v>795</v>
      </c>
      <c r="AC663" t="s">
        <v>795</v>
      </c>
      <c r="AH663" t="s">
        <v>1376</v>
      </c>
      <c r="AI663" t="s">
        <v>55</v>
      </c>
      <c r="AJ663">
        <v>2</v>
      </c>
      <c r="AL663" s="19">
        <f t="shared" si="315"/>
        <v>-11.817770007268015</v>
      </c>
      <c r="AM663" s="19">
        <f t="shared" si="316"/>
        <v>-13.386733429058355</v>
      </c>
      <c r="AN663" s="19">
        <f t="shared" si="317"/>
        <v>1.5689634217903397</v>
      </c>
      <c r="AP663" s="20" t="str">
        <f t="shared" si="323"/>
        <v>no</v>
      </c>
      <c r="AQ663" s="20" t="str">
        <f t="shared" si="310"/>
        <v>L</v>
      </c>
      <c r="AR663" s="21">
        <f>VLOOKUP(AQ663,$AY$2:$AZ$22,2,FALSE)</f>
        <v>0</v>
      </c>
      <c r="AS663" s="21">
        <f t="shared" ref="AS663:AS677" si="324">VLOOKUP(AQ663, $BD$3:$BH$22, 5, FALSE)</f>
        <v>3.8</v>
      </c>
      <c r="AT663" s="20" t="str">
        <f t="shared" si="311"/>
        <v>S</v>
      </c>
      <c r="AU663" s="22">
        <f>VLOOKUP(AT663,$AY$2:$AZ$22,2,FALSE)</f>
        <v>500</v>
      </c>
      <c r="AV663">
        <f t="shared" si="302"/>
        <v>-0.8</v>
      </c>
    </row>
    <row r="664" spans="1:49" hidden="1" x14ac:dyDescent="0.45">
      <c r="A664" t="s">
        <v>1329</v>
      </c>
      <c r="B664" t="s">
        <v>1399</v>
      </c>
      <c r="C664" t="e">
        <f t="shared" ca="1" si="314"/>
        <v>#NAME?</v>
      </c>
      <c r="E664" t="s">
        <v>1399</v>
      </c>
      <c r="H664"/>
      <c r="I664"/>
      <c r="J664"/>
      <c r="K664" t="s">
        <v>1375</v>
      </c>
      <c r="L664" s="16" t="s">
        <v>47</v>
      </c>
      <c r="M664" s="17" t="s">
        <v>47</v>
      </c>
      <c r="N664" s="18">
        <v>8.0000000000000003E-10</v>
      </c>
      <c r="O664" s="18">
        <v>8.0000000000000003E-10</v>
      </c>
      <c r="P664" t="s">
        <v>1321</v>
      </c>
      <c r="Q664" s="18">
        <v>1.4000000000000001E-10</v>
      </c>
      <c r="R664">
        <v>10543973</v>
      </c>
      <c r="S664" t="s">
        <v>242</v>
      </c>
      <c r="T664" t="s">
        <v>243</v>
      </c>
      <c r="U664">
        <v>298</v>
      </c>
      <c r="V664" t="s">
        <v>1041</v>
      </c>
      <c r="W664" t="s">
        <v>1041</v>
      </c>
      <c r="X664" t="s">
        <v>793</v>
      </c>
      <c r="Y664" t="s">
        <v>793</v>
      </c>
      <c r="Z664" t="s">
        <v>1042</v>
      </c>
      <c r="AA664" t="s">
        <v>1042</v>
      </c>
      <c r="AB664" t="s">
        <v>795</v>
      </c>
      <c r="AC664" t="s">
        <v>795</v>
      </c>
      <c r="AH664" t="s">
        <v>1376</v>
      </c>
      <c r="AI664" t="s">
        <v>55</v>
      </c>
      <c r="AJ664">
        <v>2</v>
      </c>
      <c r="AL664" s="19">
        <f t="shared" si="315"/>
        <v>-12.358381539073765</v>
      </c>
      <c r="AM664" s="19">
        <f t="shared" si="316"/>
        <v>-13.386733429058355</v>
      </c>
      <c r="AN664" s="19">
        <f t="shared" si="317"/>
        <v>1.0283518899845898</v>
      </c>
      <c r="AP664" s="20" t="str">
        <f t="shared" si="323"/>
        <v>no</v>
      </c>
      <c r="AQ664" s="20" t="str">
        <f t="shared" si="310"/>
        <v>L</v>
      </c>
      <c r="AR664" s="21">
        <f>VLOOKUP(AQ664,$AY$2:$AZ$22,2,FALSE)</f>
        <v>0</v>
      </c>
      <c r="AS664" s="21">
        <f t="shared" si="324"/>
        <v>3.8</v>
      </c>
      <c r="AT664" s="20" t="str">
        <f t="shared" si="311"/>
        <v>S</v>
      </c>
      <c r="AU664" s="22">
        <f>VLOOKUP(AT664,$AY$2:$AZ$22,2,FALSE)</f>
        <v>500</v>
      </c>
      <c r="AV664">
        <f t="shared" si="302"/>
        <v>-0.8</v>
      </c>
    </row>
    <row r="665" spans="1:49" hidden="1" x14ac:dyDescent="0.45">
      <c r="A665" t="s">
        <v>1329</v>
      </c>
      <c r="B665" t="s">
        <v>1400</v>
      </c>
      <c r="C665" t="e">
        <f t="shared" ca="1" si="314"/>
        <v>#NAME?</v>
      </c>
      <c r="E665" t="s">
        <v>1400</v>
      </c>
      <c r="H665"/>
      <c r="I665"/>
      <c r="J665"/>
      <c r="K665" t="s">
        <v>1375</v>
      </c>
      <c r="L665" s="16" t="s">
        <v>47</v>
      </c>
      <c r="M665" s="17" t="s">
        <v>47</v>
      </c>
      <c r="N665" s="18">
        <v>2.0000000000000001E-10</v>
      </c>
      <c r="O665" s="18">
        <v>2.0000000000000001E-10</v>
      </c>
      <c r="P665" t="s">
        <v>1321</v>
      </c>
      <c r="Q665" s="18">
        <v>1.4000000000000001E-10</v>
      </c>
      <c r="R665">
        <v>10543973</v>
      </c>
      <c r="S665" t="s">
        <v>242</v>
      </c>
      <c r="T665" t="s">
        <v>243</v>
      </c>
      <c r="U665">
        <v>298</v>
      </c>
      <c r="V665" t="s">
        <v>792</v>
      </c>
      <c r="W665" t="s">
        <v>792</v>
      </c>
      <c r="X665" t="s">
        <v>793</v>
      </c>
      <c r="Y665" t="s">
        <v>793</v>
      </c>
      <c r="Z665" t="s">
        <v>794</v>
      </c>
      <c r="AA665" t="s">
        <v>794</v>
      </c>
      <c r="AB665" t="s">
        <v>795</v>
      </c>
      <c r="AC665" t="s">
        <v>795</v>
      </c>
      <c r="AH665" t="s">
        <v>1376</v>
      </c>
      <c r="AI665" t="s">
        <v>55</v>
      </c>
      <c r="AJ665">
        <v>2</v>
      </c>
      <c r="AL665" s="19">
        <f t="shared" si="315"/>
        <v>-13.1762952121345</v>
      </c>
      <c r="AM665" s="19">
        <f t="shared" si="316"/>
        <v>-13.386733429058355</v>
      </c>
      <c r="AN665" s="19">
        <f t="shared" si="317"/>
        <v>0.21043821692385478</v>
      </c>
      <c r="AP665" s="20" t="str">
        <f t="shared" si="323"/>
        <v>no</v>
      </c>
      <c r="AQ665" s="20" t="str">
        <f t="shared" si="310"/>
        <v>L</v>
      </c>
      <c r="AR665" s="21">
        <f>VLOOKUP(AQ665,$AY$2:$AZ$22,2,FALSE)</f>
        <v>0</v>
      </c>
      <c r="AS665" s="21">
        <f t="shared" si="324"/>
        <v>3.8</v>
      </c>
      <c r="AT665" s="20" t="str">
        <f t="shared" si="311"/>
        <v>S</v>
      </c>
      <c r="AU665" s="22">
        <f>VLOOKUP(AT665,$AY$2:$AZ$22,2,FALSE)</f>
        <v>500</v>
      </c>
      <c r="AV665">
        <f t="shared" si="302"/>
        <v>-0.8</v>
      </c>
    </row>
    <row r="666" spans="1:49" hidden="1" x14ac:dyDescent="0.45">
      <c r="A666" t="s">
        <v>1329</v>
      </c>
      <c r="B666" t="s">
        <v>1401</v>
      </c>
      <c r="C666" t="e">
        <f t="shared" ca="1" si="314"/>
        <v>#NAME?</v>
      </c>
      <c r="E666" t="s">
        <v>1401</v>
      </c>
      <c r="H666"/>
      <c r="I666"/>
      <c r="J666"/>
      <c r="K666" t="s">
        <v>1402</v>
      </c>
      <c r="L666" s="16" t="s">
        <v>47</v>
      </c>
      <c r="M666" s="17" t="s">
        <v>47</v>
      </c>
      <c r="N666" s="18">
        <v>1.5E-9</v>
      </c>
      <c r="O666" s="18">
        <v>1.5E-9</v>
      </c>
      <c r="P666" t="s">
        <v>1321</v>
      </c>
      <c r="Q666" s="18">
        <v>1.4000000000000001E-10</v>
      </c>
      <c r="R666">
        <v>10543973</v>
      </c>
      <c r="S666" t="s">
        <v>242</v>
      </c>
      <c r="T666" t="s">
        <v>243</v>
      </c>
      <c r="U666">
        <v>298</v>
      </c>
      <c r="V666" t="s">
        <v>1368</v>
      </c>
      <c r="W666" t="s">
        <v>1368</v>
      </c>
      <c r="X666" t="s">
        <v>793</v>
      </c>
      <c r="Y666" t="s">
        <v>793</v>
      </c>
      <c r="Z666" s="18">
        <v>1E-4</v>
      </c>
      <c r="AA666" s="18">
        <v>1E-4</v>
      </c>
      <c r="AB666" t="s">
        <v>795</v>
      </c>
      <c r="AC666" t="s">
        <v>795</v>
      </c>
      <c r="AH666" t="s">
        <v>1376</v>
      </c>
      <c r="AI666" t="s">
        <v>55</v>
      </c>
      <c r="AJ666">
        <v>2</v>
      </c>
      <c r="AL666" s="19">
        <f t="shared" si="315"/>
        <v>-11.987502430014565</v>
      </c>
      <c r="AM666" s="19">
        <f t="shared" si="316"/>
        <v>-13.386733429058355</v>
      </c>
      <c r="AN666" s="19">
        <f t="shared" si="317"/>
        <v>1.3992309990437892</v>
      </c>
      <c r="AP666" s="20" t="str">
        <f t="shared" si="323"/>
        <v>no</v>
      </c>
      <c r="AQ666" s="20" t="str">
        <f t="shared" si="310"/>
        <v>L</v>
      </c>
      <c r="AR666" s="21">
        <f>VLOOKUP(AQ666,$AY$2:$AZ$22,2,FALSE)</f>
        <v>0</v>
      </c>
      <c r="AS666" s="21">
        <f t="shared" si="324"/>
        <v>3.8</v>
      </c>
      <c r="AT666" s="20" t="str">
        <f t="shared" si="311"/>
        <v>H</v>
      </c>
      <c r="AU666" s="22">
        <f>VLOOKUP(AT666,$AY$2:$AZ$22,2,FALSE)</f>
        <v>1</v>
      </c>
      <c r="AV666">
        <f t="shared" si="302"/>
        <v>-3.2</v>
      </c>
    </row>
    <row r="667" spans="1:49" hidden="1" x14ac:dyDescent="0.45">
      <c r="A667" t="s">
        <v>1329</v>
      </c>
      <c r="B667" t="s">
        <v>1403</v>
      </c>
      <c r="C667" t="e">
        <f t="shared" ca="1" si="314"/>
        <v>#NAME?</v>
      </c>
      <c r="E667" t="s">
        <v>1403</v>
      </c>
      <c r="H667"/>
      <c r="I667"/>
      <c r="J667"/>
      <c r="K667" t="s">
        <v>1380</v>
      </c>
      <c r="L667" s="16" t="s">
        <v>47</v>
      </c>
      <c r="M667" s="17" t="s">
        <v>47</v>
      </c>
      <c r="N667" t="s">
        <v>1373</v>
      </c>
      <c r="O667" s="18">
        <v>5.4E-10</v>
      </c>
      <c r="P667" t="s">
        <v>1321</v>
      </c>
      <c r="Q667" s="18">
        <v>1.4000000000000001E-10</v>
      </c>
      <c r="R667">
        <v>10543973</v>
      </c>
      <c r="S667" t="s">
        <v>242</v>
      </c>
      <c r="T667" t="s">
        <v>243</v>
      </c>
      <c r="U667">
        <v>298</v>
      </c>
      <c r="AH667" t="s">
        <v>1376</v>
      </c>
      <c r="AI667" t="s">
        <v>55</v>
      </c>
      <c r="AJ667">
        <v>2</v>
      </c>
      <c r="AL667" s="19">
        <f t="shared" si="315"/>
        <v>-12.590276666058434</v>
      </c>
      <c r="AM667" s="19">
        <f t="shared" si="316"/>
        <v>-13.386733429058355</v>
      </c>
      <c r="AN667" s="19">
        <f t="shared" si="317"/>
        <v>0.79645676299992019</v>
      </c>
      <c r="AP667" s="20" t="str">
        <f t="shared" si="323"/>
        <v>no</v>
      </c>
      <c r="AQ667" s="20" t="str">
        <f t="shared" si="310"/>
        <v>L</v>
      </c>
      <c r="AR667" s="21">
        <f>VLOOKUP(AQ667,$AY$2:$AZ$22,2,FALSE)</f>
        <v>0</v>
      </c>
      <c r="AS667" s="21">
        <f t="shared" si="324"/>
        <v>3.8</v>
      </c>
      <c r="AT667" s="20" t="str">
        <f t="shared" si="311"/>
        <v>D</v>
      </c>
      <c r="AU667" s="22">
        <f>VLOOKUP(AT667,$AY$2:$AZ$22,2,FALSE)</f>
        <v>-1</v>
      </c>
      <c r="AV667">
        <f t="shared" si="302"/>
        <v>-3.5</v>
      </c>
    </row>
    <row r="668" spans="1:49" hidden="1" x14ac:dyDescent="0.45">
      <c r="A668" t="s">
        <v>433</v>
      </c>
      <c r="B668" t="s">
        <v>1404</v>
      </c>
      <c r="C668" t="e">
        <f t="shared" ca="1" si="314"/>
        <v>#NAME?</v>
      </c>
      <c r="E668" t="s">
        <v>1404</v>
      </c>
      <c r="F668" t="str">
        <f>IF(B668=E668,"ok","no")</f>
        <v>ok</v>
      </c>
      <c r="G668">
        <v>1</v>
      </c>
      <c r="H668" s="42" t="str">
        <f>IF(ISNUMBER(FIND(MID(B668,2,1),MID(A668,FIND("_",A668)+1,FIND("_",A668,FIND("_",A668)+1)-FIND("_",A668)-1))), "+", "-")</f>
        <v>+</v>
      </c>
      <c r="I668" s="42" t="b">
        <f t="shared" ref="I668" si="325">H668=J668</f>
        <v>1</v>
      </c>
      <c r="J668" s="42" t="str">
        <f t="shared" ref="J668" si="326">IF(ISNUMBER(FIND(MID(B668,2,1),IF(LEN(MID(A668,FIND("_",A668)+1,FIND("_",A668,FIND("_",A668)+1)-FIND("_",A668)-1))=2,MID(A668,FIND("_",A668)+1,2),MID(A668,FIND("~",SUBSTITUTE(A668,"_","~",LEN(A668)-LEN(SUBSTITUTE(A668,"_",""))))+1,2)))), "+", "-")</f>
        <v>+</v>
      </c>
      <c r="K668" t="s">
        <v>46</v>
      </c>
      <c r="L668" s="16" t="s">
        <v>47</v>
      </c>
      <c r="M668" s="17" t="s">
        <v>47</v>
      </c>
      <c r="N668" s="18">
        <v>8.5000000000000004E-11</v>
      </c>
      <c r="O668" s="18">
        <v>8.5000000000000004E-11</v>
      </c>
      <c r="P668" s="18">
        <v>1.5500000000000001E-10</v>
      </c>
      <c r="Q668" s="18">
        <v>1.5500000000000001E-10</v>
      </c>
      <c r="R668">
        <v>17173035</v>
      </c>
      <c r="S668" s="43" t="s">
        <v>414</v>
      </c>
      <c r="T668" s="43" t="s">
        <v>415</v>
      </c>
      <c r="U668">
        <v>296</v>
      </c>
      <c r="AH668" t="s">
        <v>436</v>
      </c>
      <c r="AI668" t="s">
        <v>416</v>
      </c>
      <c r="AJ668">
        <v>2</v>
      </c>
      <c r="AL668" s="19">
        <f t="shared" si="315"/>
        <v>-13.681138217068556</v>
      </c>
      <c r="AM668" s="19">
        <f t="shared" si="316"/>
        <v>-13.326681639415488</v>
      </c>
      <c r="AN668" s="19">
        <f t="shared" si="317"/>
        <v>-0.35445657765306748</v>
      </c>
      <c r="AO668" s="19">
        <f>ABS(AN668)</f>
        <v>0.35445657765306748</v>
      </c>
      <c r="AP668" s="20" t="str">
        <f t="shared" si="323"/>
        <v>no</v>
      </c>
      <c r="AQ668" s="20" t="str">
        <f t="shared" si="310"/>
        <v>S</v>
      </c>
      <c r="AR668" s="21">
        <f>VLOOKUP(AQ668,$AY$2:$AZ$23,2,FALSE)</f>
        <v>500</v>
      </c>
      <c r="AS668" s="21">
        <f t="shared" si="324"/>
        <v>-0.8</v>
      </c>
      <c r="AT668" s="20" t="str">
        <f t="shared" si="311"/>
        <v>N</v>
      </c>
      <c r="AU668" s="22">
        <f>VLOOKUP(AT668,$AY$2:$AZ$23,2,FALSE)</f>
        <v>0</v>
      </c>
      <c r="AV668">
        <f t="shared" si="302"/>
        <v>-3.5</v>
      </c>
    </row>
    <row r="669" spans="1:49" hidden="1" x14ac:dyDescent="0.45">
      <c r="A669" t="s">
        <v>109</v>
      </c>
      <c r="B669" t="s">
        <v>1405</v>
      </c>
      <c r="C669" t="e">
        <f t="shared" ca="1" si="314"/>
        <v>#NAME?</v>
      </c>
      <c r="E669" t="s">
        <v>1406</v>
      </c>
      <c r="H669"/>
      <c r="I669"/>
      <c r="J669"/>
      <c r="K669" t="s">
        <v>1281</v>
      </c>
      <c r="L669" s="16" t="s">
        <v>47</v>
      </c>
      <c r="M669" s="17" t="s">
        <v>47</v>
      </c>
      <c r="N669" s="18">
        <v>1.9000000000000001E-9</v>
      </c>
      <c r="O669" s="18">
        <v>1.9000000000000001E-9</v>
      </c>
      <c r="P669" s="18">
        <v>1.07E-8</v>
      </c>
      <c r="Q669" s="18">
        <v>1.07E-8</v>
      </c>
      <c r="R669">
        <v>16597831</v>
      </c>
      <c r="S669" t="s">
        <v>113</v>
      </c>
      <c r="T669" t="s">
        <v>114</v>
      </c>
      <c r="U669" t="s">
        <v>89</v>
      </c>
      <c r="V669" t="s">
        <v>1407</v>
      </c>
      <c r="W669" t="s">
        <v>1407</v>
      </c>
      <c r="X669" t="s">
        <v>1158</v>
      </c>
      <c r="Y669" t="s">
        <v>1158</v>
      </c>
      <c r="Z669" s="18">
        <v>6.9999999999999999E-4</v>
      </c>
      <c r="AA669" s="18">
        <v>6.9999999999999999E-4</v>
      </c>
      <c r="AB669" t="s">
        <v>1160</v>
      </c>
      <c r="AC669" t="s">
        <v>1160</v>
      </c>
      <c r="AI669" t="s">
        <v>55</v>
      </c>
      <c r="AJ669">
        <v>2</v>
      </c>
      <c r="AL669" s="19">
        <f t="shared" si="315"/>
        <v>-11.848033050956669</v>
      </c>
      <c r="AM669" s="19">
        <f t="shared" si="316"/>
        <v>-10.828283036332344</v>
      </c>
      <c r="AN669" s="19">
        <f t="shared" si="317"/>
        <v>-1.019750014624325</v>
      </c>
      <c r="AP669" s="20" t="str">
        <f t="shared" si="323"/>
        <v>no</v>
      </c>
      <c r="AQ669" s="20" t="str">
        <f t="shared" si="310"/>
        <v>T</v>
      </c>
      <c r="AR669" s="21">
        <f>VLOOKUP(AQ669,$AY$2:$AZ$22,2,FALSE)</f>
        <v>400</v>
      </c>
      <c r="AS669" s="21">
        <f t="shared" si="324"/>
        <v>-0.7</v>
      </c>
      <c r="AT669" s="20" t="str">
        <f t="shared" si="311"/>
        <v>Y</v>
      </c>
      <c r="AU669" s="22">
        <f>VLOOKUP(AT669,$AY$2:$AZ$22,2,FALSE)</f>
        <v>0</v>
      </c>
      <c r="AV669">
        <f t="shared" si="302"/>
        <v>-1.3</v>
      </c>
    </row>
    <row r="670" spans="1:49" hidden="1" x14ac:dyDescent="0.45">
      <c r="A670" t="s">
        <v>109</v>
      </c>
      <c r="B670" t="s">
        <v>1408</v>
      </c>
      <c r="C670" t="e">
        <f t="shared" ca="1" si="314"/>
        <v>#NAME?</v>
      </c>
      <c r="E670" t="s">
        <v>1408</v>
      </c>
      <c r="F670" t="str">
        <f t="shared" ref="F670:F685" si="327">IF(B670=E670,"ok","no")</f>
        <v>ok</v>
      </c>
      <c r="G670">
        <v>1</v>
      </c>
      <c r="H670" s="42" t="str">
        <f>IF(ISNUMBER(FIND(MID(B670,2,1),MID(A670,FIND("_",A670)+1,FIND("_",A670,FIND("_",A670)+1)-FIND("_",A670)-1))), "+", "-")</f>
        <v>+</v>
      </c>
      <c r="I670" s="42" t="b">
        <f t="shared" ref="I670:I685" si="328">H670=J670</f>
        <v>1</v>
      </c>
      <c r="J670" s="42" t="str">
        <f t="shared" ref="J670:J685" si="329">IF(ISNUMBER(FIND(MID(B670,2,1),IF(LEN(MID(A670,FIND("_",A670)+1,FIND("_",A670,FIND("_",A670)+1)-FIND("_",A670)-1))=2,MID(A670,FIND("_",A670)+1,2),MID(A670,FIND("~",SUBSTITUTE(A670,"_","~",LEN(A670)-LEN(SUBSTITUTE(A670,"_",""))))+1,2)))), "+", "-")</f>
        <v>+</v>
      </c>
      <c r="K670" t="s">
        <v>125</v>
      </c>
      <c r="L670" s="16" t="s">
        <v>47</v>
      </c>
      <c r="M670" s="17" t="s">
        <v>47</v>
      </c>
      <c r="N670" s="18">
        <v>1.77E-8</v>
      </c>
      <c r="O670" s="18">
        <v>1.77E-8</v>
      </c>
      <c r="P670" s="18">
        <v>8.5E-9</v>
      </c>
      <c r="Q670" s="18">
        <v>8.5E-9</v>
      </c>
      <c r="R670">
        <v>16597831</v>
      </c>
      <c r="S670" s="43" t="s">
        <v>113</v>
      </c>
      <c r="T670" s="43" t="s">
        <v>114</v>
      </c>
      <c r="U670" t="s">
        <v>89</v>
      </c>
      <c r="AI670" t="s">
        <v>115</v>
      </c>
      <c r="AJ670">
        <v>2</v>
      </c>
      <c r="AL670" s="19">
        <f t="shared" si="315"/>
        <v>-10.53132370644631</v>
      </c>
      <c r="AM670" s="19">
        <f t="shared" si="316"/>
        <v>-10.964087807335581</v>
      </c>
      <c r="AN670" s="19">
        <f t="shared" si="317"/>
        <v>0.43276410088927086</v>
      </c>
      <c r="AO670" s="19">
        <f t="shared" ref="AO670:AO685" si="330">ABS(AN670)</f>
        <v>0.43276410088927086</v>
      </c>
      <c r="AP670" s="20" t="str">
        <f t="shared" si="323"/>
        <v>no</v>
      </c>
      <c r="AQ670" s="20" t="str">
        <f t="shared" si="310"/>
        <v>T</v>
      </c>
      <c r="AR670" s="21">
        <f t="shared" ref="AR670:AR685" si="331">VLOOKUP(AQ670,$AY$2:$AZ$23,2,FALSE)</f>
        <v>400</v>
      </c>
      <c r="AS670" s="21">
        <f t="shared" si="324"/>
        <v>-0.7</v>
      </c>
      <c r="AT670" s="20" t="str">
        <f t="shared" si="311"/>
        <v>V</v>
      </c>
      <c r="AU670" s="22">
        <f t="shared" ref="AU670:AU685" si="332">VLOOKUP(AT670,$AY$2:$AZ$23,2,FALSE)</f>
        <v>0</v>
      </c>
      <c r="AV670" t="e">
        <f t="shared" si="302"/>
        <v>#N/A</v>
      </c>
    </row>
    <row r="671" spans="1:49" hidden="1" x14ac:dyDescent="0.45">
      <c r="A671" t="s">
        <v>256</v>
      </c>
      <c r="B671" t="s">
        <v>1409</v>
      </c>
      <c r="C671" t="e">
        <f t="shared" ca="1" si="314"/>
        <v>#NAME?</v>
      </c>
      <c r="E671" t="s">
        <v>1410</v>
      </c>
      <c r="F671" t="str">
        <f t="shared" si="327"/>
        <v>no</v>
      </c>
      <c r="G671">
        <v>1</v>
      </c>
      <c r="H671" s="42" t="str">
        <f>IF(ISNUMBER(FIND(MID(B671,2,1),MID(A671,FIND("_",A671)+1,FIND("_",A671,FIND("_",A671)+1)-FIND("_",A671)-1))), "+", "-")</f>
        <v>+</v>
      </c>
      <c r="I671" s="42" t="b">
        <f t="shared" si="328"/>
        <v>1</v>
      </c>
      <c r="J671" s="42" t="str">
        <f t="shared" si="329"/>
        <v>+</v>
      </c>
      <c r="K671" t="s">
        <v>70</v>
      </c>
      <c r="L671" s="16" t="s">
        <v>47</v>
      </c>
      <c r="M671" s="17" t="s">
        <v>47</v>
      </c>
      <c r="N671" s="18">
        <v>1.0099999999999999E-8</v>
      </c>
      <c r="O671" s="18">
        <v>1.0099999999999999E-8</v>
      </c>
      <c r="P671" s="18">
        <v>5.76E-9</v>
      </c>
      <c r="Q671" s="18">
        <v>5.76E-9</v>
      </c>
      <c r="R671">
        <v>20616231</v>
      </c>
      <c r="S671" t="s">
        <v>259</v>
      </c>
      <c r="T671" t="s">
        <v>260</v>
      </c>
      <c r="U671">
        <v>298</v>
      </c>
      <c r="V671" t="s">
        <v>1411</v>
      </c>
      <c r="W671" t="s">
        <v>1411</v>
      </c>
      <c r="X671" t="s">
        <v>1025</v>
      </c>
      <c r="Y671" t="s">
        <v>1025</v>
      </c>
      <c r="Z671" t="s">
        <v>1412</v>
      </c>
      <c r="AA671" t="s">
        <v>1412</v>
      </c>
      <c r="AB671" t="s">
        <v>1027</v>
      </c>
      <c r="AC671" t="s">
        <v>1027</v>
      </c>
      <c r="AI671" t="s">
        <v>55</v>
      </c>
      <c r="AJ671">
        <v>2</v>
      </c>
      <c r="AL671" s="19">
        <f t="shared" si="315"/>
        <v>-10.862330943728526</v>
      </c>
      <c r="AM671" s="19">
        <f t="shared" si="316"/>
        <v>-11.193673733720779</v>
      </c>
      <c r="AN671" s="19">
        <f t="shared" si="317"/>
        <v>0.33134278999225231</v>
      </c>
      <c r="AO671" s="19">
        <f t="shared" si="330"/>
        <v>0.33134278999225231</v>
      </c>
      <c r="AP671" s="20" t="str">
        <f t="shared" si="323"/>
        <v>no</v>
      </c>
      <c r="AQ671" s="20" t="str">
        <f t="shared" si="310"/>
        <v>Y</v>
      </c>
      <c r="AR671" s="21">
        <f t="shared" si="331"/>
        <v>0</v>
      </c>
      <c r="AS671" s="21">
        <f t="shared" si="324"/>
        <v>-1.3</v>
      </c>
      <c r="AT671" s="20" t="str">
        <f t="shared" si="311"/>
        <v>S</v>
      </c>
      <c r="AU671" s="22">
        <f t="shared" si="332"/>
        <v>500</v>
      </c>
      <c r="AV671">
        <f t="shared" si="302"/>
        <v>-0.8</v>
      </c>
      <c r="AW671" s="26" t="s">
        <v>898</v>
      </c>
    </row>
    <row r="672" spans="1:49" hidden="1" x14ac:dyDescent="0.45">
      <c r="A672" t="s">
        <v>346</v>
      </c>
      <c r="B672" t="s">
        <v>1413</v>
      </c>
      <c r="C672" t="e">
        <f t="shared" ca="1" si="314"/>
        <v>#NAME?</v>
      </c>
      <c r="E672" t="s">
        <v>1413</v>
      </c>
      <c r="F672" t="str">
        <f t="shared" si="327"/>
        <v>ok</v>
      </c>
      <c r="G672">
        <v>1</v>
      </c>
      <c r="H672" s="42" t="str">
        <f>IF(ISNUMBER(FIND(MID(B672,2,1),MID(A672,FIND("_",A672)+1,FIND("_",A672,FIND("_",A672)+1)-FIND("_",A672)-1))), "+", "-")</f>
        <v>+</v>
      </c>
      <c r="I672" s="42" t="b">
        <f t="shared" si="328"/>
        <v>1</v>
      </c>
      <c r="J672" s="42" t="str">
        <f t="shared" si="329"/>
        <v>+</v>
      </c>
      <c r="K672" t="s">
        <v>70</v>
      </c>
      <c r="L672" s="16" t="s">
        <v>47</v>
      </c>
      <c r="M672" s="17" t="s">
        <v>47</v>
      </c>
      <c r="N672" s="18">
        <v>2.1999999999999999E-10</v>
      </c>
      <c r="O672" s="18">
        <v>2.1999999999999999E-10</v>
      </c>
      <c r="P672" s="18">
        <v>1.2999999999999999E-10</v>
      </c>
      <c r="Q672" s="18">
        <v>1.2999999999999999E-10</v>
      </c>
      <c r="R672">
        <v>26365435</v>
      </c>
      <c r="S672" t="s">
        <v>349</v>
      </c>
      <c r="T672" t="s">
        <v>350</v>
      </c>
      <c r="U672" t="s">
        <v>89</v>
      </c>
      <c r="V672" t="s">
        <v>1414</v>
      </c>
      <c r="W672" t="s">
        <v>1414</v>
      </c>
      <c r="X672" t="s">
        <v>352</v>
      </c>
      <c r="Y672" t="s">
        <v>352</v>
      </c>
      <c r="Z672" t="s">
        <v>1415</v>
      </c>
      <c r="AA672" t="s">
        <v>1415</v>
      </c>
      <c r="AB672" t="s">
        <v>354</v>
      </c>
      <c r="AC672" t="s">
        <v>354</v>
      </c>
      <c r="AI672" t="s">
        <v>55</v>
      </c>
      <c r="AJ672">
        <v>2</v>
      </c>
      <c r="AL672" s="19">
        <f t="shared" si="315"/>
        <v>-13.120062206049949</v>
      </c>
      <c r="AM672" s="19">
        <f t="shared" si="316"/>
        <v>-13.430457132629048</v>
      </c>
      <c r="AN672" s="19">
        <f t="shared" si="317"/>
        <v>0.3103949265790984</v>
      </c>
      <c r="AO672" s="19">
        <f t="shared" si="330"/>
        <v>0.3103949265790984</v>
      </c>
      <c r="AP672" s="20" t="str">
        <f t="shared" si="323"/>
        <v>no</v>
      </c>
      <c r="AQ672" s="20" t="str">
        <f t="shared" si="310"/>
        <v>R</v>
      </c>
      <c r="AR672" s="21">
        <f t="shared" si="331"/>
        <v>1</v>
      </c>
      <c r="AS672" s="21">
        <f t="shared" si="324"/>
        <v>-4.5</v>
      </c>
      <c r="AT672" s="20" t="str">
        <f t="shared" si="311"/>
        <v>S</v>
      </c>
      <c r="AU672" s="22">
        <f t="shared" si="332"/>
        <v>500</v>
      </c>
      <c r="AV672">
        <f t="shared" si="302"/>
        <v>-0.8</v>
      </c>
      <c r="AW672" s="26" t="s">
        <v>898</v>
      </c>
    </row>
    <row r="673" spans="1:49" x14ac:dyDescent="0.45">
      <c r="A673" t="s">
        <v>433</v>
      </c>
      <c r="B673" t="s">
        <v>1416</v>
      </c>
      <c r="C673" t="e">
        <f t="shared" ca="1" si="314"/>
        <v>#NAME?</v>
      </c>
      <c r="E673" t="s">
        <v>1416</v>
      </c>
      <c r="F673" t="str">
        <f t="shared" si="327"/>
        <v>ok</v>
      </c>
      <c r="G673">
        <v>1</v>
      </c>
      <c r="H673" s="42" t="str">
        <f>IF(ISNUMBER(FIND(MID(B673,2,1),MID(A673,FIND("_",A673)+1,FIND("_",A673,FIND("_",A673)+1)-FIND("_",A673)-1))), "+", "-")</f>
        <v>+</v>
      </c>
      <c r="I673" s="42" t="b">
        <f t="shared" si="328"/>
        <v>1</v>
      </c>
      <c r="J673" s="42" t="str">
        <f t="shared" si="329"/>
        <v>+</v>
      </c>
      <c r="K673" t="s">
        <v>70</v>
      </c>
      <c r="L673" s="16" t="s">
        <v>47</v>
      </c>
      <c r="M673" s="17" t="s">
        <v>47</v>
      </c>
      <c r="N673" s="18">
        <v>4.6100000000000001E-10</v>
      </c>
      <c r="O673" s="18">
        <v>4.6100000000000001E-10</v>
      </c>
      <c r="P673" s="18">
        <v>1.5500000000000001E-10</v>
      </c>
      <c r="Q673" s="18">
        <v>1.5500000000000001E-10</v>
      </c>
      <c r="R673">
        <v>17173035</v>
      </c>
      <c r="S673" t="s">
        <v>414</v>
      </c>
      <c r="T673" t="s">
        <v>415</v>
      </c>
      <c r="U673">
        <v>296</v>
      </c>
      <c r="AH673" t="s">
        <v>436</v>
      </c>
      <c r="AI673" t="s">
        <v>416</v>
      </c>
      <c r="AJ673">
        <v>2</v>
      </c>
      <c r="AL673" s="19">
        <f t="shared" si="315"/>
        <v>-12.683597613029821</v>
      </c>
      <c r="AM673" s="19">
        <f t="shared" si="316"/>
        <v>-13.326681639415488</v>
      </c>
      <c r="AN673" s="19">
        <f t="shared" si="317"/>
        <v>0.64308402638566697</v>
      </c>
      <c r="AO673" s="19">
        <f t="shared" si="330"/>
        <v>0.64308402638566697</v>
      </c>
      <c r="AP673" s="20" t="str">
        <f t="shared" si="323"/>
        <v>no</v>
      </c>
      <c r="AQ673" s="20" t="str">
        <f t="shared" si="310"/>
        <v>D</v>
      </c>
      <c r="AR673" s="21">
        <f t="shared" si="331"/>
        <v>-1</v>
      </c>
      <c r="AS673" s="21">
        <f t="shared" si="324"/>
        <v>-3.5</v>
      </c>
      <c r="AT673" s="20" t="str">
        <f t="shared" si="311"/>
        <v>Y</v>
      </c>
      <c r="AU673" s="22">
        <f t="shared" si="332"/>
        <v>0</v>
      </c>
      <c r="AV673">
        <f t="shared" si="302"/>
        <v>-1.3</v>
      </c>
      <c r="AW673" s="26" t="s">
        <v>898</v>
      </c>
    </row>
    <row r="674" spans="1:49" hidden="1" x14ac:dyDescent="0.45">
      <c r="A674" t="s">
        <v>492</v>
      </c>
      <c r="B674" t="s">
        <v>1417</v>
      </c>
      <c r="C674" t="e">
        <f t="shared" ca="1" si="314"/>
        <v>#NAME?</v>
      </c>
      <c r="E674" t="s">
        <v>1418</v>
      </c>
      <c r="F674" t="str">
        <f t="shared" si="327"/>
        <v>no</v>
      </c>
      <c r="G674">
        <v>2</v>
      </c>
      <c r="H674" s="42" t="str">
        <f>IF(ISNUMBER(FIND(MID(B674,2,1),MID(A674,FIND("_",A674,FIND("_",A674)+1)+1,LEN(A674)))), "+", "-")</f>
        <v>-</v>
      </c>
      <c r="I674" s="42" t="b">
        <f t="shared" si="328"/>
        <v>1</v>
      </c>
      <c r="J674" s="42" t="str">
        <f t="shared" si="329"/>
        <v>-</v>
      </c>
      <c r="K674" t="s">
        <v>70</v>
      </c>
      <c r="L674" s="16" t="s">
        <v>495</v>
      </c>
      <c r="M674" s="17" t="s">
        <v>495</v>
      </c>
      <c r="N674" s="18">
        <v>2.5099999999999999E-11</v>
      </c>
      <c r="O674" s="18">
        <v>2.5099999999999999E-11</v>
      </c>
      <c r="P674" s="18">
        <v>1.23E-11</v>
      </c>
      <c r="Q674" s="18">
        <v>1.23E-11</v>
      </c>
      <c r="R674">
        <v>17475279</v>
      </c>
      <c r="S674" s="43" t="s">
        <v>496</v>
      </c>
      <c r="T674" s="43" t="s">
        <v>497</v>
      </c>
      <c r="U674" t="s">
        <v>89</v>
      </c>
      <c r="AI674" t="s">
        <v>221</v>
      </c>
      <c r="AJ674">
        <v>1</v>
      </c>
      <c r="AL674" s="19">
        <f t="shared" si="315"/>
        <v>-14.400810429176577</v>
      </c>
      <c r="AM674" s="19">
        <f t="shared" si="316"/>
        <v>-14.821638893594605</v>
      </c>
      <c r="AN674" s="19">
        <f t="shared" si="317"/>
        <v>0.42082846441802779</v>
      </c>
      <c r="AO674" s="19">
        <f t="shared" si="330"/>
        <v>0.42082846441802779</v>
      </c>
      <c r="AP674" s="20" t="str">
        <f t="shared" si="323"/>
        <v>no</v>
      </c>
      <c r="AQ674" s="20" t="str">
        <f t="shared" si="310"/>
        <v>D</v>
      </c>
      <c r="AR674" s="21">
        <f t="shared" si="331"/>
        <v>-1</v>
      </c>
      <c r="AS674" s="21">
        <f t="shared" si="324"/>
        <v>-3.5</v>
      </c>
      <c r="AT674" s="20" t="str">
        <f t="shared" si="311"/>
        <v>A</v>
      </c>
      <c r="AU674" s="22">
        <f t="shared" si="332"/>
        <v>0</v>
      </c>
      <c r="AV674">
        <f t="shared" si="302"/>
        <v>1.8</v>
      </c>
    </row>
    <row r="675" spans="1:49" hidden="1" x14ac:dyDescent="0.45">
      <c r="A675" t="s">
        <v>421</v>
      </c>
      <c r="B675" t="s">
        <v>1419</v>
      </c>
      <c r="C675" t="e">
        <f t="shared" ca="1" si="314"/>
        <v>#NAME?</v>
      </c>
      <c r="E675" t="s">
        <v>1419</v>
      </c>
      <c r="F675" t="str">
        <f t="shared" si="327"/>
        <v>ok</v>
      </c>
      <c r="G675">
        <v>1</v>
      </c>
      <c r="H675" s="42" t="str">
        <f t="shared" ref="H675:H681" si="333">IF(ISNUMBER(FIND(MID(B675,2,1),MID(A675,FIND("_",A675)+1,FIND("_",A675,FIND("_",A675)+1)-FIND("_",A675)-1))), "+", "-")</f>
        <v>+</v>
      </c>
      <c r="I675" s="42" t="b">
        <f t="shared" si="328"/>
        <v>1</v>
      </c>
      <c r="J675" s="42" t="str">
        <f t="shared" si="329"/>
        <v>+</v>
      </c>
      <c r="K675" t="s">
        <v>46</v>
      </c>
      <c r="L675" s="16" t="s">
        <v>47</v>
      </c>
      <c r="M675" s="17" t="s">
        <v>47</v>
      </c>
      <c r="N675" s="18">
        <v>5.9000000000000003E-10</v>
      </c>
      <c r="O675" s="18">
        <v>5.9000000000000003E-10</v>
      </c>
      <c r="P675" s="18">
        <v>3.4999999999999998E-10</v>
      </c>
      <c r="Q675" s="18">
        <v>3.4999999999999998E-10</v>
      </c>
      <c r="R675">
        <v>12206766</v>
      </c>
      <c r="S675" s="43" t="s">
        <v>423</v>
      </c>
      <c r="T675" s="43" t="s">
        <v>424</v>
      </c>
      <c r="U675">
        <v>310</v>
      </c>
      <c r="V675" t="s">
        <v>1420</v>
      </c>
      <c r="W675" t="s">
        <v>1420</v>
      </c>
      <c r="X675" s="18">
        <v>1000000</v>
      </c>
      <c r="Y675" s="18">
        <v>1000000</v>
      </c>
      <c r="Z675" t="s">
        <v>1421</v>
      </c>
      <c r="AA675" t="s">
        <v>1421</v>
      </c>
      <c r="AB675" t="s">
        <v>1061</v>
      </c>
      <c r="AC675" t="s">
        <v>1061</v>
      </c>
      <c r="AI675" t="s">
        <v>55</v>
      </c>
      <c r="AJ675">
        <v>2</v>
      </c>
      <c r="AL675" s="19">
        <f t="shared" si="315"/>
        <v>-12.538030161626981</v>
      </c>
      <c r="AM675" s="19">
        <f t="shared" si="316"/>
        <v>-12.846121897252601</v>
      </c>
      <c r="AN675" s="19">
        <f t="shared" si="317"/>
        <v>0.30809173562562009</v>
      </c>
      <c r="AO675" s="19">
        <f t="shared" si="330"/>
        <v>0.30809173562562009</v>
      </c>
      <c r="AP675" s="20" t="str">
        <f t="shared" si="323"/>
        <v>no</v>
      </c>
      <c r="AQ675" s="20" t="str">
        <f t="shared" si="310"/>
        <v>T</v>
      </c>
      <c r="AR675" s="21">
        <f t="shared" si="331"/>
        <v>400</v>
      </c>
      <c r="AS675" s="21">
        <f t="shared" si="324"/>
        <v>-0.7</v>
      </c>
      <c r="AT675" s="20" t="str">
        <f t="shared" si="311"/>
        <v>S</v>
      </c>
      <c r="AU675" s="22">
        <f t="shared" si="332"/>
        <v>500</v>
      </c>
      <c r="AV675">
        <f t="shared" si="302"/>
        <v>-0.8</v>
      </c>
    </row>
    <row r="676" spans="1:49" hidden="1" x14ac:dyDescent="0.45">
      <c r="A676" t="s">
        <v>571</v>
      </c>
      <c r="B676" t="s">
        <v>1422</v>
      </c>
      <c r="C676" t="e">
        <f t="shared" ca="1" si="314"/>
        <v>#NAME?</v>
      </c>
      <c r="E676" t="s">
        <v>1422</v>
      </c>
      <c r="F676" t="str">
        <f t="shared" si="327"/>
        <v>ok</v>
      </c>
      <c r="G676">
        <v>1</v>
      </c>
      <c r="H676" s="15" t="str">
        <f t="shared" si="333"/>
        <v>-</v>
      </c>
      <c r="I676" s="42" t="b">
        <f t="shared" si="328"/>
        <v>1</v>
      </c>
      <c r="J676" s="42" t="str">
        <f t="shared" si="329"/>
        <v>-</v>
      </c>
      <c r="K676" t="s">
        <v>181</v>
      </c>
      <c r="L676" s="16" t="s">
        <v>47</v>
      </c>
      <c r="M676" s="17" t="s">
        <v>47</v>
      </c>
      <c r="N676" s="18">
        <v>3.1300000000000001E-7</v>
      </c>
      <c r="O676" s="18">
        <v>3.1300000000000001E-7</v>
      </c>
      <c r="P676" s="18">
        <v>4.36E-8</v>
      </c>
      <c r="Q676" s="27">
        <v>4.36E-8</v>
      </c>
      <c r="R676">
        <v>23539181</v>
      </c>
      <c r="S676" s="43" t="s">
        <v>259</v>
      </c>
      <c r="T676" s="43" t="s">
        <v>573</v>
      </c>
      <c r="U676">
        <v>298</v>
      </c>
      <c r="V676" t="s">
        <v>1423</v>
      </c>
      <c r="W676" t="s">
        <v>1423</v>
      </c>
      <c r="X676" t="s">
        <v>575</v>
      </c>
      <c r="Y676" t="s">
        <v>575</v>
      </c>
      <c r="Z676" t="s">
        <v>1424</v>
      </c>
      <c r="AA676" t="s">
        <v>1424</v>
      </c>
      <c r="AB676" t="s">
        <v>577</v>
      </c>
      <c r="AC676" t="s">
        <v>577</v>
      </c>
      <c r="AI676" t="s">
        <v>55</v>
      </c>
      <c r="AJ676">
        <v>2</v>
      </c>
      <c r="AL676" s="19">
        <f t="shared" si="315"/>
        <v>-8.836466961379692</v>
      </c>
      <c r="AM676" s="19">
        <f t="shared" si="316"/>
        <v>-9.9994431250889377</v>
      </c>
      <c r="AN676" s="19">
        <f t="shared" si="317"/>
        <v>1.1629761637092457</v>
      </c>
      <c r="AO676" s="19">
        <f t="shared" si="330"/>
        <v>1.1629761637092457</v>
      </c>
      <c r="AP676" s="20" t="str">
        <f>IF(AR676=AU676,"ok","no")</f>
        <v>ok</v>
      </c>
      <c r="AQ676" s="20" t="str">
        <f t="shared" si="310"/>
        <v>F</v>
      </c>
      <c r="AR676" s="21">
        <f t="shared" si="331"/>
        <v>0</v>
      </c>
      <c r="AS676" s="21">
        <f t="shared" si="324"/>
        <v>2.8</v>
      </c>
      <c r="AT676" s="20" t="str">
        <f t="shared" si="311"/>
        <v>L</v>
      </c>
      <c r="AU676" s="22">
        <f t="shared" si="332"/>
        <v>0</v>
      </c>
      <c r="AV676">
        <f t="shared" si="302"/>
        <v>3.8</v>
      </c>
    </row>
    <row r="677" spans="1:49" hidden="1" x14ac:dyDescent="0.45">
      <c r="A677" t="s">
        <v>214</v>
      </c>
      <c r="B677" t="s">
        <v>1425</v>
      </c>
      <c r="C677" t="e">
        <f t="shared" ca="1" si="314"/>
        <v>#NAME?</v>
      </c>
      <c r="E677" t="s">
        <v>1425</v>
      </c>
      <c r="F677" t="str">
        <f t="shared" si="327"/>
        <v>ok</v>
      </c>
      <c r="G677">
        <v>1</v>
      </c>
      <c r="H677" s="15" t="str">
        <f t="shared" si="333"/>
        <v>-</v>
      </c>
      <c r="I677" s="42" t="b">
        <f t="shared" si="328"/>
        <v>1</v>
      </c>
      <c r="J677" s="42" t="str">
        <f t="shared" si="329"/>
        <v>-</v>
      </c>
      <c r="K677" t="s">
        <v>46</v>
      </c>
      <c r="L677" s="16" t="s">
        <v>47</v>
      </c>
      <c r="M677" s="17" t="s">
        <v>47</v>
      </c>
      <c r="N677" s="18">
        <v>2E-8</v>
      </c>
      <c r="O677" s="18">
        <v>2E-8</v>
      </c>
      <c r="P677" s="18">
        <v>2.7799999999999999E-9</v>
      </c>
      <c r="Q677" s="18">
        <v>2.7799999999999999E-9</v>
      </c>
      <c r="R677">
        <v>10828942</v>
      </c>
      <c r="S677" t="s">
        <v>216</v>
      </c>
      <c r="T677" t="s">
        <v>81</v>
      </c>
      <c r="U677" t="s">
        <v>89</v>
      </c>
      <c r="AH677" t="s">
        <v>1426</v>
      </c>
      <c r="AI677" t="s">
        <v>55</v>
      </c>
      <c r="AJ677">
        <v>1</v>
      </c>
      <c r="AL677" s="19">
        <f t="shared" si="315"/>
        <v>-10.459244802401527</v>
      </c>
      <c r="AM677" s="19">
        <f t="shared" si="316"/>
        <v>-11.623480796453881</v>
      </c>
      <c r="AN677" s="19">
        <f t="shared" si="317"/>
        <v>1.1642359940523548</v>
      </c>
      <c r="AO677" s="19">
        <f t="shared" si="330"/>
        <v>1.1642359940523548</v>
      </c>
      <c r="AP677" s="20" t="str">
        <f>IF(AR677=AU677,"good","no")</f>
        <v>no</v>
      </c>
      <c r="AQ677" s="20" t="str">
        <f t="shared" si="310"/>
        <v>R</v>
      </c>
      <c r="AR677" s="21">
        <f t="shared" si="331"/>
        <v>1</v>
      </c>
      <c r="AS677" s="21">
        <f t="shared" si="324"/>
        <v>-4.5</v>
      </c>
      <c r="AT677" s="20" t="str">
        <f t="shared" si="311"/>
        <v>A</v>
      </c>
      <c r="AU677" s="22">
        <f t="shared" si="332"/>
        <v>0</v>
      </c>
      <c r="AV677">
        <f t="shared" si="302"/>
        <v>1.8</v>
      </c>
    </row>
    <row r="678" spans="1:49" hidden="1" x14ac:dyDescent="0.45">
      <c r="A678" t="s">
        <v>139</v>
      </c>
      <c r="B678" t="s">
        <v>1427</v>
      </c>
      <c r="C678" t="e">
        <f t="shared" ca="1" si="314"/>
        <v>#NAME?</v>
      </c>
      <c r="E678" t="s">
        <v>1428</v>
      </c>
      <c r="F678" t="str">
        <f t="shared" si="327"/>
        <v>no</v>
      </c>
      <c r="G678">
        <v>2</v>
      </c>
      <c r="H678" s="42" t="str">
        <f t="shared" si="333"/>
        <v>+</v>
      </c>
      <c r="I678" s="42" t="b">
        <f t="shared" si="328"/>
        <v>1</v>
      </c>
      <c r="J678" s="42" t="str">
        <f t="shared" si="329"/>
        <v>+</v>
      </c>
      <c r="K678" t="s">
        <v>324</v>
      </c>
      <c r="L678" s="16" t="s">
        <v>495</v>
      </c>
      <c r="M678" s="17" t="s">
        <v>495</v>
      </c>
      <c r="N678" s="18">
        <v>6.1000000000000003E-12</v>
      </c>
      <c r="O678" s="18">
        <v>6.1000000000000003E-12</v>
      </c>
      <c r="P678" s="18">
        <v>1.23E-11</v>
      </c>
      <c r="Q678" s="27">
        <v>1.23E-11</v>
      </c>
      <c r="R678">
        <v>17475279</v>
      </c>
      <c r="S678" t="s">
        <v>496</v>
      </c>
      <c r="T678" t="s">
        <v>497</v>
      </c>
      <c r="U678" t="s">
        <v>89</v>
      </c>
      <c r="AI678" t="s">
        <v>221</v>
      </c>
      <c r="AJ678">
        <v>1</v>
      </c>
      <c r="AK678" t="e">
        <f ca="1">_xlfn.CONCAT(A678,E678)</f>
        <v>#NAME?</v>
      </c>
      <c r="AL678" s="19">
        <f t="shared" si="315"/>
        <v>-15.235412083402077</v>
      </c>
      <c r="AM678" s="19">
        <f t="shared" si="316"/>
        <v>-14.821638893594605</v>
      </c>
      <c r="AN678" s="19">
        <f t="shared" si="317"/>
        <v>-0.41377318980747191</v>
      </c>
      <c r="AO678" s="19">
        <f t="shared" si="330"/>
        <v>0.41377318980747191</v>
      </c>
      <c r="AP678" s="20" t="str">
        <f>IF(AR678=AU678,"ok","no")</f>
        <v>ok</v>
      </c>
      <c r="AQ678" s="20" t="str">
        <f t="shared" si="310"/>
        <v>Q</v>
      </c>
      <c r="AR678" s="21">
        <f t="shared" si="331"/>
        <v>0</v>
      </c>
      <c r="AS678" s="21">
        <f>VLOOKUP(AQ678, $BD$3:$BH$23, 5, FALSE)</f>
        <v>-3.5</v>
      </c>
      <c r="AT678" s="20" t="str">
        <f t="shared" si="311"/>
        <v>A</v>
      </c>
      <c r="AU678" s="22">
        <f t="shared" si="332"/>
        <v>0</v>
      </c>
      <c r="AV678">
        <f t="shared" si="302"/>
        <v>1.8</v>
      </c>
    </row>
    <row r="679" spans="1:49" x14ac:dyDescent="0.45">
      <c r="A679" t="s">
        <v>372</v>
      </c>
      <c r="B679" t="s">
        <v>1429</v>
      </c>
      <c r="C679" t="e">
        <f t="shared" ca="1" si="314"/>
        <v>#NAME?</v>
      </c>
      <c r="E679" t="s">
        <v>1430</v>
      </c>
      <c r="F679" t="str">
        <f t="shared" si="327"/>
        <v>no</v>
      </c>
      <c r="G679">
        <v>1</v>
      </c>
      <c r="H679" s="42" t="str">
        <f t="shared" si="333"/>
        <v>+</v>
      </c>
      <c r="I679" s="42" t="b">
        <f t="shared" si="328"/>
        <v>1</v>
      </c>
      <c r="J679" s="42" t="str">
        <f t="shared" si="329"/>
        <v>+</v>
      </c>
      <c r="K679" t="s">
        <v>46</v>
      </c>
      <c r="L679" s="16" t="s">
        <v>47</v>
      </c>
      <c r="M679" s="17" t="s">
        <v>47</v>
      </c>
      <c r="N679" s="18">
        <v>2.9E-11</v>
      </c>
      <c r="O679" s="18">
        <v>2.9E-11</v>
      </c>
      <c r="P679" s="18" t="s">
        <v>374</v>
      </c>
      <c r="Q679" s="27">
        <v>9.9999999999999994E-12</v>
      </c>
      <c r="R679">
        <v>23357170</v>
      </c>
      <c r="S679" t="s">
        <v>375</v>
      </c>
      <c r="T679" t="s">
        <v>100</v>
      </c>
      <c r="U679">
        <v>310</v>
      </c>
      <c r="AI679" t="s">
        <v>55</v>
      </c>
      <c r="AJ679">
        <v>2</v>
      </c>
      <c r="AL679" s="19">
        <f t="shared" si="315"/>
        <v>-14.315597918705823</v>
      </c>
      <c r="AM679" s="19">
        <f t="shared" si="316"/>
        <v>-14.943777253531357</v>
      </c>
      <c r="AN679" s="19">
        <f t="shared" si="317"/>
        <v>0.62817933482553379</v>
      </c>
      <c r="AO679" s="19">
        <f t="shared" si="330"/>
        <v>0.62817933482553379</v>
      </c>
      <c r="AP679" s="20" t="str">
        <f>IF(AR679=AU679,"ok","no")</f>
        <v>ok</v>
      </c>
      <c r="AQ679" s="20" t="str">
        <f t="shared" si="310"/>
        <v>Y</v>
      </c>
      <c r="AR679" s="21">
        <f t="shared" si="331"/>
        <v>0</v>
      </c>
      <c r="AS679" s="21">
        <f t="shared" ref="AS679:AS697" si="334">VLOOKUP(AQ679, $BD$3:$BH$22, 5, FALSE)</f>
        <v>-1.3</v>
      </c>
      <c r="AT679" s="20" t="str">
        <f t="shared" si="311"/>
        <v>F</v>
      </c>
      <c r="AU679" s="22">
        <f t="shared" si="332"/>
        <v>0</v>
      </c>
      <c r="AV679">
        <f t="shared" si="302"/>
        <v>2.8</v>
      </c>
    </row>
    <row r="680" spans="1:49" hidden="1" x14ac:dyDescent="0.45">
      <c r="A680" t="s">
        <v>109</v>
      </c>
      <c r="B680" t="s">
        <v>1431</v>
      </c>
      <c r="C680" t="e">
        <f t="shared" ca="1" si="314"/>
        <v>#NAME?</v>
      </c>
      <c r="E680" t="s">
        <v>1431</v>
      </c>
      <c r="F680" t="str">
        <f t="shared" si="327"/>
        <v>ok</v>
      </c>
      <c r="G680">
        <v>1</v>
      </c>
      <c r="H680" s="42" t="str">
        <f t="shared" si="333"/>
        <v>+</v>
      </c>
      <c r="I680" s="42" t="b">
        <f t="shared" si="328"/>
        <v>1</v>
      </c>
      <c r="J680" s="42" t="str">
        <f t="shared" si="329"/>
        <v>+</v>
      </c>
      <c r="K680" t="s">
        <v>125</v>
      </c>
      <c r="L680" s="16" t="s">
        <v>47</v>
      </c>
      <c r="M680" s="17" t="s">
        <v>47</v>
      </c>
      <c r="N680" s="18">
        <v>2.1299999999999999E-8</v>
      </c>
      <c r="O680" s="18">
        <v>2.1299999999999999E-8</v>
      </c>
      <c r="P680" s="18">
        <v>8.5E-9</v>
      </c>
      <c r="Q680" s="18">
        <v>8.5E-9</v>
      </c>
      <c r="R680">
        <v>16597831</v>
      </c>
      <c r="S680" t="s">
        <v>113</v>
      </c>
      <c r="T680" t="s">
        <v>114</v>
      </c>
      <c r="U680" t="s">
        <v>89</v>
      </c>
      <c r="AI680" t="s">
        <v>115</v>
      </c>
      <c r="AJ680">
        <v>2</v>
      </c>
      <c r="AL680" s="19">
        <f t="shared" si="315"/>
        <v>-10.422089670896309</v>
      </c>
      <c r="AM680" s="19">
        <f t="shared" si="316"/>
        <v>-10.964087807335581</v>
      </c>
      <c r="AN680" s="19">
        <f t="shared" si="317"/>
        <v>0.54199813643927186</v>
      </c>
      <c r="AO680" s="19">
        <f t="shared" si="330"/>
        <v>0.54199813643927186</v>
      </c>
      <c r="AP680" s="20" t="str">
        <f>IF(AR680=AU680,"good","no")</f>
        <v>no</v>
      </c>
      <c r="AQ680" s="20" t="str">
        <f t="shared" si="310"/>
        <v>Y</v>
      </c>
      <c r="AR680" s="21">
        <f t="shared" si="331"/>
        <v>0</v>
      </c>
      <c r="AS680" s="21">
        <f t="shared" si="334"/>
        <v>-1.3</v>
      </c>
      <c r="AT680" s="20" t="str">
        <f t="shared" si="311"/>
        <v>E</v>
      </c>
      <c r="AU680" s="22">
        <f t="shared" si="332"/>
        <v>-1</v>
      </c>
      <c r="AV680">
        <f t="shared" si="302"/>
        <v>-3.5</v>
      </c>
    </row>
    <row r="681" spans="1:49" hidden="1" x14ac:dyDescent="0.45">
      <c r="A681" t="s">
        <v>433</v>
      </c>
      <c r="B681" t="s">
        <v>1432</v>
      </c>
      <c r="C681" t="e">
        <f t="shared" ca="1" si="314"/>
        <v>#NAME?</v>
      </c>
      <c r="E681" t="s">
        <v>1433</v>
      </c>
      <c r="F681" t="str">
        <f t="shared" si="327"/>
        <v>no</v>
      </c>
      <c r="G681">
        <v>1</v>
      </c>
      <c r="H681" s="42" t="str">
        <f t="shared" si="333"/>
        <v>+</v>
      </c>
      <c r="I681" s="42" t="b">
        <f t="shared" si="328"/>
        <v>1</v>
      </c>
      <c r="J681" s="42" t="str">
        <f t="shared" si="329"/>
        <v>+</v>
      </c>
      <c r="K681" t="s">
        <v>181</v>
      </c>
      <c r="L681" s="16" t="s">
        <v>47</v>
      </c>
      <c r="M681" s="17" t="s">
        <v>47</v>
      </c>
      <c r="N681" s="18">
        <v>8.2000000000000001E-11</v>
      </c>
      <c r="O681" s="18">
        <v>8.2000000000000001E-11</v>
      </c>
      <c r="P681" s="18">
        <v>1.2500000000000001E-10</v>
      </c>
      <c r="Q681" s="18">
        <v>1.2500000000000001E-10</v>
      </c>
      <c r="R681">
        <v>17173035</v>
      </c>
      <c r="S681" s="43" t="s">
        <v>414</v>
      </c>
      <c r="T681" s="43" t="s">
        <v>415</v>
      </c>
      <c r="U681">
        <v>296</v>
      </c>
      <c r="AH681" t="s">
        <v>436</v>
      </c>
      <c r="AI681" t="s">
        <v>416</v>
      </c>
      <c r="AJ681">
        <v>2</v>
      </c>
      <c r="AL681" s="19">
        <f t="shared" si="315"/>
        <v>-13.702338102511932</v>
      </c>
      <c r="AM681" s="19">
        <f t="shared" si="316"/>
        <v>-13.453597353389485</v>
      </c>
      <c r="AN681" s="19">
        <f t="shared" si="317"/>
        <v>-0.24874074912244737</v>
      </c>
      <c r="AO681" s="19">
        <f t="shared" si="330"/>
        <v>0.24874074912244737</v>
      </c>
      <c r="AP681" s="20" t="str">
        <f>IF(AR681=AU681,"good","no")</f>
        <v>no</v>
      </c>
      <c r="AQ681" s="20" t="str">
        <f t="shared" si="310"/>
        <v>E</v>
      </c>
      <c r="AR681" s="21">
        <f t="shared" si="331"/>
        <v>-1</v>
      </c>
      <c r="AS681" s="21">
        <f t="shared" si="334"/>
        <v>-3.5</v>
      </c>
      <c r="AT681" s="20" t="str">
        <f t="shared" si="311"/>
        <v>Q</v>
      </c>
      <c r="AU681" s="22">
        <f t="shared" si="332"/>
        <v>0</v>
      </c>
      <c r="AV681">
        <f t="shared" si="302"/>
        <v>-3.5</v>
      </c>
    </row>
    <row r="682" spans="1:49" hidden="1" x14ac:dyDescent="0.45">
      <c r="A682" t="s">
        <v>250</v>
      </c>
      <c r="B682" t="s">
        <v>1434</v>
      </c>
      <c r="C682" t="e">
        <f t="shared" ca="1" si="314"/>
        <v>#NAME?</v>
      </c>
      <c r="E682" t="s">
        <v>1434</v>
      </c>
      <c r="F682" t="str">
        <f t="shared" si="327"/>
        <v>ok</v>
      </c>
      <c r="G682">
        <v>2</v>
      </c>
      <c r="H682" s="42" t="str">
        <f>IF(ISNUMBER(FIND(MID(B682,2,1),MID(A682,FIND("_",A682,FIND("_",A682)+1)+1,LEN(A682)))), "+", "-")</f>
        <v>-</v>
      </c>
      <c r="I682" s="42" t="b">
        <f t="shared" si="328"/>
        <v>1</v>
      </c>
      <c r="J682" s="42" t="str">
        <f t="shared" si="329"/>
        <v>-</v>
      </c>
      <c r="K682" t="s">
        <v>70</v>
      </c>
      <c r="L682" s="16" t="s">
        <v>47</v>
      </c>
      <c r="M682" s="17" t="s">
        <v>47</v>
      </c>
      <c r="N682" s="18">
        <v>1.9000000000000001E-8</v>
      </c>
      <c r="O682" s="18">
        <v>1.9000000000000001E-8</v>
      </c>
      <c r="P682" s="18">
        <v>2.5000000000000001E-9</v>
      </c>
      <c r="Q682" s="18">
        <v>2.5000000000000001E-9</v>
      </c>
      <c r="R682">
        <v>24335589</v>
      </c>
      <c r="S682" t="s">
        <v>252</v>
      </c>
      <c r="T682" t="s">
        <v>253</v>
      </c>
      <c r="U682">
        <v>303</v>
      </c>
      <c r="AI682" t="s">
        <v>254</v>
      </c>
      <c r="AJ682">
        <v>2</v>
      </c>
      <c r="AL682" s="19">
        <f t="shared" si="315"/>
        <v>-10.489507846090182</v>
      </c>
      <c r="AM682" s="19">
        <f t="shared" si="316"/>
        <v>-11.68611531199263</v>
      </c>
      <c r="AN682" s="19">
        <f t="shared" si="317"/>
        <v>1.1966074659024475</v>
      </c>
      <c r="AO682" s="19">
        <f t="shared" si="330"/>
        <v>1.1966074659024475</v>
      </c>
      <c r="AP682" s="20" t="str">
        <f>IF(AR682=AU682,"good","no")</f>
        <v>no</v>
      </c>
      <c r="AQ682" s="20" t="str">
        <f t="shared" si="310"/>
        <v>T</v>
      </c>
      <c r="AR682" s="21">
        <f t="shared" si="331"/>
        <v>400</v>
      </c>
      <c r="AS682" s="21">
        <f t="shared" si="334"/>
        <v>-0.7</v>
      </c>
      <c r="AT682" s="20" t="str">
        <f t="shared" si="311"/>
        <v>R</v>
      </c>
      <c r="AU682" s="22">
        <f t="shared" si="332"/>
        <v>1</v>
      </c>
      <c r="AV682">
        <f t="shared" si="302"/>
        <v>-4.5</v>
      </c>
    </row>
    <row r="683" spans="1:49" hidden="1" x14ac:dyDescent="0.45">
      <c r="A683" t="s">
        <v>107</v>
      </c>
      <c r="B683" t="s">
        <v>1185</v>
      </c>
      <c r="C683" t="e">
        <f t="shared" ca="1" si="314"/>
        <v>#NAME?</v>
      </c>
      <c r="E683" t="s">
        <v>1185</v>
      </c>
      <c r="F683" t="str">
        <f t="shared" si="327"/>
        <v>ok</v>
      </c>
      <c r="G683">
        <v>1</v>
      </c>
      <c r="H683" s="15" t="str">
        <f>IF(ISNUMBER(FIND(MID(B683,2,1),MID(A683,FIND("_",A683)+1,FIND("_",A683,FIND("_",A683)+1)-FIND("_",A683)-1))), "+", "-")</f>
        <v>-</v>
      </c>
      <c r="I683" s="42" t="b">
        <f t="shared" si="328"/>
        <v>1</v>
      </c>
      <c r="J683" s="42" t="str">
        <f t="shared" si="329"/>
        <v>-</v>
      </c>
      <c r="K683" t="s">
        <v>46</v>
      </c>
      <c r="L683" s="16" t="s">
        <v>47</v>
      </c>
      <c r="M683" s="17" t="s">
        <v>47</v>
      </c>
      <c r="N683" s="18">
        <v>1.0000000000000001E-9</v>
      </c>
      <c r="O683" s="18">
        <v>1.0000000000000001E-9</v>
      </c>
      <c r="P683" s="18">
        <v>1.2999999999999999E-10</v>
      </c>
      <c r="Q683" s="18">
        <v>1.2999999999999999E-10</v>
      </c>
      <c r="R683">
        <v>7683415</v>
      </c>
      <c r="S683" t="s">
        <v>211</v>
      </c>
      <c r="T683" t="s">
        <v>81</v>
      </c>
      <c r="U683">
        <v>298</v>
      </c>
      <c r="AH683" t="s">
        <v>212</v>
      </c>
      <c r="AI683" t="s">
        <v>128</v>
      </c>
      <c r="AJ683">
        <v>1</v>
      </c>
      <c r="AL683" s="19">
        <f t="shared" si="315"/>
        <v>-12.226726843798382</v>
      </c>
      <c r="AM683" s="19">
        <f t="shared" si="316"/>
        <v>-13.430457132629048</v>
      </c>
      <c r="AN683" s="19">
        <f t="shared" si="317"/>
        <v>1.2037302888306662</v>
      </c>
      <c r="AO683" s="19">
        <f t="shared" si="330"/>
        <v>1.2037302888306662</v>
      </c>
      <c r="AP683" s="20" t="str">
        <f>IF(AR683=AU683,"good","no")</f>
        <v>no</v>
      </c>
      <c r="AQ683" s="20" t="str">
        <f t="shared" si="310"/>
        <v>D</v>
      </c>
      <c r="AR683" s="21">
        <f t="shared" si="331"/>
        <v>-1</v>
      </c>
      <c r="AS683" s="21">
        <f t="shared" si="334"/>
        <v>-3.5</v>
      </c>
      <c r="AT683" s="20" t="str">
        <f t="shared" si="311"/>
        <v>A</v>
      </c>
      <c r="AU683" s="22">
        <f t="shared" si="332"/>
        <v>0</v>
      </c>
      <c r="AV683">
        <f t="shared" si="302"/>
        <v>1.8</v>
      </c>
    </row>
    <row r="684" spans="1:49" hidden="1" x14ac:dyDescent="0.45">
      <c r="A684" t="s">
        <v>483</v>
      </c>
      <c r="B684" t="s">
        <v>749</v>
      </c>
      <c r="C684" t="e">
        <f t="shared" ca="1" si="314"/>
        <v>#NAME?</v>
      </c>
      <c r="E684" t="s">
        <v>1435</v>
      </c>
      <c r="F684" t="str">
        <f t="shared" si="327"/>
        <v>no</v>
      </c>
      <c r="G684">
        <v>1</v>
      </c>
      <c r="H684" s="42" t="str">
        <f>IF(ISNUMBER(FIND(MID(B684,2,1),MID(A684,FIND("_",A684)+1,FIND("_",A684,FIND("_",A684)+1)-FIND("_",A684)-1))), "+", "-")</f>
        <v>+</v>
      </c>
      <c r="I684" s="42" t="b">
        <f t="shared" si="328"/>
        <v>1</v>
      </c>
      <c r="J684" s="42" t="str">
        <f t="shared" si="329"/>
        <v>+</v>
      </c>
      <c r="K684" t="s">
        <v>46</v>
      </c>
      <c r="L684" s="16" t="s">
        <v>47</v>
      </c>
      <c r="M684" s="17" t="s">
        <v>47</v>
      </c>
      <c r="N684" s="18">
        <v>4.9999999999999998E-8</v>
      </c>
      <c r="O684" s="18">
        <v>4.9999999999999998E-8</v>
      </c>
      <c r="P684" s="18">
        <v>2.4999999999999999E-8</v>
      </c>
      <c r="Q684" s="18">
        <v>2.4999999999999999E-8</v>
      </c>
      <c r="R684">
        <v>27908641</v>
      </c>
      <c r="S684" t="s">
        <v>486</v>
      </c>
      <c r="T684" t="s">
        <v>260</v>
      </c>
      <c r="U684">
        <v>303</v>
      </c>
      <c r="AI684" t="s">
        <v>55</v>
      </c>
      <c r="AJ684">
        <v>2</v>
      </c>
      <c r="AL684" s="19">
        <f t="shared" si="315"/>
        <v>-9.9186332705957749</v>
      </c>
      <c r="AM684" s="19">
        <f t="shared" si="316"/>
        <v>-10.327590107126143</v>
      </c>
      <c r="AN684" s="19">
        <f t="shared" si="317"/>
        <v>0.40895683653036841</v>
      </c>
      <c r="AO684" s="19">
        <f t="shared" si="330"/>
        <v>0.40895683653036841</v>
      </c>
      <c r="AP684" s="20" t="str">
        <f>IF(AR684=AU684,"good","no")</f>
        <v>no</v>
      </c>
      <c r="AQ684" s="20" t="str">
        <f t="shared" si="310"/>
        <v>E</v>
      </c>
      <c r="AR684" s="21">
        <f t="shared" si="331"/>
        <v>-1</v>
      </c>
      <c r="AS684" s="21">
        <f t="shared" si="334"/>
        <v>-3.5</v>
      </c>
      <c r="AT684" s="20" t="str">
        <f t="shared" si="311"/>
        <v>A</v>
      </c>
      <c r="AU684" s="22">
        <f t="shared" si="332"/>
        <v>0</v>
      </c>
      <c r="AV684">
        <f t="shared" si="302"/>
        <v>1.8</v>
      </c>
    </row>
    <row r="685" spans="1:49" hidden="1" x14ac:dyDescent="0.45">
      <c r="A685" t="s">
        <v>65</v>
      </c>
      <c r="B685" s="37" t="s">
        <v>482</v>
      </c>
      <c r="C685" t="e">
        <f t="shared" ca="1" si="314"/>
        <v>#NAME?</v>
      </c>
      <c r="E685" t="s">
        <v>482</v>
      </c>
      <c r="F685" t="str">
        <f t="shared" si="327"/>
        <v>ok</v>
      </c>
      <c r="G685">
        <v>1</v>
      </c>
      <c r="H685" s="42" t="str">
        <f>IF(ISNUMBER(FIND(MID(B685,2,1),MID(A685,FIND("_",A685)+1,FIND("_",A685,FIND("_",A685)+1)-FIND("_",A685)-1))), "+", "-")</f>
        <v>+</v>
      </c>
      <c r="I685" s="42" t="b">
        <f t="shared" si="328"/>
        <v>1</v>
      </c>
      <c r="J685" s="42" t="str">
        <f t="shared" si="329"/>
        <v>+</v>
      </c>
      <c r="K685" t="s">
        <v>46</v>
      </c>
      <c r="L685" s="16" t="s">
        <v>47</v>
      </c>
      <c r="M685" s="17" t="s">
        <v>47</v>
      </c>
      <c r="N685" s="18">
        <v>3.8500000000000001E-8</v>
      </c>
      <c r="O685" s="18">
        <v>3.8500000000000001E-8</v>
      </c>
      <c r="P685" s="18">
        <v>2E-8</v>
      </c>
      <c r="Q685" s="27">
        <v>2E-8</v>
      </c>
      <c r="R685">
        <v>8703938</v>
      </c>
      <c r="S685" s="43" t="s">
        <v>62</v>
      </c>
      <c r="T685" s="43" t="s">
        <v>81</v>
      </c>
      <c r="U685">
        <v>298</v>
      </c>
      <c r="AI685" t="s">
        <v>55</v>
      </c>
      <c r="AJ685">
        <v>1</v>
      </c>
      <c r="AL685" s="19">
        <f t="shared" si="315"/>
        <v>-10.072838481435078</v>
      </c>
      <c r="AM685" s="19">
        <f t="shared" si="316"/>
        <v>-10.459244802401527</v>
      </c>
      <c r="AN685" s="19">
        <f t="shared" si="317"/>
        <v>0.386406320966449</v>
      </c>
      <c r="AO685" s="19">
        <f t="shared" si="330"/>
        <v>0.386406320966449</v>
      </c>
      <c r="AP685" s="20" t="str">
        <f>IF(AR685=AU685,"ok","no")</f>
        <v>ok</v>
      </c>
      <c r="AQ685" s="20" t="str">
        <f t="shared" si="310"/>
        <v>Y</v>
      </c>
      <c r="AR685" s="21">
        <f t="shared" si="331"/>
        <v>0</v>
      </c>
      <c r="AS685" s="21">
        <f t="shared" si="334"/>
        <v>-1.3</v>
      </c>
      <c r="AT685" s="20" t="str">
        <f t="shared" si="311"/>
        <v>A</v>
      </c>
      <c r="AU685" s="22">
        <f t="shared" si="332"/>
        <v>0</v>
      </c>
      <c r="AV685">
        <f t="shared" si="302"/>
        <v>1.8</v>
      </c>
    </row>
    <row r="686" spans="1:49" hidden="1" x14ac:dyDescent="0.45">
      <c r="A686" t="s">
        <v>109</v>
      </c>
      <c r="B686" t="s">
        <v>1436</v>
      </c>
      <c r="C686" t="e">
        <f t="shared" ca="1" si="314"/>
        <v>#NAME?</v>
      </c>
      <c r="E686" t="s">
        <v>1436</v>
      </c>
      <c r="H686"/>
      <c r="I686"/>
      <c r="J686"/>
      <c r="K686" t="s">
        <v>1437</v>
      </c>
      <c r="L686" s="16" t="s">
        <v>47</v>
      </c>
      <c r="M686" s="17" t="s">
        <v>47</v>
      </c>
      <c r="N686" s="18">
        <v>4.6200000000000002E-9</v>
      </c>
      <c r="O686" s="18">
        <v>4.6200000000000002E-9</v>
      </c>
      <c r="P686" s="18">
        <v>8.5E-9</v>
      </c>
      <c r="Q686" s="18">
        <v>8.5E-9</v>
      </c>
      <c r="R686">
        <v>16597831</v>
      </c>
      <c r="S686" t="s">
        <v>113</v>
      </c>
      <c r="T686" t="s">
        <v>114</v>
      </c>
      <c r="U686" t="s">
        <v>89</v>
      </c>
      <c r="AI686" t="s">
        <v>416</v>
      </c>
      <c r="AJ686">
        <v>2</v>
      </c>
      <c r="AL686" s="19">
        <f t="shared" si="315"/>
        <v>-11.323793967793131</v>
      </c>
      <c r="AM686" s="19">
        <f t="shared" si="316"/>
        <v>-10.964087807335581</v>
      </c>
      <c r="AN686" s="19">
        <f t="shared" si="317"/>
        <v>-0.35970616045755044</v>
      </c>
      <c r="AP686" s="20" t="str">
        <f>IF(AR686=AU686,"good","no")</f>
        <v>no</v>
      </c>
      <c r="AQ686" s="20" t="str">
        <f t="shared" si="310"/>
        <v>T</v>
      </c>
      <c r="AR686" s="21">
        <f t="shared" ref="AR686:AR692" si="335">VLOOKUP(AQ686,$AY$2:$AZ$22,2,FALSE)</f>
        <v>400</v>
      </c>
      <c r="AS686" s="21">
        <f t="shared" si="334"/>
        <v>-0.7</v>
      </c>
      <c r="AT686" s="20" t="str">
        <f t="shared" si="311"/>
        <v>E</v>
      </c>
      <c r="AU686" s="22">
        <f t="shared" ref="AU686:AU692" si="336">VLOOKUP(AT686,$AY$2:$AZ$22,2,FALSE)</f>
        <v>-1</v>
      </c>
      <c r="AV686">
        <f t="shared" si="302"/>
        <v>-3.5</v>
      </c>
    </row>
    <row r="687" spans="1:49" hidden="1" x14ac:dyDescent="0.45">
      <c r="A687" t="s">
        <v>109</v>
      </c>
      <c r="B687" t="s">
        <v>1438</v>
      </c>
      <c r="C687" t="e">
        <f t="shared" ca="1" si="314"/>
        <v>#NAME?</v>
      </c>
      <c r="E687" t="s">
        <v>1438</v>
      </c>
      <c r="H687"/>
      <c r="I687"/>
      <c r="J687"/>
      <c r="K687" t="s">
        <v>712</v>
      </c>
      <c r="L687" s="16" t="s">
        <v>47</v>
      </c>
      <c r="M687" s="17" t="s">
        <v>47</v>
      </c>
      <c r="N687" s="18">
        <v>9.1399999999999995E-9</v>
      </c>
      <c r="O687" s="18">
        <v>9.1399999999999995E-9</v>
      </c>
      <c r="P687" s="18">
        <v>8.5E-9</v>
      </c>
      <c r="Q687" s="27">
        <v>8.5E-9</v>
      </c>
      <c r="R687">
        <v>16597831</v>
      </c>
      <c r="S687" t="s">
        <v>113</v>
      </c>
      <c r="T687" t="s">
        <v>114</v>
      </c>
      <c r="U687" t="s">
        <v>89</v>
      </c>
      <c r="AI687" t="s">
        <v>416</v>
      </c>
      <c r="AJ687">
        <v>2</v>
      </c>
      <c r="AL687" s="19">
        <f t="shared" si="315"/>
        <v>-10.921257216373407</v>
      </c>
      <c r="AM687" s="19">
        <f t="shared" si="316"/>
        <v>-10.964087807335581</v>
      </c>
      <c r="AN687" s="19">
        <f t="shared" si="317"/>
        <v>4.2830590962173787E-2</v>
      </c>
      <c r="AP687" s="20" t="str">
        <f>IF(AR687=AU687,"ok","no")</f>
        <v>ok</v>
      </c>
      <c r="AQ687" s="20" t="str">
        <f t="shared" si="310"/>
        <v>L</v>
      </c>
      <c r="AR687" s="21">
        <f t="shared" si="335"/>
        <v>0</v>
      </c>
      <c r="AS687" s="21">
        <f t="shared" si="334"/>
        <v>3.8</v>
      </c>
      <c r="AT687" s="20" t="str">
        <f t="shared" si="311"/>
        <v>Q</v>
      </c>
      <c r="AU687" s="22">
        <f t="shared" si="336"/>
        <v>0</v>
      </c>
      <c r="AV687">
        <f t="shared" si="302"/>
        <v>-3.5</v>
      </c>
    </row>
    <row r="688" spans="1:49" hidden="1" x14ac:dyDescent="0.45">
      <c r="A688" t="s">
        <v>109</v>
      </c>
      <c r="B688" t="s">
        <v>1439</v>
      </c>
      <c r="C688" t="e">
        <f t="shared" ca="1" si="314"/>
        <v>#NAME?</v>
      </c>
      <c r="E688" t="s">
        <v>1439</v>
      </c>
      <c r="H688"/>
      <c r="I688"/>
      <c r="J688"/>
      <c r="K688" t="s">
        <v>712</v>
      </c>
      <c r="L688" s="16" t="s">
        <v>47</v>
      </c>
      <c r="M688" s="17" t="s">
        <v>47</v>
      </c>
      <c r="N688" s="18">
        <v>6.6899999999999999E-9</v>
      </c>
      <c r="O688" s="18">
        <v>6.6899999999999999E-9</v>
      </c>
      <c r="P688" s="18">
        <v>8.5E-9</v>
      </c>
      <c r="Q688" s="18">
        <v>8.5E-9</v>
      </c>
      <c r="R688">
        <v>16597831</v>
      </c>
      <c r="S688" t="s">
        <v>113</v>
      </c>
      <c r="T688" t="s">
        <v>114</v>
      </c>
      <c r="U688" t="s">
        <v>89</v>
      </c>
      <c r="AI688" t="s">
        <v>416</v>
      </c>
      <c r="AJ688">
        <v>2</v>
      </c>
      <c r="AL688" s="19">
        <f t="shared" si="315"/>
        <v>-11.1053646580557</v>
      </c>
      <c r="AM688" s="19">
        <f t="shared" si="316"/>
        <v>-10.964087807335581</v>
      </c>
      <c r="AN688" s="19">
        <f t="shared" si="317"/>
        <v>-0.14127685072011964</v>
      </c>
      <c r="AP688" s="20" t="str">
        <f>IF(AR688=AU688,"good","no")</f>
        <v>no</v>
      </c>
      <c r="AQ688" s="20" t="str">
        <f t="shared" si="310"/>
        <v>L</v>
      </c>
      <c r="AR688" s="21">
        <f t="shared" si="335"/>
        <v>0</v>
      </c>
      <c r="AS688" s="21">
        <f t="shared" si="334"/>
        <v>3.8</v>
      </c>
      <c r="AT688" s="20" t="str">
        <f t="shared" si="311"/>
        <v>E</v>
      </c>
      <c r="AU688" s="22">
        <f t="shared" si="336"/>
        <v>-1</v>
      </c>
      <c r="AV688">
        <f t="shared" si="302"/>
        <v>-3.5</v>
      </c>
    </row>
    <row r="689" spans="1:48" hidden="1" x14ac:dyDescent="0.45">
      <c r="A689" t="s">
        <v>109</v>
      </c>
      <c r="B689" t="s">
        <v>1405</v>
      </c>
      <c r="C689" t="e">
        <f t="shared" ca="1" si="314"/>
        <v>#NAME?</v>
      </c>
      <c r="E689" t="s">
        <v>1406</v>
      </c>
      <c r="H689"/>
      <c r="I689"/>
      <c r="J689"/>
      <c r="K689" t="s">
        <v>1281</v>
      </c>
      <c r="L689" s="16" t="s">
        <v>47</v>
      </c>
      <c r="M689" s="17" t="s">
        <v>47</v>
      </c>
      <c r="N689" s="18">
        <v>1.1200000000000001E-9</v>
      </c>
      <c r="O689" s="18">
        <v>1.1200000000000001E-9</v>
      </c>
      <c r="P689" s="18">
        <v>8.5E-9</v>
      </c>
      <c r="Q689" s="18">
        <v>8.5E-9</v>
      </c>
      <c r="R689">
        <v>16597831</v>
      </c>
      <c r="S689" t="s">
        <v>113</v>
      </c>
      <c r="T689" t="s">
        <v>114</v>
      </c>
      <c r="U689" t="s">
        <v>89</v>
      </c>
      <c r="AI689" t="s">
        <v>416</v>
      </c>
      <c r="AJ689">
        <v>2</v>
      </c>
      <c r="AL689" s="19">
        <f t="shared" si="315"/>
        <v>-12.159862919467249</v>
      </c>
      <c r="AM689" s="19">
        <f t="shared" si="316"/>
        <v>-10.964087807335581</v>
      </c>
      <c r="AN689" s="19">
        <f t="shared" si="317"/>
        <v>-1.1957751121316686</v>
      </c>
      <c r="AP689" s="20" t="str">
        <f>IF(AR689=AU689,"good","no")</f>
        <v>no</v>
      </c>
      <c r="AQ689" s="20" t="str">
        <f t="shared" si="310"/>
        <v>T</v>
      </c>
      <c r="AR689" s="21">
        <f t="shared" si="335"/>
        <v>400</v>
      </c>
      <c r="AS689" s="21">
        <f t="shared" si="334"/>
        <v>-0.7</v>
      </c>
      <c r="AT689" s="20" t="str">
        <f t="shared" si="311"/>
        <v>Y</v>
      </c>
      <c r="AU689" s="22">
        <f t="shared" si="336"/>
        <v>0</v>
      </c>
      <c r="AV689">
        <f t="shared" si="302"/>
        <v>-1.3</v>
      </c>
    </row>
    <row r="690" spans="1:48" hidden="1" x14ac:dyDescent="0.45">
      <c r="A690" t="s">
        <v>109</v>
      </c>
      <c r="B690" t="s">
        <v>1440</v>
      </c>
      <c r="C690" t="e">
        <f t="shared" ca="1" si="314"/>
        <v>#NAME?</v>
      </c>
      <c r="E690" t="s">
        <v>1441</v>
      </c>
      <c r="H690"/>
      <c r="I690"/>
      <c r="J690"/>
      <c r="K690" t="s">
        <v>715</v>
      </c>
      <c r="L690" s="16" t="s">
        <v>47</v>
      </c>
      <c r="M690" s="17" t="s">
        <v>47</v>
      </c>
      <c r="N690" s="18">
        <v>1.6999999999999999E-9</v>
      </c>
      <c r="O690" s="18">
        <v>1.6999999999999999E-9</v>
      </c>
      <c r="P690" s="18">
        <v>8.5E-9</v>
      </c>
      <c r="Q690" s="18">
        <v>8.5E-9</v>
      </c>
      <c r="R690">
        <v>16597831</v>
      </c>
      <c r="S690" t="s">
        <v>113</v>
      </c>
      <c r="T690" t="s">
        <v>114</v>
      </c>
      <c r="U690" t="s">
        <v>89</v>
      </c>
      <c r="AI690" t="s">
        <v>416</v>
      </c>
      <c r="AJ690">
        <v>2</v>
      </c>
      <c r="AL690" s="19">
        <f t="shared" si="315"/>
        <v>-11.913656175671703</v>
      </c>
      <c r="AM690" s="19">
        <f t="shared" si="316"/>
        <v>-10.964087807335581</v>
      </c>
      <c r="AN690" s="19">
        <f t="shared" si="317"/>
        <v>-0.94956836833612179</v>
      </c>
      <c r="AP690" s="20" t="str">
        <f>IF(AR690=AU690,"good","no")</f>
        <v>no</v>
      </c>
      <c r="AQ690" s="20" t="str">
        <f t="shared" si="310"/>
        <v>K</v>
      </c>
      <c r="AR690" s="21">
        <f t="shared" si="335"/>
        <v>1</v>
      </c>
      <c r="AS690" s="21">
        <f t="shared" si="334"/>
        <v>-3.9</v>
      </c>
      <c r="AT690" s="20" t="str">
        <f t="shared" si="311"/>
        <v>Y</v>
      </c>
      <c r="AU690" s="22">
        <f t="shared" si="336"/>
        <v>0</v>
      </c>
      <c r="AV690">
        <f t="shared" ref="AV690:AV753" si="337">VLOOKUP(AT690, $BD$3:$BH$22, 5, FALSE)</f>
        <v>-1.3</v>
      </c>
    </row>
    <row r="691" spans="1:48" hidden="1" x14ac:dyDescent="0.45">
      <c r="A691" t="s">
        <v>109</v>
      </c>
      <c r="B691" t="s">
        <v>1442</v>
      </c>
      <c r="C691" t="e">
        <f t="shared" ca="1" si="314"/>
        <v>#NAME?</v>
      </c>
      <c r="E691" t="s">
        <v>1443</v>
      </c>
      <c r="H691"/>
      <c r="I691"/>
      <c r="J691"/>
      <c r="K691" t="s">
        <v>1444</v>
      </c>
      <c r="L691" s="16" t="s">
        <v>47</v>
      </c>
      <c r="M691" s="17" t="s">
        <v>47</v>
      </c>
      <c r="N691" s="18">
        <v>1.0000000000000001E-9</v>
      </c>
      <c r="O691" s="18">
        <v>1.0000000000000001E-9</v>
      </c>
      <c r="P691" s="18">
        <v>8.5E-9</v>
      </c>
      <c r="Q691" s="18">
        <v>8.5E-9</v>
      </c>
      <c r="R691">
        <v>16597831</v>
      </c>
      <c r="S691" t="s">
        <v>113</v>
      </c>
      <c r="T691" t="s">
        <v>114</v>
      </c>
      <c r="U691" t="s">
        <v>89</v>
      </c>
      <c r="AI691" t="s">
        <v>416</v>
      </c>
      <c r="AJ691">
        <v>2</v>
      </c>
      <c r="AL691" s="19">
        <f t="shared" si="315"/>
        <v>-12.226726843798382</v>
      </c>
      <c r="AM691" s="19">
        <f t="shared" si="316"/>
        <v>-10.964087807335581</v>
      </c>
      <c r="AN691" s="19">
        <f t="shared" si="317"/>
        <v>-1.2626390364628008</v>
      </c>
      <c r="AP691" s="20" t="str">
        <f>IF(AR691=AU691,"good","no")</f>
        <v>no</v>
      </c>
      <c r="AQ691" s="20" t="str">
        <f t="shared" si="310"/>
        <v>T</v>
      </c>
      <c r="AR691" s="21">
        <f t="shared" si="335"/>
        <v>400</v>
      </c>
      <c r="AS691" s="21">
        <f t="shared" si="334"/>
        <v>-0.7</v>
      </c>
      <c r="AT691" s="20" t="str">
        <f t="shared" si="311"/>
        <v>E</v>
      </c>
      <c r="AU691" s="22">
        <f t="shared" si="336"/>
        <v>-1</v>
      </c>
      <c r="AV691">
        <f t="shared" si="337"/>
        <v>-3.5</v>
      </c>
    </row>
    <row r="692" spans="1:48" hidden="1" x14ac:dyDescent="0.45">
      <c r="A692" t="s">
        <v>109</v>
      </c>
      <c r="B692" t="s">
        <v>1445</v>
      </c>
      <c r="C692" t="e">
        <f t="shared" ca="1" si="314"/>
        <v>#NAME?</v>
      </c>
      <c r="E692" t="s">
        <v>1446</v>
      </c>
      <c r="H692"/>
      <c r="I692"/>
      <c r="J692"/>
      <c r="K692" t="s">
        <v>1444</v>
      </c>
      <c r="L692" s="16" t="s">
        <v>47</v>
      </c>
      <c r="M692" s="17" t="s">
        <v>47</v>
      </c>
      <c r="N692" s="18">
        <v>1.4599999999999999E-9</v>
      </c>
      <c r="O692" s="18">
        <v>1.4599999999999999E-9</v>
      </c>
      <c r="P692" s="18">
        <v>8.5E-9</v>
      </c>
      <c r="Q692" s="18">
        <v>8.5E-9</v>
      </c>
      <c r="R692">
        <v>16597831</v>
      </c>
      <c r="S692" t="s">
        <v>113</v>
      </c>
      <c r="T692" t="s">
        <v>114</v>
      </c>
      <c r="U692" t="s">
        <v>89</v>
      </c>
      <c r="AI692" t="s">
        <v>416</v>
      </c>
      <c r="AJ692">
        <v>2</v>
      </c>
      <c r="AL692" s="19">
        <f t="shared" si="315"/>
        <v>-12.003449346723439</v>
      </c>
      <c r="AM692" s="19">
        <f t="shared" si="316"/>
        <v>-10.964087807335581</v>
      </c>
      <c r="AN692" s="19">
        <f t="shared" si="317"/>
        <v>-1.0393615393878584</v>
      </c>
      <c r="AP692" s="20" t="str">
        <f>IF(AR692=AU692,"good","no")</f>
        <v>no</v>
      </c>
      <c r="AQ692" s="20" t="str">
        <f t="shared" si="310"/>
        <v>T</v>
      </c>
      <c r="AR692" s="21">
        <f t="shared" si="335"/>
        <v>400</v>
      </c>
      <c r="AS692" s="21">
        <f t="shared" si="334"/>
        <v>-0.7</v>
      </c>
      <c r="AT692" s="20" t="str">
        <f t="shared" si="311"/>
        <v>Y</v>
      </c>
      <c r="AU692" s="22">
        <f t="shared" si="336"/>
        <v>0</v>
      </c>
      <c r="AV692">
        <f t="shared" si="337"/>
        <v>-1.3</v>
      </c>
    </row>
    <row r="693" spans="1:48" hidden="1" x14ac:dyDescent="0.45">
      <c r="A693" t="s">
        <v>65</v>
      </c>
      <c r="B693" t="s">
        <v>1447</v>
      </c>
      <c r="C693" t="e">
        <f t="shared" ca="1" si="314"/>
        <v>#NAME?</v>
      </c>
      <c r="E693" t="s">
        <v>1447</v>
      </c>
      <c r="F693" t="str">
        <f t="shared" ref="F693:F717" si="338">IF(B693=E693,"ok","no")</f>
        <v>ok</v>
      </c>
      <c r="G693">
        <v>1</v>
      </c>
      <c r="H693" s="15" t="str">
        <f t="shared" ref="H693:H708" si="339">IF(ISNUMBER(FIND(MID(B693,2,1),MID(A693,FIND("_",A693)+1,FIND("_",A693,FIND("_",A693)+1)-FIND("_",A693)-1))), "+", "-")</f>
        <v>-</v>
      </c>
      <c r="I693" s="42" t="b">
        <f t="shared" ref="I693:I717" si="340">H693=J693</f>
        <v>1</v>
      </c>
      <c r="J693" s="42" t="str">
        <f t="shared" ref="J693:J717" si="341">IF(ISNUMBER(FIND(MID(B693,2,1),IF(LEN(MID(A693,FIND("_",A693)+1,FIND("_",A693,FIND("_",A693)+1)-FIND("_",A693)-1))=2,MID(A693,FIND("_",A693)+1,2),MID(A693,FIND("~",SUBSTITUTE(A693,"_","~",LEN(A693)-LEN(SUBSTITUTE(A693,"_",""))))+1,2)))), "+", "-")</f>
        <v>-</v>
      </c>
      <c r="K693" t="s">
        <v>125</v>
      </c>
      <c r="L693" s="16" t="s">
        <v>47</v>
      </c>
      <c r="M693" s="17" t="s">
        <v>47</v>
      </c>
      <c r="N693" s="18">
        <v>9.9999999999999995E-8</v>
      </c>
      <c r="O693" s="18">
        <v>9.9999999999999995E-8</v>
      </c>
      <c r="P693" s="18">
        <v>1.2499999999999999E-8</v>
      </c>
      <c r="Q693" s="27">
        <v>1.2499999999999999E-8</v>
      </c>
      <c r="R693">
        <v>9609690</v>
      </c>
      <c r="S693" s="43" t="s">
        <v>62</v>
      </c>
      <c r="T693" s="43" t="s">
        <v>81</v>
      </c>
      <c r="U693" t="s">
        <v>89</v>
      </c>
      <c r="AI693" t="s">
        <v>55</v>
      </c>
      <c r="AJ693">
        <v>1</v>
      </c>
      <c r="AL693" s="19">
        <f t="shared" si="315"/>
        <v>-9.5096764340654083</v>
      </c>
      <c r="AM693" s="19">
        <f t="shared" si="316"/>
        <v>-10.73654694365651</v>
      </c>
      <c r="AN693" s="19">
        <f t="shared" si="317"/>
        <v>1.2268705095911017</v>
      </c>
      <c r="AO693" s="19">
        <f t="shared" ref="AO693:AO717" si="342">ABS(AN693)</f>
        <v>1.2268705095911017</v>
      </c>
      <c r="AP693" s="20" t="str">
        <f>IF(AR693=AU693,"ok","no")</f>
        <v>ok</v>
      </c>
      <c r="AQ693" s="20" t="str">
        <f t="shared" si="310"/>
        <v>I</v>
      </c>
      <c r="AR693" s="21">
        <f t="shared" ref="AR693:AR717" si="343">VLOOKUP(AQ693,$AY$2:$AZ$23,2,FALSE)</f>
        <v>0</v>
      </c>
      <c r="AS693" s="21">
        <f t="shared" si="334"/>
        <v>4.5</v>
      </c>
      <c r="AT693" s="20" t="str">
        <f t="shared" si="311"/>
        <v>A</v>
      </c>
      <c r="AU693" s="22">
        <f t="shared" ref="AU693:AU717" si="344">VLOOKUP(AT693,$AY$2:$AZ$23,2,FALSE)</f>
        <v>0</v>
      </c>
      <c r="AV693">
        <f t="shared" si="337"/>
        <v>1.8</v>
      </c>
    </row>
    <row r="694" spans="1:48" hidden="1" x14ac:dyDescent="0.45">
      <c r="A694" t="s">
        <v>67</v>
      </c>
      <c r="B694" t="s">
        <v>1448</v>
      </c>
      <c r="C694" t="e">
        <f t="shared" ca="1" si="314"/>
        <v>#NAME?</v>
      </c>
      <c r="E694" t="s">
        <v>1448</v>
      </c>
      <c r="F694" t="str">
        <f t="shared" si="338"/>
        <v>ok</v>
      </c>
      <c r="G694">
        <v>1</v>
      </c>
      <c r="H694" s="42" t="str">
        <f t="shared" si="339"/>
        <v>+</v>
      </c>
      <c r="I694" s="42" t="b">
        <f t="shared" si="340"/>
        <v>1</v>
      </c>
      <c r="J694" s="42" t="str">
        <f t="shared" si="341"/>
        <v>+</v>
      </c>
      <c r="K694" t="s">
        <v>46</v>
      </c>
      <c r="L694" s="16" t="s">
        <v>47</v>
      </c>
      <c r="M694" s="17" t="s">
        <v>47</v>
      </c>
      <c r="N694" s="18">
        <v>2.3000000000000001E-8</v>
      </c>
      <c r="O694" s="18">
        <v>2.3000000000000001E-8</v>
      </c>
      <c r="P694" s="18">
        <v>1.2E-8</v>
      </c>
      <c r="Q694" s="18">
        <v>1.2E-8</v>
      </c>
      <c r="R694">
        <v>11123892</v>
      </c>
      <c r="S694" t="s">
        <v>71</v>
      </c>
      <c r="T694" t="s">
        <v>72</v>
      </c>
      <c r="U694">
        <v>298</v>
      </c>
      <c r="AI694" t="s">
        <v>55</v>
      </c>
      <c r="AJ694">
        <v>1</v>
      </c>
      <c r="AL694" s="19">
        <f t="shared" si="315"/>
        <v>-10.376785256400183</v>
      </c>
      <c r="AM694" s="19">
        <f t="shared" si="316"/>
        <v>-10.760631920423462</v>
      </c>
      <c r="AN694" s="19">
        <f t="shared" si="317"/>
        <v>0.38384666402327916</v>
      </c>
      <c r="AO694" s="19">
        <f t="shared" si="342"/>
        <v>0.38384666402327916</v>
      </c>
      <c r="AP694" s="20" t="str">
        <f>IF(AR694=AU694,"good","no")</f>
        <v>no</v>
      </c>
      <c r="AQ694" s="20" t="str">
        <f t="shared" si="310"/>
        <v>T</v>
      </c>
      <c r="AR694" s="21">
        <f t="shared" si="343"/>
        <v>400</v>
      </c>
      <c r="AS694" s="21">
        <f t="shared" si="334"/>
        <v>-0.7</v>
      </c>
      <c r="AT694" s="20" t="str">
        <f t="shared" si="311"/>
        <v>A</v>
      </c>
      <c r="AU694" s="22">
        <f t="shared" si="344"/>
        <v>0</v>
      </c>
      <c r="AV694">
        <f t="shared" si="337"/>
        <v>1.8</v>
      </c>
    </row>
    <row r="695" spans="1:48" hidden="1" x14ac:dyDescent="0.45">
      <c r="A695" t="s">
        <v>67</v>
      </c>
      <c r="B695" t="s">
        <v>1369</v>
      </c>
      <c r="C695" t="e">
        <f t="shared" ca="1" si="314"/>
        <v>#NAME?</v>
      </c>
      <c r="E695" t="s">
        <v>1370</v>
      </c>
      <c r="F695" t="str">
        <f t="shared" si="338"/>
        <v>no</v>
      </c>
      <c r="G695">
        <v>1</v>
      </c>
      <c r="H695" s="15" t="str">
        <f t="shared" si="339"/>
        <v>-</v>
      </c>
      <c r="I695" s="42" t="b">
        <f t="shared" si="340"/>
        <v>1</v>
      </c>
      <c r="J695" s="42" t="str">
        <f t="shared" si="341"/>
        <v>-</v>
      </c>
      <c r="K695" t="s">
        <v>46</v>
      </c>
      <c r="L695" s="16" t="s">
        <v>47</v>
      </c>
      <c r="M695" s="17" t="s">
        <v>47</v>
      </c>
      <c r="N695" s="18">
        <v>1.9499999999999999E-8</v>
      </c>
      <c r="O695" s="18">
        <v>1.9499999999999999E-8</v>
      </c>
      <c r="P695" s="18">
        <v>2.4E-9</v>
      </c>
      <c r="Q695" s="27">
        <v>2.4E-9</v>
      </c>
      <c r="R695">
        <v>9878445</v>
      </c>
      <c r="S695" t="s">
        <v>71</v>
      </c>
      <c r="T695" t="s">
        <v>72</v>
      </c>
      <c r="U695" t="s">
        <v>89</v>
      </c>
      <c r="AI695" t="s">
        <v>115</v>
      </c>
      <c r="AJ695">
        <v>1</v>
      </c>
      <c r="AL695" s="19">
        <f t="shared" si="315"/>
        <v>-10.474182309112258</v>
      </c>
      <c r="AM695" s="19">
        <f t="shared" si="316"/>
        <v>-11.710200288759582</v>
      </c>
      <c r="AN695" s="19">
        <f t="shared" si="317"/>
        <v>1.2360179796473236</v>
      </c>
      <c r="AO695" s="19">
        <f t="shared" si="342"/>
        <v>1.2360179796473236</v>
      </c>
      <c r="AP695" s="20" t="str">
        <f>IF(AR695=AU695,"ok","no")</f>
        <v>ok</v>
      </c>
      <c r="AQ695" s="20" t="str">
        <f t="shared" si="310"/>
        <v>W</v>
      </c>
      <c r="AR695" s="21">
        <f t="shared" si="343"/>
        <v>0</v>
      </c>
      <c r="AS695" s="21">
        <f t="shared" si="334"/>
        <v>-0.9</v>
      </c>
      <c r="AT695" s="20" t="str">
        <f t="shared" si="311"/>
        <v>Y</v>
      </c>
      <c r="AU695" s="22">
        <f t="shared" si="344"/>
        <v>0</v>
      </c>
      <c r="AV695">
        <f t="shared" si="337"/>
        <v>-1.3</v>
      </c>
    </row>
    <row r="696" spans="1:48" hidden="1" x14ac:dyDescent="0.45">
      <c r="A696" t="s">
        <v>109</v>
      </c>
      <c r="B696" t="s">
        <v>1449</v>
      </c>
      <c r="C696" t="e">
        <f t="shared" ca="1" si="314"/>
        <v>#NAME?</v>
      </c>
      <c r="E696" t="s">
        <v>1450</v>
      </c>
      <c r="F696" t="str">
        <f t="shared" si="338"/>
        <v>no</v>
      </c>
      <c r="G696">
        <v>1</v>
      </c>
      <c r="H696" s="42" t="str">
        <f t="shared" si="339"/>
        <v>+</v>
      </c>
      <c r="I696" s="42" t="b">
        <f t="shared" si="340"/>
        <v>1</v>
      </c>
      <c r="J696" s="42" t="str">
        <f t="shared" si="341"/>
        <v>+</v>
      </c>
      <c r="K696" t="s">
        <v>324</v>
      </c>
      <c r="L696" s="16" t="s">
        <v>47</v>
      </c>
      <c r="M696" s="17" t="s">
        <v>47</v>
      </c>
      <c r="N696" s="18">
        <v>2.5799999999999999E-8</v>
      </c>
      <c r="O696" s="18">
        <v>2.5799999999999999E-8</v>
      </c>
      <c r="P696" s="18">
        <v>8.5E-9</v>
      </c>
      <c r="Q696" s="18">
        <v>8.5E-9</v>
      </c>
      <c r="R696">
        <v>16597831</v>
      </c>
      <c r="S696" t="s">
        <v>113</v>
      </c>
      <c r="T696" t="s">
        <v>114</v>
      </c>
      <c r="U696" t="s">
        <v>89</v>
      </c>
      <c r="AI696" t="s">
        <v>115</v>
      </c>
      <c r="AJ696">
        <v>2</v>
      </c>
      <c r="AL696" s="19">
        <f t="shared" si="315"/>
        <v>-10.309005893561116</v>
      </c>
      <c r="AM696" s="19">
        <f t="shared" si="316"/>
        <v>-10.964087807335581</v>
      </c>
      <c r="AN696" s="19">
        <f t="shared" si="317"/>
        <v>0.65508191377446501</v>
      </c>
      <c r="AO696" s="19">
        <f t="shared" si="342"/>
        <v>0.65508191377446501</v>
      </c>
      <c r="AP696" s="20" t="str">
        <f t="shared" ref="AP696:AP702" si="345">IF(AR696=AU696,"good","no")</f>
        <v>no</v>
      </c>
      <c r="AQ696" s="20" t="str">
        <f t="shared" si="310"/>
        <v>N</v>
      </c>
      <c r="AR696" s="21">
        <f t="shared" si="343"/>
        <v>0</v>
      </c>
      <c r="AS696" s="21">
        <f t="shared" si="334"/>
        <v>-3.5</v>
      </c>
      <c r="AT696" s="20" t="str">
        <f t="shared" si="311"/>
        <v>K</v>
      </c>
      <c r="AU696" s="22">
        <f t="shared" si="344"/>
        <v>1</v>
      </c>
      <c r="AV696">
        <f t="shared" si="337"/>
        <v>-3.9</v>
      </c>
    </row>
    <row r="697" spans="1:48" hidden="1" x14ac:dyDescent="0.45">
      <c r="A697" t="s">
        <v>256</v>
      </c>
      <c r="B697" t="s">
        <v>1451</v>
      </c>
      <c r="C697" t="e">
        <f t="shared" ca="1" si="314"/>
        <v>#NAME?</v>
      </c>
      <c r="E697" t="s">
        <v>1451</v>
      </c>
      <c r="F697" t="str">
        <f t="shared" si="338"/>
        <v>ok</v>
      </c>
      <c r="G697">
        <v>1</v>
      </c>
      <c r="H697" s="42" t="str">
        <f t="shared" si="339"/>
        <v>+</v>
      </c>
      <c r="I697" s="42" t="b">
        <f t="shared" si="340"/>
        <v>1</v>
      </c>
      <c r="J697" s="42" t="str">
        <f t="shared" si="341"/>
        <v>+</v>
      </c>
      <c r="K697" t="s">
        <v>46</v>
      </c>
      <c r="L697" s="16" t="s">
        <v>47</v>
      </c>
      <c r="M697" s="17" t="s">
        <v>47</v>
      </c>
      <c r="N697" s="18">
        <v>7.7400000000000002E-9</v>
      </c>
      <c r="O697" s="18">
        <v>7.7400000000000002E-9</v>
      </c>
      <c r="P697" s="18">
        <v>5.76E-9</v>
      </c>
      <c r="Q697" s="18">
        <v>5.76E-9</v>
      </c>
      <c r="R697">
        <v>20616231</v>
      </c>
      <c r="S697" t="s">
        <v>259</v>
      </c>
      <c r="T697" t="s">
        <v>260</v>
      </c>
      <c r="U697">
        <v>298</v>
      </c>
      <c r="V697" t="s">
        <v>1452</v>
      </c>
      <c r="W697" t="s">
        <v>1452</v>
      </c>
      <c r="X697" t="s">
        <v>1025</v>
      </c>
      <c r="Y697" t="s">
        <v>1025</v>
      </c>
      <c r="Z697" t="s">
        <v>1061</v>
      </c>
      <c r="AA697" t="s">
        <v>1061</v>
      </c>
      <c r="AB697" t="s">
        <v>1027</v>
      </c>
      <c r="AC697" t="s">
        <v>1027</v>
      </c>
      <c r="AI697" t="s">
        <v>55</v>
      </c>
      <c r="AJ697">
        <v>2</v>
      </c>
      <c r="AL697" s="19">
        <f t="shared" si="315"/>
        <v>-11.019349848113418</v>
      </c>
      <c r="AM697" s="19">
        <f t="shared" si="316"/>
        <v>-11.193673733720779</v>
      </c>
      <c r="AN697" s="19">
        <f t="shared" si="317"/>
        <v>0.17432388560736101</v>
      </c>
      <c r="AO697" s="19">
        <f t="shared" si="342"/>
        <v>0.17432388560736101</v>
      </c>
      <c r="AP697" s="20" t="str">
        <f t="shared" si="345"/>
        <v>no</v>
      </c>
      <c r="AQ697" s="20" t="str">
        <f t="shared" si="310"/>
        <v>K</v>
      </c>
      <c r="AR697" s="21">
        <f t="shared" si="343"/>
        <v>1</v>
      </c>
      <c r="AS697" s="21">
        <f t="shared" si="334"/>
        <v>-3.9</v>
      </c>
      <c r="AT697" s="20" t="str">
        <f t="shared" si="311"/>
        <v>N</v>
      </c>
      <c r="AU697" s="22">
        <f t="shared" si="344"/>
        <v>0</v>
      </c>
      <c r="AV697">
        <f t="shared" si="337"/>
        <v>-3.5</v>
      </c>
    </row>
    <row r="698" spans="1:48" hidden="1" x14ac:dyDescent="0.45">
      <c r="A698" t="s">
        <v>487</v>
      </c>
      <c r="B698" t="s">
        <v>1453</v>
      </c>
      <c r="C698" t="e">
        <f t="shared" ca="1" si="314"/>
        <v>#NAME?</v>
      </c>
      <c r="E698" t="s">
        <v>1454</v>
      </c>
      <c r="F698" t="str">
        <f t="shared" si="338"/>
        <v>no</v>
      </c>
      <c r="G698">
        <v>1</v>
      </c>
      <c r="H698" s="42" t="str">
        <f t="shared" si="339"/>
        <v>+</v>
      </c>
      <c r="I698" s="42" t="b">
        <f t="shared" si="340"/>
        <v>1</v>
      </c>
      <c r="J698" s="42" t="str">
        <f t="shared" si="341"/>
        <v>+</v>
      </c>
      <c r="K698" t="s">
        <v>70</v>
      </c>
      <c r="L698" s="16" t="s">
        <v>47</v>
      </c>
      <c r="M698" s="17" t="s">
        <v>47</v>
      </c>
      <c r="N698" s="18">
        <v>3.2999999999999998E-8</v>
      </c>
      <c r="O698" s="18">
        <v>3.2999999999999998E-8</v>
      </c>
      <c r="P698" s="18">
        <v>6.2999999999999995E-8</v>
      </c>
      <c r="Q698" s="18">
        <v>6.2999999999999995E-8</v>
      </c>
      <c r="R698">
        <v>27908641</v>
      </c>
      <c r="S698" t="s">
        <v>489</v>
      </c>
      <c r="T698" t="s">
        <v>260</v>
      </c>
      <c r="U698">
        <v>303</v>
      </c>
      <c r="AI698" t="s">
        <v>55</v>
      </c>
      <c r="AJ698">
        <v>2</v>
      </c>
      <c r="AL698" s="19">
        <f t="shared" si="315"/>
        <v>-10.163787382533158</v>
      </c>
      <c r="AM698" s="19">
        <f t="shared" si="316"/>
        <v>-9.782277355227377</v>
      </c>
      <c r="AN698" s="19">
        <f t="shared" si="317"/>
        <v>-0.38151002730578121</v>
      </c>
      <c r="AO698" s="19">
        <f t="shared" si="342"/>
        <v>0.38151002730578121</v>
      </c>
      <c r="AP698" s="20" t="str">
        <f t="shared" si="345"/>
        <v>no</v>
      </c>
      <c r="AQ698" s="20" t="str">
        <f t="shared" si="310"/>
        <v>D</v>
      </c>
      <c r="AR698" s="21">
        <f t="shared" si="343"/>
        <v>-1</v>
      </c>
      <c r="AS698" s="21">
        <f>VLOOKUP(AQ698, $BD$3:$BH$23, 5, FALSE)</f>
        <v>-3.5</v>
      </c>
      <c r="AT698" s="20" t="str">
        <f t="shared" si="311"/>
        <v>A</v>
      </c>
      <c r="AU698" s="22">
        <f t="shared" si="344"/>
        <v>0</v>
      </c>
      <c r="AV698">
        <f t="shared" si="337"/>
        <v>1.8</v>
      </c>
    </row>
    <row r="699" spans="1:48" hidden="1" x14ac:dyDescent="0.45">
      <c r="A699" t="s">
        <v>107</v>
      </c>
      <c r="B699" t="s">
        <v>1455</v>
      </c>
      <c r="C699" t="e">
        <f t="shared" ca="1" si="314"/>
        <v>#NAME?</v>
      </c>
      <c r="E699" t="s">
        <v>1455</v>
      </c>
      <c r="F699" t="str">
        <f t="shared" si="338"/>
        <v>ok</v>
      </c>
      <c r="G699">
        <v>1</v>
      </c>
      <c r="H699" s="42" t="str">
        <f t="shared" si="339"/>
        <v>+</v>
      </c>
      <c r="I699" s="42" t="b">
        <f t="shared" si="340"/>
        <v>1</v>
      </c>
      <c r="J699" s="42" t="str">
        <f t="shared" si="341"/>
        <v>+</v>
      </c>
      <c r="K699" t="s">
        <v>46</v>
      </c>
      <c r="L699" s="16" t="s">
        <v>47</v>
      </c>
      <c r="M699" s="17" t="s">
        <v>47</v>
      </c>
      <c r="N699" s="18">
        <v>3.9999999999999998E-11</v>
      </c>
      <c r="O699" s="18">
        <v>3.9999999999999998E-11</v>
      </c>
      <c r="P699" s="18">
        <v>3E-11</v>
      </c>
      <c r="Q699" s="18">
        <v>3E-11</v>
      </c>
      <c r="R699">
        <v>10338006</v>
      </c>
      <c r="S699" t="s">
        <v>211</v>
      </c>
      <c r="T699" t="s">
        <v>81</v>
      </c>
      <c r="U699" t="s">
        <v>89</v>
      </c>
      <c r="V699" t="s">
        <v>1456</v>
      </c>
      <c r="W699" t="s">
        <v>1456</v>
      </c>
      <c r="X699" t="s">
        <v>451</v>
      </c>
      <c r="Y699" t="s">
        <v>451</v>
      </c>
      <c r="Z699" t="s">
        <v>1457</v>
      </c>
      <c r="AA699" t="s">
        <v>1457</v>
      </c>
      <c r="AB699" t="s">
        <v>453</v>
      </c>
      <c r="AC699" t="s">
        <v>453</v>
      </c>
      <c r="AH699" t="s">
        <v>212</v>
      </c>
      <c r="AI699" t="s">
        <v>213</v>
      </c>
      <c r="AJ699">
        <v>1</v>
      </c>
      <c r="AL699" s="19">
        <f t="shared" si="315"/>
        <v>-14.125863580470622</v>
      </c>
      <c r="AM699" s="19">
        <f t="shared" si="316"/>
        <v>-14.295596003217172</v>
      </c>
      <c r="AN699" s="19">
        <f t="shared" si="317"/>
        <v>0.16973242274655043</v>
      </c>
      <c r="AO699" s="19">
        <f t="shared" si="342"/>
        <v>0.16973242274655043</v>
      </c>
      <c r="AP699" s="20" t="str">
        <f t="shared" si="345"/>
        <v>no</v>
      </c>
      <c r="AQ699" s="20" t="str">
        <f t="shared" si="310"/>
        <v>D</v>
      </c>
      <c r="AR699" s="21">
        <f t="shared" si="343"/>
        <v>-1</v>
      </c>
      <c r="AS699" s="21">
        <f>VLOOKUP(AQ699, $BD$3:$BH$22, 5, FALSE)</f>
        <v>-3.5</v>
      </c>
      <c r="AT699" s="20" t="str">
        <f t="shared" si="311"/>
        <v>N</v>
      </c>
      <c r="AU699" s="22">
        <f t="shared" si="344"/>
        <v>0</v>
      </c>
      <c r="AV699">
        <f t="shared" si="337"/>
        <v>-3.5</v>
      </c>
    </row>
    <row r="700" spans="1:48" hidden="1" x14ac:dyDescent="0.45">
      <c r="A700" s="51" t="s">
        <v>315</v>
      </c>
      <c r="B700" s="51" t="s">
        <v>1458</v>
      </c>
      <c r="C700" t="e">
        <f t="shared" ca="1" si="314"/>
        <v>#NAME?</v>
      </c>
      <c r="E700" s="51" t="s">
        <v>1458</v>
      </c>
      <c r="F700" t="str">
        <f t="shared" si="338"/>
        <v>ok</v>
      </c>
      <c r="G700" s="51" t="s">
        <v>317</v>
      </c>
      <c r="H700" s="51" t="str">
        <f t="shared" si="339"/>
        <v>+</v>
      </c>
      <c r="I700" s="42" t="b">
        <f t="shared" si="340"/>
        <v>1</v>
      </c>
      <c r="J700" s="42" t="str">
        <f t="shared" si="341"/>
        <v>+</v>
      </c>
      <c r="K700" t="s">
        <v>181</v>
      </c>
      <c r="L700" s="16" t="s">
        <v>47</v>
      </c>
      <c r="M700" s="17" t="s">
        <v>47</v>
      </c>
      <c r="N700" s="18">
        <v>2.4E-9</v>
      </c>
      <c r="O700" s="18">
        <v>2.4E-9</v>
      </c>
      <c r="P700" s="18">
        <v>8.0000000000000003E-10</v>
      </c>
      <c r="Q700" s="18">
        <v>8.0000000000000003E-10</v>
      </c>
      <c r="R700">
        <v>24475232</v>
      </c>
      <c r="S700" s="51" t="s">
        <v>318</v>
      </c>
      <c r="T700" s="51" t="s">
        <v>319</v>
      </c>
      <c r="U700" s="51">
        <v>298</v>
      </c>
      <c r="AI700" t="s">
        <v>55</v>
      </c>
      <c r="AJ700">
        <v>2</v>
      </c>
      <c r="AL700" s="54">
        <f t="shared" si="315"/>
        <v>-11.710200288759582</v>
      </c>
      <c r="AM700" s="54">
        <f t="shared" si="316"/>
        <v>-12.358381539073765</v>
      </c>
      <c r="AN700" s="54">
        <f t="shared" si="317"/>
        <v>0.64818125031418283</v>
      </c>
      <c r="AO700" s="54">
        <f t="shared" si="342"/>
        <v>0.64818125031418283</v>
      </c>
      <c r="AP700" s="55" t="str">
        <f t="shared" si="345"/>
        <v>no</v>
      </c>
      <c r="AQ700" s="55" t="str">
        <f t="shared" si="310"/>
        <v>L</v>
      </c>
      <c r="AR700" s="21">
        <f t="shared" si="343"/>
        <v>0</v>
      </c>
      <c r="AS700" s="56">
        <f>VLOOKUP(AQ700, $BD$3:$BH$22, 5, FALSE)</f>
        <v>3.8</v>
      </c>
      <c r="AT700" s="55" t="str">
        <f t="shared" si="311"/>
        <v>R</v>
      </c>
      <c r="AU700" s="22">
        <f t="shared" si="344"/>
        <v>1</v>
      </c>
      <c r="AV700" s="51">
        <f t="shared" si="337"/>
        <v>-4.5</v>
      </c>
    </row>
    <row r="701" spans="1:48" hidden="1" x14ac:dyDescent="0.45">
      <c r="A701" t="s">
        <v>214</v>
      </c>
      <c r="B701" t="s">
        <v>1425</v>
      </c>
      <c r="C701" t="e">
        <f t="shared" ca="1" si="314"/>
        <v>#NAME?</v>
      </c>
      <c r="E701" t="s">
        <v>1425</v>
      </c>
      <c r="F701" t="str">
        <f t="shared" si="338"/>
        <v>ok</v>
      </c>
      <c r="G701">
        <v>1</v>
      </c>
      <c r="H701" s="15" t="str">
        <f t="shared" si="339"/>
        <v>-</v>
      </c>
      <c r="I701" s="42" t="b">
        <f t="shared" si="340"/>
        <v>1</v>
      </c>
      <c r="J701" s="42" t="str">
        <f t="shared" si="341"/>
        <v>-</v>
      </c>
      <c r="K701" t="s">
        <v>46</v>
      </c>
      <c r="L701" s="16" t="s">
        <v>47</v>
      </c>
      <c r="M701" s="17" t="s">
        <v>47</v>
      </c>
      <c r="N701" s="18">
        <v>2.33E-8</v>
      </c>
      <c r="O701" s="18">
        <v>2.33E-8</v>
      </c>
      <c r="P701" s="18">
        <v>2.7799999999999999E-9</v>
      </c>
      <c r="Q701" s="18">
        <v>2.7799999999999999E-9</v>
      </c>
      <c r="R701">
        <v>12515535</v>
      </c>
      <c r="S701" t="s">
        <v>216</v>
      </c>
      <c r="T701" t="s">
        <v>81</v>
      </c>
      <c r="U701" t="s">
        <v>89</v>
      </c>
      <c r="AH701" t="s">
        <v>212</v>
      </c>
      <c r="AI701" t="s">
        <v>55</v>
      </c>
      <c r="AJ701">
        <v>1</v>
      </c>
      <c r="AL701" s="19">
        <f t="shared" si="315"/>
        <v>-10.369139361061105</v>
      </c>
      <c r="AM701" s="19">
        <f t="shared" si="316"/>
        <v>-11.623480796453881</v>
      </c>
      <c r="AN701" s="19">
        <f t="shared" si="317"/>
        <v>1.2543414353927762</v>
      </c>
      <c r="AO701" s="19">
        <f t="shared" si="342"/>
        <v>1.2543414353927762</v>
      </c>
      <c r="AP701" s="20" t="str">
        <f t="shared" si="345"/>
        <v>no</v>
      </c>
      <c r="AQ701" s="20" t="str">
        <f t="shared" si="310"/>
        <v>R</v>
      </c>
      <c r="AR701" s="21">
        <f t="shared" si="343"/>
        <v>1</v>
      </c>
      <c r="AS701" s="21">
        <f>VLOOKUP(AQ701, $BD$3:$BH$22, 5, FALSE)</f>
        <v>-4.5</v>
      </c>
      <c r="AT701" s="20" t="str">
        <f t="shared" si="311"/>
        <v>A</v>
      </c>
      <c r="AU701" s="22">
        <f t="shared" si="344"/>
        <v>0</v>
      </c>
      <c r="AV701">
        <f t="shared" si="337"/>
        <v>1.8</v>
      </c>
    </row>
    <row r="702" spans="1:48" hidden="1" x14ac:dyDescent="0.45">
      <c r="A702" t="s">
        <v>139</v>
      </c>
      <c r="B702" s="37" t="s">
        <v>1459</v>
      </c>
      <c r="C702" t="e">
        <f t="shared" ca="1" si="314"/>
        <v>#NAME?</v>
      </c>
      <c r="E702" t="s">
        <v>1459</v>
      </c>
      <c r="F702" t="str">
        <f t="shared" si="338"/>
        <v>ok</v>
      </c>
      <c r="G702">
        <v>1</v>
      </c>
      <c r="H702" s="42" t="str">
        <f t="shared" si="339"/>
        <v>+</v>
      </c>
      <c r="I702" s="42" t="b">
        <f t="shared" si="340"/>
        <v>1</v>
      </c>
      <c r="J702" s="42" t="str">
        <f t="shared" si="341"/>
        <v>+</v>
      </c>
      <c r="K702" t="s">
        <v>46</v>
      </c>
      <c r="L702" s="16" t="s">
        <v>47</v>
      </c>
      <c r="M702" s="17" t="s">
        <v>47</v>
      </c>
      <c r="N702" s="18">
        <v>2.3199999999999998E-9</v>
      </c>
      <c r="O702" s="18">
        <v>2.3199999999999998E-9</v>
      </c>
      <c r="P702" s="18">
        <v>4.3999999999999997E-9</v>
      </c>
      <c r="Q702" s="18">
        <v>4.3999999999999997E-9</v>
      </c>
      <c r="R702">
        <v>17891135</v>
      </c>
      <c r="S702" t="s">
        <v>806</v>
      </c>
      <c r="T702" t="s">
        <v>81</v>
      </c>
      <c r="U702">
        <v>298</v>
      </c>
      <c r="AI702" t="s">
        <v>221</v>
      </c>
      <c r="AJ702">
        <v>2</v>
      </c>
      <c r="AL702" s="19">
        <f t="shared" si="315"/>
        <v>-11.730202204248233</v>
      </c>
      <c r="AM702" s="19">
        <f t="shared" si="316"/>
        <v>-11.352580164653094</v>
      </c>
      <c r="AN702" s="19">
        <f t="shared" si="317"/>
        <v>-0.3776220395951384</v>
      </c>
      <c r="AO702" s="19">
        <f t="shared" si="342"/>
        <v>0.3776220395951384</v>
      </c>
      <c r="AP702" s="77" t="str">
        <f t="shared" si="345"/>
        <v>no</v>
      </c>
      <c r="AQ702" s="77" t="str">
        <f t="shared" si="310"/>
        <v>S</v>
      </c>
      <c r="AR702" s="21">
        <f t="shared" si="343"/>
        <v>500</v>
      </c>
      <c r="AS702" s="21">
        <f>VLOOKUP(AQ702, $BD$3:$BH$23, 5, FALSE)</f>
        <v>-0.8</v>
      </c>
      <c r="AT702" s="20" t="str">
        <f t="shared" si="311"/>
        <v>A</v>
      </c>
      <c r="AU702" s="22">
        <f t="shared" si="344"/>
        <v>0</v>
      </c>
      <c r="AV702">
        <f t="shared" si="337"/>
        <v>1.8</v>
      </c>
    </row>
    <row r="703" spans="1:48" x14ac:dyDescent="0.45">
      <c r="A703" t="s">
        <v>107</v>
      </c>
      <c r="B703" t="s">
        <v>1460</v>
      </c>
      <c r="C703" t="e">
        <f t="shared" ca="1" si="314"/>
        <v>#NAME?</v>
      </c>
      <c r="E703" t="s">
        <v>1460</v>
      </c>
      <c r="F703" t="str">
        <f t="shared" si="338"/>
        <v>ok</v>
      </c>
      <c r="G703">
        <v>1</v>
      </c>
      <c r="H703" s="42" t="str">
        <f t="shared" si="339"/>
        <v>+</v>
      </c>
      <c r="I703" s="42" t="b">
        <f t="shared" si="340"/>
        <v>1</v>
      </c>
      <c r="J703" s="42" t="str">
        <f t="shared" si="341"/>
        <v>+</v>
      </c>
      <c r="K703" t="s">
        <v>46</v>
      </c>
      <c r="L703" s="16" t="s">
        <v>47</v>
      </c>
      <c r="M703" s="17" t="s">
        <v>47</v>
      </c>
      <c r="N703" s="18">
        <v>6.6700000000000003E-9</v>
      </c>
      <c r="O703" s="18">
        <v>6.6700000000000003E-9</v>
      </c>
      <c r="P703" s="18">
        <v>2.3800000000000001E-9</v>
      </c>
      <c r="Q703" s="27">
        <v>2.3800000000000001E-9</v>
      </c>
      <c r="R703">
        <v>7629185</v>
      </c>
      <c r="S703" t="s">
        <v>211</v>
      </c>
      <c r="T703" t="s">
        <v>81</v>
      </c>
      <c r="U703">
        <v>303</v>
      </c>
      <c r="AD703" t="s">
        <v>1461</v>
      </c>
      <c r="AE703" t="s">
        <v>343</v>
      </c>
      <c r="AF703" t="s">
        <v>1462</v>
      </c>
      <c r="AG703" t="s">
        <v>345</v>
      </c>
      <c r="AH703" t="s">
        <v>212</v>
      </c>
      <c r="AI703" t="s">
        <v>287</v>
      </c>
      <c r="AJ703">
        <v>1</v>
      </c>
      <c r="AL703" s="19">
        <f t="shared" si="315"/>
        <v>-11.107131126441139</v>
      </c>
      <c r="AM703" s="19">
        <f t="shared" si="316"/>
        <v>-11.715137556065185</v>
      </c>
      <c r="AN703" s="19">
        <f t="shared" si="317"/>
        <v>0.60800642962404616</v>
      </c>
      <c r="AO703" s="19">
        <f t="shared" si="342"/>
        <v>0.60800642962404616</v>
      </c>
      <c r="AP703" s="20" t="str">
        <f>IF(AR703=AU703,"ok","no")</f>
        <v>ok</v>
      </c>
      <c r="AQ703" s="20" t="str">
        <f t="shared" si="310"/>
        <v>Y</v>
      </c>
      <c r="AR703" s="21">
        <f t="shared" si="343"/>
        <v>0</v>
      </c>
      <c r="AS703" s="21">
        <f>VLOOKUP(AQ703, $BD$3:$BH$22, 5, FALSE)</f>
        <v>-1.3</v>
      </c>
      <c r="AT703" s="20" t="str">
        <f t="shared" si="311"/>
        <v>F</v>
      </c>
      <c r="AU703" s="22">
        <f t="shared" si="344"/>
        <v>0</v>
      </c>
      <c r="AV703">
        <f t="shared" si="337"/>
        <v>2.8</v>
      </c>
    </row>
    <row r="704" spans="1:48" hidden="1" x14ac:dyDescent="0.45">
      <c r="A704" t="s">
        <v>214</v>
      </c>
      <c r="B704" t="s">
        <v>1463</v>
      </c>
      <c r="C704" t="e">
        <f t="shared" ca="1" si="314"/>
        <v>#NAME?</v>
      </c>
      <c r="E704" t="s">
        <v>1463</v>
      </c>
      <c r="F704" t="str">
        <f t="shared" si="338"/>
        <v>ok</v>
      </c>
      <c r="G704">
        <v>1</v>
      </c>
      <c r="H704" s="15" t="str">
        <f t="shared" si="339"/>
        <v>-</v>
      </c>
      <c r="I704" s="42" t="b">
        <f t="shared" si="340"/>
        <v>1</v>
      </c>
      <c r="J704" s="42" t="str">
        <f t="shared" si="341"/>
        <v>-</v>
      </c>
      <c r="K704" t="s">
        <v>46</v>
      </c>
      <c r="L704" s="16" t="s">
        <v>47</v>
      </c>
      <c r="M704" s="17" t="s">
        <v>47</v>
      </c>
      <c r="N704" s="18">
        <v>2.4999999999999999E-8</v>
      </c>
      <c r="O704" s="18">
        <v>2.4999999999999999E-8</v>
      </c>
      <c r="P704" s="18">
        <v>2.7799999999999999E-9</v>
      </c>
      <c r="Q704" s="18">
        <v>2.7799999999999999E-9</v>
      </c>
      <c r="R704">
        <v>12515535</v>
      </c>
      <c r="S704" t="s">
        <v>216</v>
      </c>
      <c r="T704" t="s">
        <v>81</v>
      </c>
      <c r="U704" t="s">
        <v>89</v>
      </c>
      <c r="AH704" t="s">
        <v>212</v>
      </c>
      <c r="AI704" t="s">
        <v>55</v>
      </c>
      <c r="AJ704">
        <v>1</v>
      </c>
      <c r="AL704" s="19">
        <f t="shared" si="315"/>
        <v>-10.327590107126143</v>
      </c>
      <c r="AM704" s="19">
        <f t="shared" si="316"/>
        <v>-11.623480796453881</v>
      </c>
      <c r="AN704" s="19">
        <f t="shared" si="317"/>
        <v>1.295890689327738</v>
      </c>
      <c r="AO704" s="19">
        <f t="shared" si="342"/>
        <v>1.295890689327738</v>
      </c>
      <c r="AP704" s="20" t="str">
        <f t="shared" ref="AP704:AP712" si="346">IF(AR704=AU704,"good","no")</f>
        <v>no</v>
      </c>
      <c r="AQ704" s="20" t="str">
        <f t="shared" si="310"/>
        <v>D</v>
      </c>
      <c r="AR704" s="21">
        <f t="shared" si="343"/>
        <v>-1</v>
      </c>
      <c r="AS704" s="21">
        <f>VLOOKUP(AQ704, $BD$3:$BH$22, 5, FALSE)</f>
        <v>-3.5</v>
      </c>
      <c r="AT704" s="20" t="str">
        <f t="shared" si="311"/>
        <v>A</v>
      </c>
      <c r="AU704" s="22">
        <f t="shared" si="344"/>
        <v>0</v>
      </c>
      <c r="AV704">
        <f t="shared" si="337"/>
        <v>1.8</v>
      </c>
    </row>
    <row r="705" spans="1:54" hidden="1" x14ac:dyDescent="0.45">
      <c r="A705" t="s">
        <v>256</v>
      </c>
      <c r="B705" t="s">
        <v>1464</v>
      </c>
      <c r="C705" t="e">
        <f t="shared" ca="1" si="314"/>
        <v>#NAME?</v>
      </c>
      <c r="E705" t="s">
        <v>1465</v>
      </c>
      <c r="F705" t="str">
        <f t="shared" si="338"/>
        <v>no</v>
      </c>
      <c r="G705">
        <v>1</v>
      </c>
      <c r="H705" s="42" t="str">
        <f t="shared" si="339"/>
        <v>+</v>
      </c>
      <c r="I705" s="42" t="b">
        <f t="shared" si="340"/>
        <v>1</v>
      </c>
      <c r="J705" s="42" t="str">
        <f t="shared" si="341"/>
        <v>+</v>
      </c>
      <c r="K705" t="s">
        <v>46</v>
      </c>
      <c r="L705" s="16" t="s">
        <v>47</v>
      </c>
      <c r="M705" s="17" t="s">
        <v>47</v>
      </c>
      <c r="N705" s="18">
        <v>7.61E-9</v>
      </c>
      <c r="O705" s="18">
        <v>7.61E-9</v>
      </c>
      <c r="P705" s="18">
        <v>5.76E-9</v>
      </c>
      <c r="Q705" s="18">
        <v>5.76E-9</v>
      </c>
      <c r="R705">
        <v>20616231</v>
      </c>
      <c r="S705" t="s">
        <v>259</v>
      </c>
      <c r="T705" t="s">
        <v>260</v>
      </c>
      <c r="U705">
        <v>298</v>
      </c>
      <c r="V705" t="s">
        <v>1466</v>
      </c>
      <c r="W705" t="s">
        <v>1466</v>
      </c>
      <c r="X705" t="s">
        <v>1025</v>
      </c>
      <c r="Y705" t="s">
        <v>1025</v>
      </c>
      <c r="Z705" t="s">
        <v>1467</v>
      </c>
      <c r="AA705" t="s">
        <v>1467</v>
      </c>
      <c r="AB705" t="s">
        <v>1027</v>
      </c>
      <c r="AC705" t="s">
        <v>1027</v>
      </c>
      <c r="AI705" t="s">
        <v>55</v>
      </c>
      <c r="AJ705">
        <v>2</v>
      </c>
      <c r="AL705" s="19">
        <f t="shared" si="315"/>
        <v>-11.02934357239296</v>
      </c>
      <c r="AM705" s="19">
        <f t="shared" si="316"/>
        <v>-11.193673733720779</v>
      </c>
      <c r="AN705" s="19">
        <f t="shared" si="317"/>
        <v>0.1643301613278183</v>
      </c>
      <c r="AO705" s="19">
        <f t="shared" si="342"/>
        <v>0.1643301613278183</v>
      </c>
      <c r="AP705" s="20" t="str">
        <f t="shared" si="346"/>
        <v>no</v>
      </c>
      <c r="AQ705" s="20" t="str">
        <f t="shared" si="310"/>
        <v>V</v>
      </c>
      <c r="AR705" s="21">
        <f t="shared" si="343"/>
        <v>0</v>
      </c>
      <c r="AS705" s="21" t="e">
        <f>VLOOKUP(AQ705, $BD$3:$BH$22, 5, FALSE)</f>
        <v>#N/A</v>
      </c>
      <c r="AT705" s="20" t="str">
        <f t="shared" si="311"/>
        <v>T</v>
      </c>
      <c r="AU705" s="22">
        <f t="shared" si="344"/>
        <v>400</v>
      </c>
      <c r="AV705">
        <f t="shared" si="337"/>
        <v>-0.7</v>
      </c>
    </row>
    <row r="706" spans="1:54" hidden="1" x14ac:dyDescent="0.45">
      <c r="A706" t="s">
        <v>307</v>
      </c>
      <c r="B706" t="s">
        <v>1468</v>
      </c>
      <c r="C706" t="e">
        <f t="shared" ca="1" si="314"/>
        <v>#NAME?</v>
      </c>
      <c r="E706" t="s">
        <v>1468</v>
      </c>
      <c r="F706" t="str">
        <f t="shared" si="338"/>
        <v>ok</v>
      </c>
      <c r="G706">
        <v>1</v>
      </c>
      <c r="H706" s="42" t="str">
        <f t="shared" si="339"/>
        <v>+</v>
      </c>
      <c r="I706" s="42" t="b">
        <f t="shared" si="340"/>
        <v>1</v>
      </c>
      <c r="J706" s="42" t="str">
        <f t="shared" si="341"/>
        <v>+</v>
      </c>
      <c r="K706" t="s">
        <v>324</v>
      </c>
      <c r="L706" s="16" t="s">
        <v>47</v>
      </c>
      <c r="M706" s="17" t="s">
        <v>47</v>
      </c>
      <c r="N706" s="18">
        <v>2.0399999999999999E-10</v>
      </c>
      <c r="O706" s="18">
        <v>2.0399999999999999E-10</v>
      </c>
      <c r="P706" s="18">
        <v>4.8999999999999996E-10</v>
      </c>
      <c r="Q706" s="18">
        <v>4.8999999999999996E-10</v>
      </c>
      <c r="R706">
        <v>17891135</v>
      </c>
      <c r="S706" s="43" t="s">
        <v>309</v>
      </c>
      <c r="T706" s="43" t="s">
        <v>310</v>
      </c>
      <c r="U706">
        <v>298</v>
      </c>
      <c r="AI706" t="s">
        <v>221</v>
      </c>
      <c r="AJ706">
        <v>2</v>
      </c>
      <c r="AL706" s="19">
        <f t="shared" si="315"/>
        <v>-13.164611662029754</v>
      </c>
      <c r="AM706" s="19">
        <f t="shared" si="316"/>
        <v>-12.647603277646088</v>
      </c>
      <c r="AN706" s="19">
        <f t="shared" si="317"/>
        <v>-0.51700838438366681</v>
      </c>
      <c r="AO706" s="19">
        <f t="shared" si="342"/>
        <v>0.51700838438366681</v>
      </c>
      <c r="AP706" s="20" t="str">
        <f t="shared" si="346"/>
        <v>no</v>
      </c>
      <c r="AQ706" s="20" t="str">
        <f t="shared" ref="AQ706:AQ769" si="347">LEFT(B706)</f>
        <v>T</v>
      </c>
      <c r="AR706" s="21">
        <f t="shared" si="343"/>
        <v>400</v>
      </c>
      <c r="AS706" s="21">
        <f>VLOOKUP(AQ706, $BD$3:$BH$23, 5, FALSE)</f>
        <v>-0.7</v>
      </c>
      <c r="AT706" s="20" t="str">
        <f t="shared" ref="AT706:AT769" si="348">RIGHT(E706)</f>
        <v>E</v>
      </c>
      <c r="AU706" s="22">
        <f t="shared" si="344"/>
        <v>-1</v>
      </c>
      <c r="AV706">
        <f t="shared" si="337"/>
        <v>-3.5</v>
      </c>
    </row>
    <row r="707" spans="1:54" hidden="1" x14ac:dyDescent="0.45">
      <c r="A707" t="s">
        <v>109</v>
      </c>
      <c r="B707" t="s">
        <v>1469</v>
      </c>
      <c r="C707" t="e">
        <f t="shared" ca="1" si="314"/>
        <v>#NAME?</v>
      </c>
      <c r="E707" t="s">
        <v>1469</v>
      </c>
      <c r="F707" t="str">
        <f t="shared" si="338"/>
        <v>ok</v>
      </c>
      <c r="G707">
        <v>1</v>
      </c>
      <c r="H707" s="42" t="str">
        <f t="shared" si="339"/>
        <v>+</v>
      </c>
      <c r="I707" s="42" t="b">
        <f t="shared" si="340"/>
        <v>1</v>
      </c>
      <c r="J707" s="42" t="str">
        <f t="shared" si="341"/>
        <v>+</v>
      </c>
      <c r="K707" t="s">
        <v>324</v>
      </c>
      <c r="L707" s="16" t="s">
        <v>47</v>
      </c>
      <c r="M707" s="17" t="s">
        <v>47</v>
      </c>
      <c r="N707" s="18">
        <v>6.5400000000000002E-9</v>
      </c>
      <c r="O707" s="18">
        <v>6.5400000000000002E-9</v>
      </c>
      <c r="P707" s="18">
        <v>8.5E-9</v>
      </c>
      <c r="Q707" s="18">
        <v>8.5E-9</v>
      </c>
      <c r="R707">
        <v>16597831</v>
      </c>
      <c r="S707" s="43" t="s">
        <v>113</v>
      </c>
      <c r="T707" s="43" t="s">
        <v>114</v>
      </c>
      <c r="U707" t="s">
        <v>89</v>
      </c>
      <c r="AI707" t="s">
        <v>416</v>
      </c>
      <c r="AJ707">
        <v>2</v>
      </c>
      <c r="AL707" s="19">
        <f t="shared" si="315"/>
        <v>-11.118743916171608</v>
      </c>
      <c r="AM707" s="19">
        <f t="shared" si="316"/>
        <v>-10.964087807335581</v>
      </c>
      <c r="AN707" s="19">
        <f t="shared" si="317"/>
        <v>-0.15465610883602743</v>
      </c>
      <c r="AO707" s="19">
        <f t="shared" si="342"/>
        <v>0.15465610883602743</v>
      </c>
      <c r="AP707" s="20" t="str">
        <f t="shared" si="346"/>
        <v>no</v>
      </c>
      <c r="AQ707" s="20" t="str">
        <f t="shared" si="347"/>
        <v>K</v>
      </c>
      <c r="AR707" s="21">
        <f t="shared" si="343"/>
        <v>1</v>
      </c>
      <c r="AS707" s="21">
        <f>VLOOKUP(AQ707, $BD$3:$BH$22, 5, FALSE)</f>
        <v>-3.9</v>
      </c>
      <c r="AT707" s="20" t="str">
        <f t="shared" si="348"/>
        <v>Q</v>
      </c>
      <c r="AU707" s="22">
        <f t="shared" si="344"/>
        <v>0</v>
      </c>
      <c r="AV707">
        <f t="shared" si="337"/>
        <v>-3.5</v>
      </c>
    </row>
    <row r="708" spans="1:54" hidden="1" x14ac:dyDescent="0.45">
      <c r="A708" t="s">
        <v>307</v>
      </c>
      <c r="B708" t="s">
        <v>1470</v>
      </c>
      <c r="C708" t="e">
        <f t="shared" ca="1" si="314"/>
        <v>#NAME?</v>
      </c>
      <c r="E708" t="s">
        <v>1470</v>
      </c>
      <c r="F708" t="str">
        <f t="shared" si="338"/>
        <v>ok</v>
      </c>
      <c r="G708">
        <v>1</v>
      </c>
      <c r="H708" s="42" t="str">
        <f t="shared" si="339"/>
        <v>+</v>
      </c>
      <c r="I708" s="42" t="b">
        <f t="shared" si="340"/>
        <v>1</v>
      </c>
      <c r="J708" s="42" t="str">
        <f t="shared" si="341"/>
        <v>+</v>
      </c>
      <c r="K708" t="s">
        <v>46</v>
      </c>
      <c r="L708" s="16" t="s">
        <v>47</v>
      </c>
      <c r="M708" s="17" t="s">
        <v>47</v>
      </c>
      <c r="N708" s="18">
        <v>2.0599999999999999E-9</v>
      </c>
      <c r="O708" s="18">
        <v>2.0599999999999999E-9</v>
      </c>
      <c r="P708" s="18">
        <v>1.31E-9</v>
      </c>
      <c r="Q708" s="18">
        <v>1.31E-9</v>
      </c>
      <c r="R708">
        <v>24380763</v>
      </c>
      <c r="S708" t="s">
        <v>309</v>
      </c>
      <c r="T708" t="s">
        <v>310</v>
      </c>
      <c r="U708">
        <v>298</v>
      </c>
      <c r="V708" t="s">
        <v>1471</v>
      </c>
      <c r="W708" t="s">
        <v>1471</v>
      </c>
      <c r="X708" t="s">
        <v>312</v>
      </c>
      <c r="Y708" t="s">
        <v>312</v>
      </c>
      <c r="Z708" t="s">
        <v>1472</v>
      </c>
      <c r="AA708" t="s">
        <v>1472</v>
      </c>
      <c r="AB708" t="s">
        <v>314</v>
      </c>
      <c r="AC708" t="s">
        <v>314</v>
      </c>
      <c r="AI708" t="s">
        <v>55</v>
      </c>
      <c r="AJ708">
        <v>2</v>
      </c>
      <c r="AL708" s="19">
        <f t="shared" si="315"/>
        <v>-11.800330313945503</v>
      </c>
      <c r="AM708" s="19">
        <f t="shared" si="316"/>
        <v>-12.067410832842677</v>
      </c>
      <c r="AN708" s="19">
        <f t="shared" si="317"/>
        <v>0.2670805188971741</v>
      </c>
      <c r="AO708" s="19">
        <f t="shared" si="342"/>
        <v>0.2670805188971741</v>
      </c>
      <c r="AP708" s="20" t="str">
        <f t="shared" si="346"/>
        <v>no</v>
      </c>
      <c r="AQ708" s="20" t="str">
        <f t="shared" si="347"/>
        <v>G</v>
      </c>
      <c r="AR708" s="21">
        <f t="shared" si="343"/>
        <v>600</v>
      </c>
      <c r="AS708" s="21">
        <f>VLOOKUP(AQ708, $BD$3:$BH$22, 5, FALSE)</f>
        <v>-0.4</v>
      </c>
      <c r="AT708" s="20" t="str">
        <f t="shared" si="348"/>
        <v>P</v>
      </c>
      <c r="AU708" s="22">
        <f t="shared" si="344"/>
        <v>300</v>
      </c>
      <c r="AV708">
        <f t="shared" si="337"/>
        <v>-1.6</v>
      </c>
    </row>
    <row r="709" spans="1:54" hidden="1" x14ac:dyDescent="0.45">
      <c r="A709" t="s">
        <v>1031</v>
      </c>
      <c r="B709" t="s">
        <v>1473</v>
      </c>
      <c r="C709" t="e">
        <f t="shared" ca="1" si="314"/>
        <v>#NAME?</v>
      </c>
      <c r="E709" t="s">
        <v>1473</v>
      </c>
      <c r="F709" t="str">
        <f t="shared" si="338"/>
        <v>ok</v>
      </c>
      <c r="G709">
        <v>2</v>
      </c>
      <c r="H709" s="15" t="str">
        <f>IF(ISNUMBER(FIND(MID(B709,2,1),MID(A709,FIND("_",A709,FIND("_",A709)+1)+1,LEN(A709)))), "+", "-")</f>
        <v>+</v>
      </c>
      <c r="I709" s="42" t="b">
        <f t="shared" si="340"/>
        <v>1</v>
      </c>
      <c r="J709" s="42" t="str">
        <f t="shared" si="341"/>
        <v>+</v>
      </c>
      <c r="K709" t="s">
        <v>70</v>
      </c>
      <c r="L709" s="16" t="s">
        <v>47</v>
      </c>
      <c r="M709" s="17" t="s">
        <v>1033</v>
      </c>
      <c r="N709" s="18">
        <v>3.1000000000000002E-10</v>
      </c>
      <c r="O709" s="18">
        <v>3.1000000000000002E-10</v>
      </c>
      <c r="P709" s="18">
        <v>7.8999999999999996E-10</v>
      </c>
      <c r="Q709" s="18">
        <v>7.8999999999999996E-10</v>
      </c>
      <c r="R709">
        <v>20654626</v>
      </c>
      <c r="S709" t="s">
        <v>1034</v>
      </c>
      <c r="T709" t="s">
        <v>1035</v>
      </c>
      <c r="U709" t="s">
        <v>89</v>
      </c>
      <c r="V709" t="s">
        <v>1474</v>
      </c>
      <c r="W709" t="s">
        <v>1474</v>
      </c>
      <c r="X709" t="s">
        <v>1037</v>
      </c>
      <c r="Y709" t="s">
        <v>1037</v>
      </c>
      <c r="Z709" s="18">
        <v>1E-3</v>
      </c>
      <c r="AA709" s="18">
        <v>1E-3</v>
      </c>
      <c r="AB709" t="s">
        <v>1039</v>
      </c>
      <c r="AC709" t="s">
        <v>1039</v>
      </c>
      <c r="AI709" t="s">
        <v>55</v>
      </c>
      <c r="AJ709">
        <v>2</v>
      </c>
      <c r="AL709" s="19">
        <f t="shared" si="315"/>
        <v>-12.917724802885118</v>
      </c>
      <c r="AM709" s="19">
        <f t="shared" si="316"/>
        <v>-12.365803020575813</v>
      </c>
      <c r="AN709" s="19">
        <f t="shared" si="317"/>
        <v>-0.55192178230930544</v>
      </c>
      <c r="AO709" s="19">
        <f t="shared" si="342"/>
        <v>0.55192178230930544</v>
      </c>
      <c r="AP709" s="20" t="str">
        <f t="shared" si="346"/>
        <v>no</v>
      </c>
      <c r="AQ709" s="20" t="str">
        <f t="shared" si="347"/>
        <v>W</v>
      </c>
      <c r="AR709" s="21">
        <f t="shared" si="343"/>
        <v>0</v>
      </c>
      <c r="AS709" s="21">
        <f>VLOOKUP(AQ709, $BD$3:$BH$23, 5, FALSE)</f>
        <v>-0.9</v>
      </c>
      <c r="AT709" s="20" t="str">
        <f t="shared" si="348"/>
        <v>R</v>
      </c>
      <c r="AU709" s="22">
        <f t="shared" si="344"/>
        <v>1</v>
      </c>
      <c r="AV709">
        <f t="shared" si="337"/>
        <v>-4.5</v>
      </c>
    </row>
    <row r="710" spans="1:54" hidden="1" x14ac:dyDescent="0.45">
      <c r="A710" t="s">
        <v>107</v>
      </c>
      <c r="B710" t="s">
        <v>1475</v>
      </c>
      <c r="C710" t="e">
        <f t="shared" ca="1" si="314"/>
        <v>#NAME?</v>
      </c>
      <c r="E710" t="s">
        <v>1475</v>
      </c>
      <c r="F710" t="str">
        <f t="shared" si="338"/>
        <v>ok</v>
      </c>
      <c r="G710">
        <v>1</v>
      </c>
      <c r="H710" s="15" t="str">
        <f t="shared" ref="H710:H717" si="349">IF(ISNUMBER(FIND(MID(B710,2,1),MID(A710,FIND("_",A710)+1,FIND("_",A710,FIND("_",A710)+1)-FIND("_",A710)-1))), "+", "-")</f>
        <v>-</v>
      </c>
      <c r="I710" s="42" t="b">
        <f t="shared" si="340"/>
        <v>1</v>
      </c>
      <c r="J710" s="42" t="str">
        <f t="shared" si="341"/>
        <v>-</v>
      </c>
      <c r="K710" t="s">
        <v>46</v>
      </c>
      <c r="L710" s="16" t="s">
        <v>47</v>
      </c>
      <c r="M710" s="17" t="s">
        <v>47</v>
      </c>
      <c r="N710" s="18">
        <v>1.25E-9</v>
      </c>
      <c r="O710" s="18">
        <v>1.25E-9</v>
      </c>
      <c r="P710" s="18">
        <v>1.2999999999999999E-10</v>
      </c>
      <c r="Q710" s="18">
        <v>1.2999999999999999E-10</v>
      </c>
      <c r="R710">
        <v>7683415</v>
      </c>
      <c r="S710" t="s">
        <v>211</v>
      </c>
      <c r="T710" t="s">
        <v>81</v>
      </c>
      <c r="U710">
        <v>298</v>
      </c>
      <c r="AH710" t="s">
        <v>212</v>
      </c>
      <c r="AI710" t="s">
        <v>128</v>
      </c>
      <c r="AJ710">
        <v>1</v>
      </c>
      <c r="AL710" s="19">
        <f t="shared" si="315"/>
        <v>-12.095072148522998</v>
      </c>
      <c r="AM710" s="19">
        <f t="shared" si="316"/>
        <v>-13.430457132629048</v>
      </c>
      <c r="AN710" s="19">
        <f t="shared" si="317"/>
        <v>1.3353849841060494</v>
      </c>
      <c r="AO710" s="19">
        <f t="shared" si="342"/>
        <v>1.3353849841060494</v>
      </c>
      <c r="AP710" s="20" t="str">
        <f t="shared" si="346"/>
        <v>no</v>
      </c>
      <c r="AQ710" s="20" t="str">
        <f t="shared" si="347"/>
        <v>D</v>
      </c>
      <c r="AR710" s="21">
        <f t="shared" si="343"/>
        <v>-1</v>
      </c>
      <c r="AS710" s="21">
        <f>VLOOKUP(AQ710, $BD$3:$BH$22, 5, FALSE)</f>
        <v>-3.5</v>
      </c>
      <c r="AT710" s="20" t="str">
        <f t="shared" si="348"/>
        <v>N</v>
      </c>
      <c r="AU710" s="22">
        <f t="shared" si="344"/>
        <v>0</v>
      </c>
      <c r="AV710">
        <f t="shared" si="337"/>
        <v>-3.5</v>
      </c>
    </row>
    <row r="711" spans="1:54" hidden="1" x14ac:dyDescent="0.45">
      <c r="A711" t="s">
        <v>65</v>
      </c>
      <c r="B711" t="s">
        <v>1476</v>
      </c>
      <c r="C711" t="e">
        <f t="shared" ca="1" si="314"/>
        <v>#NAME?</v>
      </c>
      <c r="E711" t="s">
        <v>1476</v>
      </c>
      <c r="F711" t="str">
        <f t="shared" si="338"/>
        <v>ok</v>
      </c>
      <c r="G711">
        <v>1</v>
      </c>
      <c r="H711" s="42" t="str">
        <f t="shared" si="349"/>
        <v>+</v>
      </c>
      <c r="I711" s="42" t="b">
        <f t="shared" si="340"/>
        <v>1</v>
      </c>
      <c r="J711" s="42" t="str">
        <f t="shared" si="341"/>
        <v>+</v>
      </c>
      <c r="K711" t="s">
        <v>46</v>
      </c>
      <c r="L711" s="16" t="s">
        <v>47</v>
      </c>
      <c r="M711" s="17" t="s">
        <v>47</v>
      </c>
      <c r="N711" s="18">
        <v>6.3E-10</v>
      </c>
      <c r="O711" s="18">
        <v>6.3E-10</v>
      </c>
      <c r="P711" s="18">
        <v>1.49E-9</v>
      </c>
      <c r="Q711" s="18">
        <v>1.49E-9</v>
      </c>
      <c r="R711">
        <v>17891135</v>
      </c>
      <c r="S711" s="43" t="s">
        <v>62</v>
      </c>
      <c r="T711" s="43" t="s">
        <v>81</v>
      </c>
      <c r="U711">
        <v>298</v>
      </c>
      <c r="AI711" t="s">
        <v>221</v>
      </c>
      <c r="AJ711">
        <v>2</v>
      </c>
      <c r="AL711" s="19">
        <f t="shared" si="315"/>
        <v>-12.499327764960352</v>
      </c>
      <c r="AM711" s="19">
        <f t="shared" si="316"/>
        <v>-11.991448933023534</v>
      </c>
      <c r="AN711" s="19">
        <f t="shared" si="317"/>
        <v>-0.50787883193681793</v>
      </c>
      <c r="AO711" s="19">
        <f t="shared" si="342"/>
        <v>0.50787883193681793</v>
      </c>
      <c r="AP711" s="20" t="str">
        <f t="shared" si="346"/>
        <v>no</v>
      </c>
      <c r="AQ711" s="20" t="str">
        <f t="shared" si="347"/>
        <v>G</v>
      </c>
      <c r="AR711" s="21">
        <f t="shared" si="343"/>
        <v>600</v>
      </c>
      <c r="AS711" s="21">
        <f>VLOOKUP(AQ711, $BD$3:$BH$23, 5, FALSE)</f>
        <v>-0.4</v>
      </c>
      <c r="AT711" s="20" t="str">
        <f t="shared" si="348"/>
        <v>E</v>
      </c>
      <c r="AU711" s="22">
        <f t="shared" si="344"/>
        <v>-1</v>
      </c>
      <c r="AV711">
        <f t="shared" si="337"/>
        <v>-3.5</v>
      </c>
    </row>
    <row r="712" spans="1:54" hidden="1" x14ac:dyDescent="0.45">
      <c r="A712" t="s">
        <v>122</v>
      </c>
      <c r="B712" t="s">
        <v>1477</v>
      </c>
      <c r="C712" t="e">
        <f t="shared" ca="1" si="314"/>
        <v>#NAME?</v>
      </c>
      <c r="E712" t="s">
        <v>1478</v>
      </c>
      <c r="F712" t="str">
        <f t="shared" si="338"/>
        <v>no</v>
      </c>
      <c r="G712">
        <v>1</v>
      </c>
      <c r="H712" s="15" t="str">
        <f t="shared" si="349"/>
        <v>-</v>
      </c>
      <c r="I712" s="42" t="b">
        <f t="shared" si="340"/>
        <v>1</v>
      </c>
      <c r="J712" s="42" t="str">
        <f t="shared" si="341"/>
        <v>-</v>
      </c>
      <c r="K712" t="s">
        <v>70</v>
      </c>
      <c r="L712" s="16" t="s">
        <v>47</v>
      </c>
      <c r="M712" s="17" t="s">
        <v>47</v>
      </c>
      <c r="N712" s="18">
        <v>3.2999999999999998E-8</v>
      </c>
      <c r="O712" s="18">
        <v>3.2999999999999998E-8</v>
      </c>
      <c r="P712" s="18">
        <v>3.3999999999999998E-9</v>
      </c>
      <c r="Q712" s="18">
        <v>3.3999999999999998E-9</v>
      </c>
      <c r="R712">
        <v>9480775</v>
      </c>
      <c r="S712" t="s">
        <v>126</v>
      </c>
      <c r="T712" t="s">
        <v>127</v>
      </c>
      <c r="U712" t="s">
        <v>89</v>
      </c>
      <c r="AI712" t="s">
        <v>128</v>
      </c>
      <c r="AJ712">
        <v>1</v>
      </c>
      <c r="AL712" s="19">
        <f t="shared" si="315"/>
        <v>-10.163787382533158</v>
      </c>
      <c r="AM712" s="19">
        <f t="shared" si="316"/>
        <v>-11.504699339141334</v>
      </c>
      <c r="AN712" s="19">
        <f t="shared" si="317"/>
        <v>1.340911956608176</v>
      </c>
      <c r="AO712" s="19">
        <f t="shared" si="342"/>
        <v>1.340911956608176</v>
      </c>
      <c r="AP712" s="20" t="str">
        <f t="shared" si="346"/>
        <v>no</v>
      </c>
      <c r="AQ712" s="20" t="str">
        <f t="shared" si="347"/>
        <v>T</v>
      </c>
      <c r="AR712" s="21">
        <f t="shared" si="343"/>
        <v>400</v>
      </c>
      <c r="AS712" s="21">
        <f t="shared" ref="AS712:AS745" si="350">VLOOKUP(AQ712, $BD$3:$BH$22, 5, FALSE)</f>
        <v>-0.7</v>
      </c>
      <c r="AT712" s="20" t="str">
        <f t="shared" si="348"/>
        <v>A</v>
      </c>
      <c r="AU712" s="22">
        <f t="shared" si="344"/>
        <v>0</v>
      </c>
      <c r="AV712">
        <f t="shared" si="337"/>
        <v>1.8</v>
      </c>
    </row>
    <row r="713" spans="1:54" hidden="1" x14ac:dyDescent="0.45">
      <c r="A713" t="s">
        <v>214</v>
      </c>
      <c r="B713" t="s">
        <v>1479</v>
      </c>
      <c r="C713" t="e">
        <f t="shared" ca="1" si="314"/>
        <v>#NAME?</v>
      </c>
      <c r="E713" t="s">
        <v>1479</v>
      </c>
      <c r="F713" t="str">
        <f t="shared" si="338"/>
        <v>ok</v>
      </c>
      <c r="G713">
        <v>1</v>
      </c>
      <c r="H713" s="15" t="str">
        <f t="shared" si="349"/>
        <v>-</v>
      </c>
      <c r="I713" s="42" t="b">
        <f t="shared" si="340"/>
        <v>1</v>
      </c>
      <c r="J713" s="42" t="str">
        <f t="shared" si="341"/>
        <v>-</v>
      </c>
      <c r="K713" t="s">
        <v>125</v>
      </c>
      <c r="L713" s="16" t="s">
        <v>47</v>
      </c>
      <c r="M713" s="17" t="s">
        <v>47</v>
      </c>
      <c r="N713" s="18">
        <v>2.7E-8</v>
      </c>
      <c r="O713" s="18">
        <v>2.7E-8</v>
      </c>
      <c r="P713" s="18">
        <v>2.7799999999999999E-9</v>
      </c>
      <c r="Q713" s="27">
        <v>2.7799999999999999E-9</v>
      </c>
      <c r="R713">
        <v>10828942</v>
      </c>
      <c r="S713" t="s">
        <v>216</v>
      </c>
      <c r="T713" t="s">
        <v>81</v>
      </c>
      <c r="U713" t="s">
        <v>89</v>
      </c>
      <c r="AH713" t="s">
        <v>1426</v>
      </c>
      <c r="AI713" t="s">
        <v>55</v>
      </c>
      <c r="AJ713">
        <v>1</v>
      </c>
      <c r="AL713" s="19">
        <f t="shared" si="315"/>
        <v>-10.282183092855828</v>
      </c>
      <c r="AM713" s="19">
        <f t="shared" si="316"/>
        <v>-11.623480796453881</v>
      </c>
      <c r="AN713" s="19">
        <f t="shared" si="317"/>
        <v>1.3412977035980536</v>
      </c>
      <c r="AO713" s="19">
        <f t="shared" si="342"/>
        <v>1.3412977035980536</v>
      </c>
      <c r="AP713" s="20" t="str">
        <f>IF(AR713=AU713,"ok","no")</f>
        <v>ok</v>
      </c>
      <c r="AQ713" s="20" t="str">
        <f t="shared" si="347"/>
        <v>W</v>
      </c>
      <c r="AR713" s="21">
        <f t="shared" si="343"/>
        <v>0</v>
      </c>
      <c r="AS713" s="21">
        <f t="shared" si="350"/>
        <v>-0.9</v>
      </c>
      <c r="AT713" s="20" t="str">
        <f t="shared" si="348"/>
        <v>A</v>
      </c>
      <c r="AU713" s="22">
        <f t="shared" si="344"/>
        <v>0</v>
      </c>
      <c r="AV713">
        <f t="shared" si="337"/>
        <v>1.8</v>
      </c>
    </row>
    <row r="714" spans="1:54" hidden="1" x14ac:dyDescent="0.45">
      <c r="A714" t="s">
        <v>214</v>
      </c>
      <c r="B714" t="s">
        <v>1479</v>
      </c>
      <c r="C714" t="e">
        <f t="shared" ref="C714:C777" ca="1" si="351">_xlfn.CONCAT(A714,B714)</f>
        <v>#NAME?</v>
      </c>
      <c r="E714" t="s">
        <v>1479</v>
      </c>
      <c r="F714" t="str">
        <f t="shared" si="338"/>
        <v>ok</v>
      </c>
      <c r="G714">
        <v>1</v>
      </c>
      <c r="H714" s="15" t="str">
        <f t="shared" si="349"/>
        <v>-</v>
      </c>
      <c r="I714" s="42" t="b">
        <f t="shared" si="340"/>
        <v>1</v>
      </c>
      <c r="J714" s="42" t="str">
        <f t="shared" si="341"/>
        <v>-</v>
      </c>
      <c r="K714" t="s">
        <v>125</v>
      </c>
      <c r="L714" s="16" t="s">
        <v>47</v>
      </c>
      <c r="M714" s="17" t="s">
        <v>47</v>
      </c>
      <c r="N714" s="18">
        <v>2.7E-8</v>
      </c>
      <c r="O714" s="18">
        <v>2.7E-8</v>
      </c>
      <c r="P714" s="18">
        <v>2.7799999999999999E-9</v>
      </c>
      <c r="Q714" s="27">
        <v>2.7799999999999999E-9</v>
      </c>
      <c r="R714">
        <v>12515535</v>
      </c>
      <c r="S714" t="s">
        <v>216</v>
      </c>
      <c r="T714" t="s">
        <v>81</v>
      </c>
      <c r="U714" t="s">
        <v>89</v>
      </c>
      <c r="AH714" t="s">
        <v>212</v>
      </c>
      <c r="AI714" t="s">
        <v>55</v>
      </c>
      <c r="AJ714">
        <v>1</v>
      </c>
      <c r="AL714" s="19">
        <f t="shared" ref="AL714:AL777" si="352">0.59*LN(O714)</f>
        <v>-10.282183092855828</v>
      </c>
      <c r="AM714" s="19">
        <f t="shared" ref="AM714:AM777" si="353">0.59*LN(Q714)</f>
        <v>-11.623480796453881</v>
      </c>
      <c r="AN714" s="19">
        <f t="shared" ref="AN714:AN777" si="354">AL714-AM714</f>
        <v>1.3412977035980536</v>
      </c>
      <c r="AO714" s="19">
        <f t="shared" si="342"/>
        <v>1.3412977035980536</v>
      </c>
      <c r="AP714" s="20" t="str">
        <f>IF(AR714=AU714,"ok","no")</f>
        <v>ok</v>
      </c>
      <c r="AQ714" s="20" t="str">
        <f t="shared" si="347"/>
        <v>W</v>
      </c>
      <c r="AR714" s="21">
        <f t="shared" si="343"/>
        <v>0</v>
      </c>
      <c r="AS714" s="21">
        <f t="shared" si="350"/>
        <v>-0.9</v>
      </c>
      <c r="AT714" s="20" t="str">
        <f t="shared" si="348"/>
        <v>A</v>
      </c>
      <c r="AU714" s="22">
        <f t="shared" si="344"/>
        <v>0</v>
      </c>
      <c r="AV714">
        <f t="shared" si="337"/>
        <v>1.8</v>
      </c>
    </row>
    <row r="715" spans="1:54" hidden="1" x14ac:dyDescent="0.45">
      <c r="A715" t="s">
        <v>65</v>
      </c>
      <c r="B715" t="s">
        <v>1480</v>
      </c>
      <c r="C715" t="e">
        <f t="shared" ca="1" si="351"/>
        <v>#NAME?</v>
      </c>
      <c r="E715" t="s">
        <v>1480</v>
      </c>
      <c r="F715" t="str">
        <f t="shared" si="338"/>
        <v>ok</v>
      </c>
      <c r="G715">
        <v>1</v>
      </c>
      <c r="H715" s="42" t="str">
        <f t="shared" si="349"/>
        <v>+</v>
      </c>
      <c r="I715" s="42" t="b">
        <f t="shared" si="340"/>
        <v>1</v>
      </c>
      <c r="J715" s="42" t="str">
        <f t="shared" si="341"/>
        <v>+</v>
      </c>
      <c r="K715" t="s">
        <v>324</v>
      </c>
      <c r="L715" s="16" t="s">
        <v>47</v>
      </c>
      <c r="M715" s="17" t="s">
        <v>47</v>
      </c>
      <c r="N715" s="18">
        <v>1.9000000000000001E-9</v>
      </c>
      <c r="O715" s="18">
        <v>1.9000000000000001E-9</v>
      </c>
      <c r="P715" s="18">
        <v>1.49E-9</v>
      </c>
      <c r="Q715" s="18">
        <v>1.49E-9</v>
      </c>
      <c r="R715">
        <v>17891135</v>
      </c>
      <c r="S715" t="s">
        <v>62</v>
      </c>
      <c r="T715" t="s">
        <v>81</v>
      </c>
      <c r="U715">
        <v>298</v>
      </c>
      <c r="AI715" t="s">
        <v>221</v>
      </c>
      <c r="AJ715">
        <v>2</v>
      </c>
      <c r="AL715" s="19">
        <f t="shared" si="352"/>
        <v>-11.848033050956669</v>
      </c>
      <c r="AM715" s="19">
        <f t="shared" si="353"/>
        <v>-11.991448933023534</v>
      </c>
      <c r="AN715" s="19">
        <f t="shared" si="354"/>
        <v>0.14341588206686495</v>
      </c>
      <c r="AO715" s="19">
        <f t="shared" si="342"/>
        <v>0.14341588206686495</v>
      </c>
      <c r="AP715" s="20" t="str">
        <f>IF(AR715=AU715,"good","no")</f>
        <v>no</v>
      </c>
      <c r="AQ715" s="20" t="str">
        <f t="shared" si="347"/>
        <v>S</v>
      </c>
      <c r="AR715" s="21">
        <f t="shared" si="343"/>
        <v>500</v>
      </c>
      <c r="AS715" s="21">
        <f t="shared" si="350"/>
        <v>-0.8</v>
      </c>
      <c r="AT715" s="20" t="str">
        <f t="shared" si="348"/>
        <v>N</v>
      </c>
      <c r="AU715" s="22">
        <f t="shared" si="344"/>
        <v>0</v>
      </c>
      <c r="AV715">
        <f t="shared" si="337"/>
        <v>-3.5</v>
      </c>
    </row>
    <row r="716" spans="1:54" hidden="1" x14ac:dyDescent="0.45">
      <c r="A716" t="s">
        <v>244</v>
      </c>
      <c r="B716" t="s">
        <v>1481</v>
      </c>
      <c r="C716" t="e">
        <f t="shared" ca="1" si="351"/>
        <v>#NAME?</v>
      </c>
      <c r="E716" t="s">
        <v>1481</v>
      </c>
      <c r="F716" t="str">
        <f t="shared" si="338"/>
        <v>ok</v>
      </c>
      <c r="G716">
        <v>1</v>
      </c>
      <c r="H716" s="15" t="str">
        <f t="shared" si="349"/>
        <v>-</v>
      </c>
      <c r="I716" s="42" t="b">
        <f t="shared" si="340"/>
        <v>1</v>
      </c>
      <c r="J716" s="42" t="str">
        <f t="shared" si="341"/>
        <v>-</v>
      </c>
      <c r="K716" t="s">
        <v>46</v>
      </c>
      <c r="L716" s="16" t="s">
        <v>47</v>
      </c>
      <c r="M716" s="17" t="s">
        <v>47</v>
      </c>
      <c r="N716" s="18">
        <v>2.9999999999999997E-8</v>
      </c>
      <c r="O716" s="18">
        <v>2.9999999999999997E-8</v>
      </c>
      <c r="P716" s="18">
        <v>3E-9</v>
      </c>
      <c r="Q716" s="18">
        <v>3E-9</v>
      </c>
      <c r="R716">
        <v>1711212</v>
      </c>
      <c r="S716" t="s">
        <v>246</v>
      </c>
      <c r="T716" t="s">
        <v>247</v>
      </c>
      <c r="U716" t="s">
        <v>89</v>
      </c>
      <c r="AH716" t="s">
        <v>248</v>
      </c>
      <c r="AI716" t="s">
        <v>249</v>
      </c>
      <c r="AJ716">
        <v>1</v>
      </c>
      <c r="AL716" s="19">
        <f t="shared" si="352"/>
        <v>-10.22002038861771</v>
      </c>
      <c r="AM716" s="19">
        <f t="shared" si="353"/>
        <v>-11.578545593484199</v>
      </c>
      <c r="AN716" s="19">
        <f t="shared" si="354"/>
        <v>1.3585252048664884</v>
      </c>
      <c r="AO716" s="19">
        <f t="shared" si="342"/>
        <v>1.3585252048664884</v>
      </c>
      <c r="AP716" s="20" t="str">
        <f>IF(AR716=AU716,"good","no")</f>
        <v>no</v>
      </c>
      <c r="AQ716" s="20" t="str">
        <f t="shared" si="347"/>
        <v>Q</v>
      </c>
      <c r="AR716" s="21">
        <f t="shared" si="343"/>
        <v>0</v>
      </c>
      <c r="AS716" s="21">
        <f t="shared" si="350"/>
        <v>-3.5</v>
      </c>
      <c r="AT716" s="20" t="str">
        <f t="shared" si="348"/>
        <v>K</v>
      </c>
      <c r="AU716" s="22">
        <f t="shared" si="344"/>
        <v>1</v>
      </c>
      <c r="AV716">
        <f t="shared" si="337"/>
        <v>-3.9</v>
      </c>
    </row>
    <row r="717" spans="1:54" hidden="1" x14ac:dyDescent="0.45">
      <c r="A717" t="s">
        <v>571</v>
      </c>
      <c r="B717" t="s">
        <v>1482</v>
      </c>
      <c r="C717" t="e">
        <f t="shared" ca="1" si="351"/>
        <v>#NAME?</v>
      </c>
      <c r="E717" t="s">
        <v>1482</v>
      </c>
      <c r="F717" t="str">
        <f t="shared" si="338"/>
        <v>ok</v>
      </c>
      <c r="G717">
        <v>1</v>
      </c>
      <c r="H717" s="15" t="str">
        <f t="shared" si="349"/>
        <v>-</v>
      </c>
      <c r="I717" s="42" t="b">
        <f t="shared" si="340"/>
        <v>1</v>
      </c>
      <c r="J717" s="42" t="str">
        <f t="shared" si="341"/>
        <v>-</v>
      </c>
      <c r="K717" t="s">
        <v>125</v>
      </c>
      <c r="L717" s="16" t="s">
        <v>47</v>
      </c>
      <c r="M717" s="17" t="s">
        <v>47</v>
      </c>
      <c r="N717" s="18">
        <v>4.5400000000000002E-7</v>
      </c>
      <c r="O717" s="18">
        <v>4.5400000000000002E-7</v>
      </c>
      <c r="P717" s="18">
        <v>4.36E-8</v>
      </c>
      <c r="Q717" s="27">
        <v>4.36E-8</v>
      </c>
      <c r="R717">
        <v>23539181</v>
      </c>
      <c r="S717" s="43" t="s">
        <v>259</v>
      </c>
      <c r="T717" s="43" t="s">
        <v>573</v>
      </c>
      <c r="U717">
        <v>298</v>
      </c>
      <c r="V717" t="s">
        <v>1483</v>
      </c>
      <c r="W717" t="s">
        <v>1483</v>
      </c>
      <c r="X717" t="s">
        <v>575</v>
      </c>
      <c r="Y717" t="s">
        <v>575</v>
      </c>
      <c r="Z717" t="s">
        <v>1484</v>
      </c>
      <c r="AA717" t="s">
        <v>1484</v>
      </c>
      <c r="AB717" t="s">
        <v>577</v>
      </c>
      <c r="AC717" t="s">
        <v>577</v>
      </c>
      <c r="AI717" t="s">
        <v>55</v>
      </c>
      <c r="AJ717">
        <v>2</v>
      </c>
      <c r="AL717" s="19">
        <f t="shared" si="352"/>
        <v>-8.617049496953987</v>
      </c>
      <c r="AM717" s="19">
        <f t="shared" si="353"/>
        <v>-9.9994431250889377</v>
      </c>
      <c r="AN717" s="19">
        <f t="shared" si="354"/>
        <v>1.3823936281349507</v>
      </c>
      <c r="AO717" s="19">
        <f t="shared" si="342"/>
        <v>1.3823936281349507</v>
      </c>
      <c r="AP717" s="20" t="str">
        <f>IF(AR717=AU717,"ok","no")</f>
        <v>ok</v>
      </c>
      <c r="AQ717" s="20" t="str">
        <f t="shared" si="347"/>
        <v>F</v>
      </c>
      <c r="AR717" s="21">
        <f t="shared" si="343"/>
        <v>0</v>
      </c>
      <c r="AS717" s="21">
        <f t="shared" si="350"/>
        <v>2.8</v>
      </c>
      <c r="AT717" s="20" t="str">
        <f t="shared" si="348"/>
        <v>I</v>
      </c>
      <c r="AU717" s="22">
        <f t="shared" si="344"/>
        <v>0</v>
      </c>
      <c r="AV717">
        <f t="shared" si="337"/>
        <v>4.5</v>
      </c>
    </row>
    <row r="718" spans="1:54" hidden="1" x14ac:dyDescent="0.45">
      <c r="A718" t="s">
        <v>109</v>
      </c>
      <c r="B718" t="s">
        <v>1485</v>
      </c>
      <c r="C718" t="e">
        <f t="shared" ca="1" si="351"/>
        <v>#NAME?</v>
      </c>
      <c r="E718" t="s">
        <v>1486</v>
      </c>
      <c r="H718"/>
      <c r="I718"/>
      <c r="J718"/>
      <c r="K718" t="s">
        <v>357</v>
      </c>
      <c r="L718" s="16" t="s">
        <v>47</v>
      </c>
      <c r="M718" s="17" t="s">
        <v>47</v>
      </c>
      <c r="N718" t="s">
        <v>447</v>
      </c>
      <c r="O718" s="18">
        <v>8.5000000000000001E-7</v>
      </c>
      <c r="P718" s="18">
        <v>8.5E-9</v>
      </c>
      <c r="Q718" s="18">
        <v>8.5E-9</v>
      </c>
      <c r="R718">
        <v>16597831</v>
      </c>
      <c r="S718" t="s">
        <v>113</v>
      </c>
      <c r="T718" t="s">
        <v>114</v>
      </c>
      <c r="U718" t="s">
        <v>89</v>
      </c>
      <c r="AI718" t="s">
        <v>115</v>
      </c>
      <c r="AJ718">
        <v>2</v>
      </c>
      <c r="AL718" s="19">
        <f t="shared" si="352"/>
        <v>-8.2470373976026075</v>
      </c>
      <c r="AM718" s="19">
        <f t="shared" si="353"/>
        <v>-10.964087807335581</v>
      </c>
      <c r="AN718" s="19">
        <f t="shared" si="354"/>
        <v>2.7170504097329733</v>
      </c>
      <c r="AP718" s="20" t="str">
        <f>IF(AR718=AU718,"good","no")</f>
        <v>no</v>
      </c>
      <c r="AQ718" s="20" t="str">
        <f t="shared" si="347"/>
        <v>S</v>
      </c>
      <c r="AR718" s="21">
        <f>VLOOKUP(AQ718,$AY$2:$AZ$22,2,FALSE)</f>
        <v>500</v>
      </c>
      <c r="AS718" s="21">
        <f t="shared" si="350"/>
        <v>-0.8</v>
      </c>
      <c r="AT718" s="20" t="str">
        <f t="shared" si="348"/>
        <v>E</v>
      </c>
      <c r="AU718" s="22">
        <f>VLOOKUP(AT718,$AY$2:$AZ$22,2,FALSE)</f>
        <v>-1</v>
      </c>
      <c r="AV718">
        <f t="shared" si="337"/>
        <v>-3.5</v>
      </c>
    </row>
    <row r="719" spans="1:54" s="51" customFormat="1" hidden="1" x14ac:dyDescent="0.45">
      <c r="A719" t="s">
        <v>492</v>
      </c>
      <c r="B719" t="s">
        <v>1487</v>
      </c>
      <c r="C719" t="e">
        <f t="shared" ca="1" si="351"/>
        <v>#NAME?</v>
      </c>
      <c r="D719"/>
      <c r="E719" t="s">
        <v>1488</v>
      </c>
      <c r="F719" t="str">
        <f t="shared" ref="F719:F730" si="355">IF(B719=E719,"ok","no")</f>
        <v>no</v>
      </c>
      <c r="G719">
        <v>2</v>
      </c>
      <c r="H719" s="42" t="str">
        <f>IF(ISNUMBER(FIND(MID(B719,2,1),MID(A719,FIND("_",A719,FIND("_",A719)+1)+1,LEN(A719)))), "+", "-")</f>
        <v>-</v>
      </c>
      <c r="I719" s="42" t="b">
        <f t="shared" ref="I719:I730" si="356">H719=J719</f>
        <v>1</v>
      </c>
      <c r="J719" s="42" t="str">
        <f t="shared" ref="J719:J730" si="357">IF(ISNUMBER(FIND(MID(B719,2,1),IF(LEN(MID(A719,FIND("_",A719)+1,FIND("_",A719,FIND("_",A719)+1)-FIND("_",A719)-1))=2,MID(A719,FIND("_",A719)+1,2),MID(A719,FIND("~",SUBSTITUTE(A719,"_","~",LEN(A719)-LEN(SUBSTITUTE(A719,"_",""))))+1,2)))), "+", "-")</f>
        <v>-</v>
      </c>
      <c r="K719" t="s">
        <v>324</v>
      </c>
      <c r="L719" s="16" t="s">
        <v>495</v>
      </c>
      <c r="M719" s="17" t="s">
        <v>495</v>
      </c>
      <c r="N719" s="18">
        <v>2.31E-11</v>
      </c>
      <c r="O719" s="18">
        <v>2.31E-11</v>
      </c>
      <c r="P719" s="18">
        <v>1.23E-11</v>
      </c>
      <c r="Q719" s="18">
        <v>1.23E-11</v>
      </c>
      <c r="R719">
        <v>17475279</v>
      </c>
      <c r="S719" t="s">
        <v>496</v>
      </c>
      <c r="T719" t="s">
        <v>497</v>
      </c>
      <c r="U719" t="s">
        <v>89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s">
        <v>221</v>
      </c>
      <c r="AJ719">
        <v>1</v>
      </c>
      <c r="AK719"/>
      <c r="AL719" s="19">
        <f t="shared" si="352"/>
        <v>-14.449801214056471</v>
      </c>
      <c r="AM719" s="19">
        <f t="shared" si="353"/>
        <v>-14.821638893594605</v>
      </c>
      <c r="AN719" s="19">
        <f t="shared" si="354"/>
        <v>0.37183767953813351</v>
      </c>
      <c r="AO719" s="19">
        <f t="shared" ref="AO719:AO730" si="358">ABS(AN719)</f>
        <v>0.37183767953813351</v>
      </c>
      <c r="AP719" s="20" t="str">
        <f>IF(AR719=AU719,"good","no")</f>
        <v>no</v>
      </c>
      <c r="AQ719" s="20" t="str">
        <f t="shared" si="347"/>
        <v>E</v>
      </c>
      <c r="AR719" s="21">
        <f t="shared" ref="AR719:AR730" si="359">VLOOKUP(AQ719,$AY$2:$AZ$23,2,FALSE)</f>
        <v>-1</v>
      </c>
      <c r="AS719" s="21">
        <f t="shared" si="350"/>
        <v>-3.5</v>
      </c>
      <c r="AT719" s="20" t="str">
        <f t="shared" si="348"/>
        <v>A</v>
      </c>
      <c r="AU719" s="22">
        <f t="shared" ref="AU719:AU730" si="360">VLOOKUP(AT719,$AY$2:$AZ$23,2,FALSE)</f>
        <v>0</v>
      </c>
      <c r="AV719">
        <f t="shared" si="337"/>
        <v>1.8</v>
      </c>
      <c r="AW719" s="51" t="s">
        <v>200</v>
      </c>
      <c r="BB719" s="75"/>
    </row>
    <row r="720" spans="1:54" hidden="1" x14ac:dyDescent="0.45">
      <c r="A720" t="s">
        <v>65</v>
      </c>
      <c r="B720" t="s">
        <v>264</v>
      </c>
      <c r="C720" t="e">
        <f t="shared" ca="1" si="351"/>
        <v>#NAME?</v>
      </c>
      <c r="E720" t="s">
        <v>264</v>
      </c>
      <c r="F720" t="str">
        <f t="shared" si="355"/>
        <v>ok</v>
      </c>
      <c r="G720">
        <v>1</v>
      </c>
      <c r="H720" s="42" t="str">
        <f t="shared" ref="H720:H729" si="361">IF(ISNUMBER(FIND(MID(B720,2,1),MID(A720,FIND("_",A720)+1,FIND("_",A720,FIND("_",A720)+1)-FIND("_",A720)-1))), "+", "-")</f>
        <v>+</v>
      </c>
      <c r="I720" s="42" t="b">
        <f t="shared" si="356"/>
        <v>1</v>
      </c>
      <c r="J720" s="42" t="str">
        <f t="shared" si="357"/>
        <v>+</v>
      </c>
      <c r="K720" t="s">
        <v>46</v>
      </c>
      <c r="L720" s="16" t="s">
        <v>47</v>
      </c>
      <c r="M720" s="17" t="s">
        <v>47</v>
      </c>
      <c r="N720" s="18">
        <v>3.7E-8</v>
      </c>
      <c r="O720" s="18">
        <v>3.7E-8</v>
      </c>
      <c r="P720" s="18">
        <v>2E-8</v>
      </c>
      <c r="Q720" s="27">
        <v>2E-8</v>
      </c>
      <c r="R720">
        <v>8703938</v>
      </c>
      <c r="S720" s="43" t="s">
        <v>62</v>
      </c>
      <c r="T720" s="43" t="s">
        <v>81</v>
      </c>
      <c r="U720">
        <v>298</v>
      </c>
      <c r="AI720" t="s">
        <v>55</v>
      </c>
      <c r="AJ720">
        <v>1</v>
      </c>
      <c r="AL720" s="19">
        <f t="shared" si="352"/>
        <v>-10.096285275338291</v>
      </c>
      <c r="AM720" s="19">
        <f t="shared" si="353"/>
        <v>-10.459244802401527</v>
      </c>
      <c r="AN720" s="19">
        <f t="shared" si="354"/>
        <v>0.36295952706323575</v>
      </c>
      <c r="AO720" s="19">
        <f t="shared" si="358"/>
        <v>0.36295952706323575</v>
      </c>
      <c r="AP720" s="20" t="str">
        <f>IF(AR720=AU720,"ok","no")</f>
        <v>ok</v>
      </c>
      <c r="AQ720" s="20" t="str">
        <f t="shared" si="347"/>
        <v>W</v>
      </c>
      <c r="AR720" s="21">
        <f t="shared" si="359"/>
        <v>0</v>
      </c>
      <c r="AS720" s="21">
        <f t="shared" si="350"/>
        <v>-0.9</v>
      </c>
      <c r="AT720" s="20" t="str">
        <f t="shared" si="348"/>
        <v>A</v>
      </c>
      <c r="AU720" s="22">
        <f t="shared" si="360"/>
        <v>0</v>
      </c>
      <c r="AV720">
        <f t="shared" si="337"/>
        <v>1.8</v>
      </c>
    </row>
    <row r="721" spans="1:48" x14ac:dyDescent="0.45">
      <c r="A721" t="s">
        <v>109</v>
      </c>
      <c r="B721" t="s">
        <v>1489</v>
      </c>
      <c r="C721" t="e">
        <f t="shared" ca="1" si="351"/>
        <v>#NAME?</v>
      </c>
      <c r="E721" t="s">
        <v>1489</v>
      </c>
      <c r="F721" t="str">
        <f t="shared" si="355"/>
        <v>ok</v>
      </c>
      <c r="G721">
        <v>1</v>
      </c>
      <c r="H721" s="42" t="str">
        <f t="shared" si="361"/>
        <v>+</v>
      </c>
      <c r="I721" s="42" t="b">
        <f t="shared" si="356"/>
        <v>1</v>
      </c>
      <c r="J721" s="42" t="str">
        <f t="shared" si="357"/>
        <v>+</v>
      </c>
      <c r="K721" t="s">
        <v>70</v>
      </c>
      <c r="L721" s="16" t="s">
        <v>47</v>
      </c>
      <c r="M721" s="17" t="s">
        <v>47</v>
      </c>
      <c r="N721" s="18">
        <v>2.2399999999999999E-8</v>
      </c>
      <c r="O721" s="18">
        <v>2.2399999999999999E-8</v>
      </c>
      <c r="P721" s="18">
        <v>8.5E-9</v>
      </c>
      <c r="Q721" s="18">
        <v>8.5E-9</v>
      </c>
      <c r="R721">
        <v>16597831</v>
      </c>
      <c r="S721" t="s">
        <v>113</v>
      </c>
      <c r="T721" t="s">
        <v>114</v>
      </c>
      <c r="U721" t="s">
        <v>89</v>
      </c>
      <c r="AI721" t="s">
        <v>416</v>
      </c>
      <c r="AJ721">
        <v>2</v>
      </c>
      <c r="AL721" s="19">
        <f t="shared" si="352"/>
        <v>-10.392380878070396</v>
      </c>
      <c r="AM721" s="19">
        <f t="shared" si="353"/>
        <v>-10.964087807335581</v>
      </c>
      <c r="AN721" s="19">
        <f t="shared" si="354"/>
        <v>0.57170692926518463</v>
      </c>
      <c r="AO721" s="19">
        <f t="shared" si="358"/>
        <v>0.57170692926518463</v>
      </c>
      <c r="AP721" s="20" t="str">
        <f>IF(AR721=AU721,"good","no")</f>
        <v>no</v>
      </c>
      <c r="AQ721" s="20" t="str">
        <f t="shared" si="347"/>
        <v>G</v>
      </c>
      <c r="AR721" s="21">
        <f t="shared" si="359"/>
        <v>600</v>
      </c>
      <c r="AS721" s="21">
        <f t="shared" si="350"/>
        <v>-0.4</v>
      </c>
      <c r="AT721" s="20" t="str">
        <f t="shared" si="348"/>
        <v>F</v>
      </c>
      <c r="AU721" s="22">
        <f t="shared" si="360"/>
        <v>0</v>
      </c>
      <c r="AV721">
        <f t="shared" si="337"/>
        <v>2.8</v>
      </c>
    </row>
    <row r="722" spans="1:48" hidden="1" x14ac:dyDescent="0.45">
      <c r="A722" t="s">
        <v>346</v>
      </c>
      <c r="B722" t="s">
        <v>1490</v>
      </c>
      <c r="C722" t="e">
        <f t="shared" ca="1" si="351"/>
        <v>#NAME?</v>
      </c>
      <c r="E722" t="s">
        <v>778</v>
      </c>
      <c r="F722" t="str">
        <f t="shared" si="355"/>
        <v>no</v>
      </c>
      <c r="G722">
        <v>1</v>
      </c>
      <c r="H722" s="42" t="str">
        <f t="shared" si="361"/>
        <v>+</v>
      </c>
      <c r="I722" s="42" t="b">
        <f t="shared" si="356"/>
        <v>1</v>
      </c>
      <c r="J722" s="42" t="str">
        <f t="shared" si="357"/>
        <v>+</v>
      </c>
      <c r="K722" t="s">
        <v>70</v>
      </c>
      <c r="L722" s="16" t="s">
        <v>47</v>
      </c>
      <c r="M722" s="17" t="s">
        <v>47</v>
      </c>
      <c r="N722" s="18">
        <v>2.4E-10</v>
      </c>
      <c r="O722" s="18">
        <v>2.4E-10</v>
      </c>
      <c r="P722" s="18">
        <v>1.2999999999999999E-10</v>
      </c>
      <c r="Q722" s="27">
        <v>1.2999999999999999E-10</v>
      </c>
      <c r="R722">
        <v>26365435</v>
      </c>
      <c r="S722" t="s">
        <v>349</v>
      </c>
      <c r="T722" t="s">
        <v>350</v>
      </c>
      <c r="U722" t="s">
        <v>89</v>
      </c>
      <c r="V722" t="s">
        <v>1491</v>
      </c>
      <c r="W722" t="s">
        <v>1491</v>
      </c>
      <c r="X722" t="s">
        <v>352</v>
      </c>
      <c r="Y722" t="s">
        <v>352</v>
      </c>
      <c r="Z722" t="s">
        <v>1492</v>
      </c>
      <c r="AA722" t="s">
        <v>1492</v>
      </c>
      <c r="AB722" t="s">
        <v>354</v>
      </c>
      <c r="AC722" t="s">
        <v>354</v>
      </c>
      <c r="AI722" t="s">
        <v>55</v>
      </c>
      <c r="AJ722">
        <v>2</v>
      </c>
      <c r="AL722" s="19">
        <f t="shared" si="352"/>
        <v>-13.068725493626067</v>
      </c>
      <c r="AM722" s="19">
        <f t="shared" si="353"/>
        <v>-13.430457132629048</v>
      </c>
      <c r="AN722" s="19">
        <f t="shared" si="354"/>
        <v>0.361731639002981</v>
      </c>
      <c r="AO722" s="19">
        <f t="shared" si="358"/>
        <v>0.361731639002981</v>
      </c>
      <c r="AP722" s="20" t="str">
        <f>IF(AR722=AU722,"ok","no")</f>
        <v>ok</v>
      </c>
      <c r="AQ722" s="20" t="str">
        <f t="shared" si="347"/>
        <v>Y</v>
      </c>
      <c r="AR722" s="21">
        <f t="shared" si="359"/>
        <v>0</v>
      </c>
      <c r="AS722" s="21">
        <f t="shared" si="350"/>
        <v>-1.3</v>
      </c>
      <c r="AT722" s="20" t="str">
        <f t="shared" si="348"/>
        <v>A</v>
      </c>
      <c r="AU722" s="22">
        <f t="shared" si="360"/>
        <v>0</v>
      </c>
      <c r="AV722">
        <f t="shared" si="337"/>
        <v>1.8</v>
      </c>
    </row>
    <row r="723" spans="1:48" hidden="1" x14ac:dyDescent="0.45">
      <c r="A723" t="s">
        <v>256</v>
      </c>
      <c r="B723" t="s">
        <v>1493</v>
      </c>
      <c r="C723" t="e">
        <f t="shared" ca="1" si="351"/>
        <v>#NAME?</v>
      </c>
      <c r="E723" t="s">
        <v>1494</v>
      </c>
      <c r="F723" t="str">
        <f t="shared" si="355"/>
        <v>no</v>
      </c>
      <c r="G723">
        <v>1</v>
      </c>
      <c r="H723" s="42" t="str">
        <f t="shared" si="361"/>
        <v>+</v>
      </c>
      <c r="I723" s="42" t="b">
        <f t="shared" si="356"/>
        <v>1</v>
      </c>
      <c r="J723" s="42" t="str">
        <f t="shared" si="357"/>
        <v>+</v>
      </c>
      <c r="K723" t="s">
        <v>46</v>
      </c>
      <c r="L723" s="16" t="s">
        <v>47</v>
      </c>
      <c r="M723" s="17" t="s">
        <v>47</v>
      </c>
      <c r="N723" s="18">
        <v>7.2699999999999999E-9</v>
      </c>
      <c r="O723" s="18">
        <v>7.2699999999999999E-9</v>
      </c>
      <c r="P723" s="18">
        <v>5.76E-9</v>
      </c>
      <c r="Q723" s="18">
        <v>5.76E-9</v>
      </c>
      <c r="R723">
        <v>20616231</v>
      </c>
      <c r="S723" t="s">
        <v>259</v>
      </c>
      <c r="T723" t="s">
        <v>260</v>
      </c>
      <c r="U723">
        <v>298</v>
      </c>
      <c r="V723" t="s">
        <v>1495</v>
      </c>
      <c r="W723" t="s">
        <v>1495</v>
      </c>
      <c r="X723" t="s">
        <v>1025</v>
      </c>
      <c r="Y723" t="s">
        <v>1025</v>
      </c>
      <c r="Z723" t="s">
        <v>1496</v>
      </c>
      <c r="AA723" t="s">
        <v>1496</v>
      </c>
      <c r="AB723" t="s">
        <v>1027</v>
      </c>
      <c r="AC723" t="s">
        <v>1027</v>
      </c>
      <c r="AI723" t="s">
        <v>55</v>
      </c>
      <c r="AJ723">
        <v>2</v>
      </c>
      <c r="AL723" s="19">
        <f t="shared" si="352"/>
        <v>-11.05631063178658</v>
      </c>
      <c r="AM723" s="19">
        <f t="shared" si="353"/>
        <v>-11.193673733720779</v>
      </c>
      <c r="AN723" s="19">
        <f t="shared" si="354"/>
        <v>0.13736310193419854</v>
      </c>
      <c r="AO723" s="19">
        <f t="shared" si="358"/>
        <v>0.13736310193419854</v>
      </c>
      <c r="AP723" s="20" t="str">
        <f>IF(AR723=AU723,"good","no")</f>
        <v>no</v>
      </c>
      <c r="AQ723" s="20" t="str">
        <f t="shared" si="347"/>
        <v>V</v>
      </c>
      <c r="AR723" s="21">
        <f t="shared" si="359"/>
        <v>0</v>
      </c>
      <c r="AS723" s="21" t="e">
        <f t="shared" si="350"/>
        <v>#N/A</v>
      </c>
      <c r="AT723" s="20" t="str">
        <f t="shared" si="348"/>
        <v>T</v>
      </c>
      <c r="AU723" s="22">
        <f t="shared" si="360"/>
        <v>400</v>
      </c>
      <c r="AV723">
        <f t="shared" si="337"/>
        <v>-0.7</v>
      </c>
    </row>
    <row r="724" spans="1:48" hidden="1" x14ac:dyDescent="0.45">
      <c r="A724" t="s">
        <v>487</v>
      </c>
      <c r="B724" t="s">
        <v>798</v>
      </c>
      <c r="C724" t="e">
        <f t="shared" ca="1" si="351"/>
        <v>#NAME?</v>
      </c>
      <c r="E724" t="s">
        <v>807</v>
      </c>
      <c r="F724" t="str">
        <f t="shared" si="355"/>
        <v>no</v>
      </c>
      <c r="G724">
        <v>1</v>
      </c>
      <c r="H724" s="42" t="str">
        <f t="shared" si="361"/>
        <v>+</v>
      </c>
      <c r="I724" s="42" t="b">
        <f t="shared" si="356"/>
        <v>1</v>
      </c>
      <c r="J724" s="42" t="str">
        <f t="shared" si="357"/>
        <v>+</v>
      </c>
      <c r="K724" t="s">
        <v>125</v>
      </c>
      <c r="L724" s="16" t="s">
        <v>47</v>
      </c>
      <c r="M724" s="17" t="s">
        <v>47</v>
      </c>
      <c r="N724" s="18">
        <v>1.14E-7</v>
      </c>
      <c r="O724" s="18">
        <v>1.14E-7</v>
      </c>
      <c r="P724" s="18">
        <v>6.2999999999999995E-8</v>
      </c>
      <c r="Q724" s="18">
        <v>6.2999999999999995E-8</v>
      </c>
      <c r="R724">
        <v>27908641</v>
      </c>
      <c r="S724" t="s">
        <v>489</v>
      </c>
      <c r="T724" t="s">
        <v>260</v>
      </c>
      <c r="U724">
        <v>303</v>
      </c>
      <c r="AI724" t="s">
        <v>55</v>
      </c>
      <c r="AJ724">
        <v>2</v>
      </c>
      <c r="AL724" s="19">
        <f t="shared" si="352"/>
        <v>-9.4323697592456295</v>
      </c>
      <c r="AM724" s="19">
        <f t="shared" si="353"/>
        <v>-9.782277355227377</v>
      </c>
      <c r="AN724" s="19">
        <f t="shared" si="354"/>
        <v>0.34990759598174748</v>
      </c>
      <c r="AO724" s="19">
        <f t="shared" si="358"/>
        <v>0.34990759598174748</v>
      </c>
      <c r="AP724" s="20" t="str">
        <f>IF(AR724=AU724,"good","no")</f>
        <v>no</v>
      </c>
      <c r="AQ724" s="20" t="str">
        <f t="shared" si="347"/>
        <v>G</v>
      </c>
      <c r="AR724" s="21">
        <f t="shared" si="359"/>
        <v>600</v>
      </c>
      <c r="AS724" s="21">
        <f t="shared" si="350"/>
        <v>-0.4</v>
      </c>
      <c r="AT724" s="20" t="str">
        <f t="shared" si="348"/>
        <v>A</v>
      </c>
      <c r="AU724" s="22">
        <f t="shared" si="360"/>
        <v>0</v>
      </c>
      <c r="AV724">
        <f t="shared" si="337"/>
        <v>1.8</v>
      </c>
    </row>
    <row r="725" spans="1:48" hidden="1" x14ac:dyDescent="0.45">
      <c r="A725" t="s">
        <v>65</v>
      </c>
      <c r="B725" s="37" t="s">
        <v>66</v>
      </c>
      <c r="C725" t="e">
        <f t="shared" ca="1" si="351"/>
        <v>#NAME?</v>
      </c>
      <c r="E725" t="s">
        <v>66</v>
      </c>
      <c r="F725" t="str">
        <f t="shared" si="355"/>
        <v>ok</v>
      </c>
      <c r="G725">
        <v>1</v>
      </c>
      <c r="H725" s="42" t="str">
        <f t="shared" si="361"/>
        <v>+</v>
      </c>
      <c r="I725" s="42" t="b">
        <f t="shared" si="356"/>
        <v>1</v>
      </c>
      <c r="J725" s="42" t="str">
        <f t="shared" si="357"/>
        <v>+</v>
      </c>
      <c r="K725" t="s">
        <v>70</v>
      </c>
      <c r="L725" s="16" t="s">
        <v>47</v>
      </c>
      <c r="M725" s="17" t="s">
        <v>47</v>
      </c>
      <c r="N725" s="18">
        <v>3.5700000000000002E-8</v>
      </c>
      <c r="O725" s="18">
        <v>3.5700000000000002E-8</v>
      </c>
      <c r="P725" s="18">
        <v>2E-8</v>
      </c>
      <c r="Q725" s="18">
        <v>2E-8</v>
      </c>
      <c r="R725">
        <v>8703938</v>
      </c>
      <c r="S725" t="s">
        <v>62</v>
      </c>
      <c r="T725" t="s">
        <v>81</v>
      </c>
      <c r="U725">
        <v>298</v>
      </c>
      <c r="AI725" t="s">
        <v>55</v>
      </c>
      <c r="AJ725">
        <v>1</v>
      </c>
      <c r="AL725" s="19">
        <f t="shared" si="352"/>
        <v>-10.117387937414883</v>
      </c>
      <c r="AM725" s="19">
        <f t="shared" si="353"/>
        <v>-10.459244802401527</v>
      </c>
      <c r="AN725" s="19">
        <f t="shared" si="354"/>
        <v>0.34185686498664403</v>
      </c>
      <c r="AO725" s="19">
        <f t="shared" si="358"/>
        <v>0.34185686498664403</v>
      </c>
      <c r="AP725" s="77" t="str">
        <f>IF(AR725=AU725,"good","no")</f>
        <v>no</v>
      </c>
      <c r="AQ725" s="77" t="str">
        <f t="shared" si="347"/>
        <v>S</v>
      </c>
      <c r="AR725" s="21">
        <f t="shared" si="359"/>
        <v>500</v>
      </c>
      <c r="AS725" s="21">
        <f t="shared" si="350"/>
        <v>-0.8</v>
      </c>
      <c r="AT725" s="20" t="str">
        <f t="shared" si="348"/>
        <v>A</v>
      </c>
      <c r="AU725" s="22">
        <f t="shared" si="360"/>
        <v>0</v>
      </c>
      <c r="AV725">
        <f t="shared" si="337"/>
        <v>1.8</v>
      </c>
    </row>
    <row r="726" spans="1:48" x14ac:dyDescent="0.45">
      <c r="A726" t="s">
        <v>65</v>
      </c>
      <c r="B726" t="s">
        <v>1497</v>
      </c>
      <c r="C726" t="e">
        <f t="shared" ca="1" si="351"/>
        <v>#NAME?</v>
      </c>
      <c r="E726" t="s">
        <v>1497</v>
      </c>
      <c r="F726" t="str">
        <f t="shared" si="355"/>
        <v>ok</v>
      </c>
      <c r="G726">
        <v>1</v>
      </c>
      <c r="H726" s="42" t="str">
        <f t="shared" si="361"/>
        <v>+</v>
      </c>
      <c r="I726" s="42" t="b">
        <f t="shared" si="356"/>
        <v>1</v>
      </c>
      <c r="J726" s="42" t="str">
        <f t="shared" si="357"/>
        <v>+</v>
      </c>
      <c r="K726" t="s">
        <v>70</v>
      </c>
      <c r="L726" s="16" t="s">
        <v>47</v>
      </c>
      <c r="M726" s="17" t="s">
        <v>47</v>
      </c>
      <c r="N726" s="18">
        <v>3.3000000000000002E-9</v>
      </c>
      <c r="O726" s="18">
        <v>3.3000000000000002E-9</v>
      </c>
      <c r="P726" s="18">
        <v>1.49E-9</v>
      </c>
      <c r="Q726" s="18">
        <v>1.49E-9</v>
      </c>
      <c r="R726">
        <v>17891135</v>
      </c>
      <c r="S726" t="s">
        <v>62</v>
      </c>
      <c r="T726" t="s">
        <v>81</v>
      </c>
      <c r="U726">
        <v>298</v>
      </c>
      <c r="AI726" t="s">
        <v>221</v>
      </c>
      <c r="AJ726">
        <v>2</v>
      </c>
      <c r="AL726" s="19">
        <f t="shared" si="352"/>
        <v>-11.522312587399647</v>
      </c>
      <c r="AM726" s="19">
        <f t="shared" si="353"/>
        <v>-11.991448933023534</v>
      </c>
      <c r="AN726" s="19">
        <f t="shared" si="354"/>
        <v>0.46913634562388751</v>
      </c>
      <c r="AO726" s="19">
        <f t="shared" si="358"/>
        <v>0.46913634562388751</v>
      </c>
      <c r="AP726" s="20" t="str">
        <f>IF(AR726=AU726,"good","no")</f>
        <v>no</v>
      </c>
      <c r="AQ726" s="20" t="str">
        <f t="shared" si="347"/>
        <v>T</v>
      </c>
      <c r="AR726" s="21">
        <f t="shared" si="359"/>
        <v>400</v>
      </c>
      <c r="AS726" s="21">
        <f t="shared" si="350"/>
        <v>-0.7</v>
      </c>
      <c r="AT726" s="20" t="str">
        <f t="shared" si="348"/>
        <v>F</v>
      </c>
      <c r="AU726" s="22">
        <f t="shared" si="360"/>
        <v>0</v>
      </c>
      <c r="AV726">
        <f t="shared" si="337"/>
        <v>2.8</v>
      </c>
    </row>
    <row r="727" spans="1:48" hidden="1" x14ac:dyDescent="0.45">
      <c r="A727" t="s">
        <v>214</v>
      </c>
      <c r="B727" t="s">
        <v>1463</v>
      </c>
      <c r="C727" t="e">
        <f t="shared" ca="1" si="351"/>
        <v>#NAME?</v>
      </c>
      <c r="E727" t="s">
        <v>1463</v>
      </c>
      <c r="F727" t="str">
        <f t="shared" si="355"/>
        <v>ok</v>
      </c>
      <c r="G727">
        <v>1</v>
      </c>
      <c r="H727" s="15" t="str">
        <f t="shared" si="361"/>
        <v>-</v>
      </c>
      <c r="I727" s="42" t="b">
        <f t="shared" si="356"/>
        <v>1</v>
      </c>
      <c r="J727" s="42" t="str">
        <f t="shared" si="357"/>
        <v>-</v>
      </c>
      <c r="K727" t="s">
        <v>46</v>
      </c>
      <c r="L727" s="16" t="s">
        <v>47</v>
      </c>
      <c r="M727" s="17" t="s">
        <v>47</v>
      </c>
      <c r="N727" s="18">
        <v>3.2299999999999998E-8</v>
      </c>
      <c r="O727" s="18">
        <v>3.2299999999999998E-8</v>
      </c>
      <c r="P727" s="18">
        <v>2.7799999999999999E-9</v>
      </c>
      <c r="Q727" s="18">
        <v>2.7799999999999999E-9</v>
      </c>
      <c r="R727">
        <v>10828942</v>
      </c>
      <c r="S727" t="s">
        <v>216</v>
      </c>
      <c r="T727" t="s">
        <v>81</v>
      </c>
      <c r="U727" t="s">
        <v>89</v>
      </c>
      <c r="AH727" t="s">
        <v>1426</v>
      </c>
      <c r="AI727" t="s">
        <v>55</v>
      </c>
      <c r="AJ727">
        <v>1</v>
      </c>
      <c r="AL727" s="19">
        <f t="shared" si="352"/>
        <v>-10.176437177963502</v>
      </c>
      <c r="AM727" s="19">
        <f t="shared" si="353"/>
        <v>-11.623480796453881</v>
      </c>
      <c r="AN727" s="19">
        <f t="shared" si="354"/>
        <v>1.4470436184903797</v>
      </c>
      <c r="AO727" s="19">
        <f t="shared" si="358"/>
        <v>1.4470436184903797</v>
      </c>
      <c r="AP727" s="20" t="str">
        <f>IF(AR727=AU727,"good","no")</f>
        <v>no</v>
      </c>
      <c r="AQ727" s="20" t="str">
        <f t="shared" si="347"/>
        <v>D</v>
      </c>
      <c r="AR727" s="21">
        <f t="shared" si="359"/>
        <v>-1</v>
      </c>
      <c r="AS727" s="21">
        <f t="shared" si="350"/>
        <v>-3.5</v>
      </c>
      <c r="AT727" s="20" t="str">
        <f t="shared" si="348"/>
        <v>A</v>
      </c>
      <c r="AU727" s="22">
        <f t="shared" si="360"/>
        <v>0</v>
      </c>
      <c r="AV727">
        <f t="shared" si="337"/>
        <v>1.8</v>
      </c>
    </row>
    <row r="728" spans="1:48" hidden="1" x14ac:dyDescent="0.45">
      <c r="A728" t="s">
        <v>214</v>
      </c>
      <c r="B728" t="s">
        <v>1498</v>
      </c>
      <c r="C728" t="e">
        <f t="shared" ca="1" si="351"/>
        <v>#NAME?</v>
      </c>
      <c r="E728" t="s">
        <v>1498</v>
      </c>
      <c r="F728" t="str">
        <f t="shared" si="355"/>
        <v>ok</v>
      </c>
      <c r="G728">
        <v>1</v>
      </c>
      <c r="H728" s="15" t="str">
        <f t="shared" si="361"/>
        <v>-</v>
      </c>
      <c r="I728" s="42" t="b">
        <f t="shared" si="356"/>
        <v>1</v>
      </c>
      <c r="J728" s="42" t="str">
        <f t="shared" si="357"/>
        <v>-</v>
      </c>
      <c r="K728" t="s">
        <v>46</v>
      </c>
      <c r="L728" s="16" t="s">
        <v>47</v>
      </c>
      <c r="M728" s="17" t="s">
        <v>47</v>
      </c>
      <c r="N728" s="18">
        <v>3.2299999999999998E-8</v>
      </c>
      <c r="O728" s="18">
        <v>3.2299999999999998E-8</v>
      </c>
      <c r="P728" s="18">
        <v>2.7799999999999999E-9</v>
      </c>
      <c r="Q728" s="27">
        <v>2.7799999999999999E-9</v>
      </c>
      <c r="R728">
        <v>12515535</v>
      </c>
      <c r="S728" t="s">
        <v>216</v>
      </c>
      <c r="T728" t="s">
        <v>81</v>
      </c>
      <c r="U728" t="s">
        <v>89</v>
      </c>
      <c r="AH728" t="s">
        <v>212</v>
      </c>
      <c r="AI728" t="s">
        <v>55</v>
      </c>
      <c r="AJ728">
        <v>1</v>
      </c>
      <c r="AL728" s="19">
        <f t="shared" si="352"/>
        <v>-10.176437177963502</v>
      </c>
      <c r="AM728" s="19">
        <f t="shared" si="353"/>
        <v>-11.623480796453881</v>
      </c>
      <c r="AN728" s="19">
        <f t="shared" si="354"/>
        <v>1.4470436184903797</v>
      </c>
      <c r="AO728" s="19">
        <f t="shared" si="358"/>
        <v>1.4470436184903797</v>
      </c>
      <c r="AP728" s="20" t="str">
        <f>IF(AR728=AU728,"ok","no")</f>
        <v>ok</v>
      </c>
      <c r="AQ728" s="20" t="str">
        <f t="shared" si="347"/>
        <v>L</v>
      </c>
      <c r="AR728" s="21">
        <f t="shared" si="359"/>
        <v>0</v>
      </c>
      <c r="AS728" s="21">
        <f t="shared" si="350"/>
        <v>3.8</v>
      </c>
      <c r="AT728" s="20" t="str">
        <f t="shared" si="348"/>
        <v>A</v>
      </c>
      <c r="AU728" s="22">
        <f t="shared" si="360"/>
        <v>0</v>
      </c>
      <c r="AV728">
        <f t="shared" si="337"/>
        <v>1.8</v>
      </c>
    </row>
    <row r="729" spans="1:48" hidden="1" x14ac:dyDescent="0.45">
      <c r="A729" t="s">
        <v>307</v>
      </c>
      <c r="B729" t="s">
        <v>1499</v>
      </c>
      <c r="C729" t="e">
        <f t="shared" ca="1" si="351"/>
        <v>#NAME?</v>
      </c>
      <c r="E729" t="s">
        <v>1499</v>
      </c>
      <c r="F729" t="str">
        <f t="shared" si="355"/>
        <v>ok</v>
      </c>
      <c r="G729">
        <v>1</v>
      </c>
      <c r="H729" s="42" t="str">
        <f t="shared" si="361"/>
        <v>+</v>
      </c>
      <c r="I729" s="42" t="b">
        <f t="shared" si="356"/>
        <v>1</v>
      </c>
      <c r="J729" s="42" t="str">
        <f t="shared" si="357"/>
        <v>+</v>
      </c>
      <c r="K729" t="s">
        <v>70</v>
      </c>
      <c r="L729" s="16" t="s">
        <v>47</v>
      </c>
      <c r="M729" s="17" t="s">
        <v>47</v>
      </c>
      <c r="N729" s="18">
        <v>8.9999999999999999E-10</v>
      </c>
      <c r="O729" s="18">
        <v>8.9999999999999999E-10</v>
      </c>
      <c r="P729" s="18">
        <v>1.31E-9</v>
      </c>
      <c r="Q729" s="18">
        <v>1.31E-9</v>
      </c>
      <c r="R729">
        <v>24380763</v>
      </c>
      <c r="S729" s="43" t="s">
        <v>309</v>
      </c>
      <c r="T729" s="43" t="s">
        <v>310</v>
      </c>
      <c r="U729">
        <v>298</v>
      </c>
      <c r="V729" t="s">
        <v>1500</v>
      </c>
      <c r="W729" t="s">
        <v>1500</v>
      </c>
      <c r="X729" t="s">
        <v>312</v>
      </c>
      <c r="Y729" t="s">
        <v>312</v>
      </c>
      <c r="Z729" t="s">
        <v>1501</v>
      </c>
      <c r="AA729" t="s">
        <v>1501</v>
      </c>
      <c r="AB729" t="s">
        <v>314</v>
      </c>
      <c r="AC729" t="s">
        <v>314</v>
      </c>
      <c r="AI729" t="s">
        <v>55</v>
      </c>
      <c r="AJ729">
        <v>2</v>
      </c>
      <c r="AL729" s="19">
        <f t="shared" si="352"/>
        <v>-12.288889548036501</v>
      </c>
      <c r="AM729" s="19">
        <f t="shared" si="353"/>
        <v>-12.067410832842677</v>
      </c>
      <c r="AN729" s="19">
        <f t="shared" si="354"/>
        <v>-0.22147871519382356</v>
      </c>
      <c r="AO729" s="19">
        <f t="shared" si="358"/>
        <v>0.22147871519382356</v>
      </c>
      <c r="AP729" s="20" t="str">
        <f>IF(AR729=AU729,"good","no")</f>
        <v>no</v>
      </c>
      <c r="AQ729" s="20" t="str">
        <f t="shared" si="347"/>
        <v>S</v>
      </c>
      <c r="AR729" s="21">
        <f t="shared" si="359"/>
        <v>500</v>
      </c>
      <c r="AS729" s="21">
        <f t="shared" si="350"/>
        <v>-0.8</v>
      </c>
      <c r="AT729" s="20" t="str">
        <f t="shared" si="348"/>
        <v>P</v>
      </c>
      <c r="AU729" s="22">
        <f t="shared" si="360"/>
        <v>300</v>
      </c>
      <c r="AV729">
        <f t="shared" si="337"/>
        <v>-1.6</v>
      </c>
    </row>
    <row r="730" spans="1:48" hidden="1" x14ac:dyDescent="0.45">
      <c r="A730" t="s">
        <v>892</v>
      </c>
      <c r="B730" t="s">
        <v>1502</v>
      </c>
      <c r="C730" t="e">
        <f t="shared" ca="1" si="351"/>
        <v>#NAME?</v>
      </c>
      <c r="E730" t="s">
        <v>1503</v>
      </c>
      <c r="F730" t="str">
        <f t="shared" si="355"/>
        <v>no</v>
      </c>
      <c r="G730">
        <v>2</v>
      </c>
      <c r="H730" s="42" t="str">
        <f>IF(ISNUMBER(FIND(MID(B730,2,1),MID(A730,FIND("_",A730,FIND("_",A730)+1)+1,LEN(A730)))), "+", "-")</f>
        <v>-</v>
      </c>
      <c r="I730" s="42" t="b">
        <f t="shared" si="356"/>
        <v>1</v>
      </c>
      <c r="J730" s="42" t="str">
        <f t="shared" si="357"/>
        <v>-</v>
      </c>
      <c r="K730" t="s">
        <v>324</v>
      </c>
      <c r="L730" s="16" t="s">
        <v>495</v>
      </c>
      <c r="M730" s="17" t="s">
        <v>495</v>
      </c>
      <c r="N730" s="18">
        <v>8.38E-10</v>
      </c>
      <c r="O730" s="18">
        <v>8.38E-10</v>
      </c>
      <c r="P730" s="18">
        <v>7.0399999999999997E-11</v>
      </c>
      <c r="Q730" s="18">
        <v>7.0399999999999997E-11</v>
      </c>
      <c r="R730">
        <v>17475279</v>
      </c>
      <c r="S730" t="s">
        <v>496</v>
      </c>
      <c r="T730" t="s">
        <v>895</v>
      </c>
      <c r="U730" t="s">
        <v>89</v>
      </c>
      <c r="AI730" t="s">
        <v>221</v>
      </c>
      <c r="AJ730">
        <v>1</v>
      </c>
      <c r="AL730" s="19">
        <f t="shared" si="352"/>
        <v>-12.331001779113414</v>
      </c>
      <c r="AM730" s="19">
        <f t="shared" si="353"/>
        <v>-13.792328433131086</v>
      </c>
      <c r="AN730" s="19">
        <f t="shared" si="354"/>
        <v>1.4613266540176717</v>
      </c>
      <c r="AO730" s="19">
        <f t="shared" si="358"/>
        <v>1.4613266540176717</v>
      </c>
      <c r="AP730" s="20" t="str">
        <f>IF(AR730=AU730,"good","no")</f>
        <v>no</v>
      </c>
      <c r="AQ730" s="20" t="str">
        <f t="shared" si="347"/>
        <v>D</v>
      </c>
      <c r="AR730" s="21">
        <f t="shared" si="359"/>
        <v>-1</v>
      </c>
      <c r="AS730" s="21">
        <f t="shared" si="350"/>
        <v>-3.5</v>
      </c>
      <c r="AT730" s="20" t="str">
        <f t="shared" si="348"/>
        <v>A</v>
      </c>
      <c r="AU730" s="22">
        <f t="shared" si="360"/>
        <v>0</v>
      </c>
      <c r="AV730">
        <f t="shared" si="337"/>
        <v>1.8</v>
      </c>
    </row>
    <row r="731" spans="1:48" hidden="1" x14ac:dyDescent="0.45">
      <c r="A731" t="s">
        <v>109</v>
      </c>
      <c r="B731" t="s">
        <v>1504</v>
      </c>
      <c r="C731" t="e">
        <f t="shared" ca="1" si="351"/>
        <v>#NAME?</v>
      </c>
      <c r="E731" t="s">
        <v>1504</v>
      </c>
      <c r="H731"/>
      <c r="I731"/>
      <c r="J731"/>
      <c r="K731" t="s">
        <v>357</v>
      </c>
      <c r="L731" s="16" t="s">
        <v>47</v>
      </c>
      <c r="M731" s="17" t="s">
        <v>47</v>
      </c>
      <c r="N731" s="18" t="s">
        <v>112</v>
      </c>
      <c r="P731" s="18">
        <v>8.5E-9</v>
      </c>
      <c r="Q731" s="27">
        <v>8.5E-9</v>
      </c>
      <c r="R731">
        <v>16597831</v>
      </c>
      <c r="S731" t="s">
        <v>113</v>
      </c>
      <c r="T731" t="s">
        <v>114</v>
      </c>
      <c r="U731" t="s">
        <v>89</v>
      </c>
      <c r="AI731" t="s">
        <v>115</v>
      </c>
      <c r="AJ731">
        <v>2</v>
      </c>
      <c r="AL731" s="19" t="e">
        <f t="shared" si="352"/>
        <v>#NUM!</v>
      </c>
      <c r="AM731" s="19">
        <f t="shared" si="353"/>
        <v>-10.964087807335581</v>
      </c>
      <c r="AN731" s="19" t="e">
        <f t="shared" si="354"/>
        <v>#NUM!</v>
      </c>
      <c r="AP731" s="20" t="str">
        <f>IF(AR731=AU731,"ok","no")</f>
        <v>ok</v>
      </c>
      <c r="AQ731" s="20" t="str">
        <f t="shared" si="347"/>
        <v>Y</v>
      </c>
      <c r="AR731" s="21">
        <f>VLOOKUP(AQ731,$AY$2:$AZ$22,2,FALSE)</f>
        <v>0</v>
      </c>
      <c r="AS731" s="21">
        <f t="shared" si="350"/>
        <v>-1.3</v>
      </c>
      <c r="AT731" s="20" t="str">
        <f t="shared" si="348"/>
        <v>N</v>
      </c>
      <c r="AU731" s="22">
        <f>VLOOKUP(AT731,$AY$2:$AZ$22,2,FALSE)</f>
        <v>0</v>
      </c>
      <c r="AV731">
        <f t="shared" si="337"/>
        <v>-3.5</v>
      </c>
    </row>
    <row r="732" spans="1:48" hidden="1" x14ac:dyDescent="0.45">
      <c r="A732" t="s">
        <v>109</v>
      </c>
      <c r="B732" t="s">
        <v>1505</v>
      </c>
      <c r="C732" t="e">
        <f t="shared" ca="1" si="351"/>
        <v>#NAME?</v>
      </c>
      <c r="E732" t="s">
        <v>1505</v>
      </c>
      <c r="H732"/>
      <c r="I732"/>
      <c r="J732"/>
      <c r="K732" t="s">
        <v>357</v>
      </c>
      <c r="L732" s="16" t="s">
        <v>47</v>
      </c>
      <c r="M732" s="17" t="s">
        <v>47</v>
      </c>
      <c r="N732" s="18" t="s">
        <v>112</v>
      </c>
      <c r="P732" s="18">
        <v>8.5E-9</v>
      </c>
      <c r="Q732" s="27">
        <v>8.5E-9</v>
      </c>
      <c r="R732">
        <v>16597831</v>
      </c>
      <c r="S732" t="s">
        <v>113</v>
      </c>
      <c r="T732" t="s">
        <v>114</v>
      </c>
      <c r="U732" t="s">
        <v>89</v>
      </c>
      <c r="AI732" t="s">
        <v>115</v>
      </c>
      <c r="AJ732">
        <v>2</v>
      </c>
      <c r="AL732" s="19" t="e">
        <f t="shared" si="352"/>
        <v>#NUM!</v>
      </c>
      <c r="AM732" s="19">
        <f t="shared" si="353"/>
        <v>-10.964087807335581</v>
      </c>
      <c r="AN732" s="19" t="e">
        <f t="shared" si="354"/>
        <v>#NUM!</v>
      </c>
      <c r="AP732" s="20" t="str">
        <f>IF(AR732=AU732,"ok","no")</f>
        <v>ok</v>
      </c>
      <c r="AQ732" s="20" t="str">
        <f t="shared" si="347"/>
        <v>Y</v>
      </c>
      <c r="AR732" s="21">
        <f>VLOOKUP(AQ732,$AY$2:$AZ$22,2,FALSE)</f>
        <v>0</v>
      </c>
      <c r="AS732" s="21">
        <f t="shared" si="350"/>
        <v>-1.3</v>
      </c>
      <c r="AT732" s="20" t="str">
        <f t="shared" si="348"/>
        <v>N</v>
      </c>
      <c r="AU732" s="22">
        <f>VLOOKUP(AT732,$AY$2:$AZ$22,2,FALSE)</f>
        <v>0</v>
      </c>
      <c r="AV732">
        <f t="shared" si="337"/>
        <v>-3.5</v>
      </c>
    </row>
    <row r="733" spans="1:48" hidden="1" x14ac:dyDescent="0.45">
      <c r="A733" t="s">
        <v>67</v>
      </c>
      <c r="B733" t="s">
        <v>1506</v>
      </c>
      <c r="C733" t="e">
        <f t="shared" ca="1" si="351"/>
        <v>#NAME?</v>
      </c>
      <c r="E733" t="s">
        <v>1507</v>
      </c>
      <c r="F733" t="str">
        <f t="shared" ref="F733:F742" si="362">IF(B733=E733,"ok","no")</f>
        <v>no</v>
      </c>
      <c r="G733">
        <v>1</v>
      </c>
      <c r="H733" s="15" t="str">
        <f>IF(ISNUMBER(FIND(MID(B733,2,1),MID(A733,FIND("_",A733)+1,FIND("_",A733,FIND("_",A733)+1)-FIND("_",A733)-1))), "+", "-")</f>
        <v>-</v>
      </c>
      <c r="I733" s="42" t="b">
        <f t="shared" ref="I733:I742" si="363">H733=J733</f>
        <v>1</v>
      </c>
      <c r="J733" s="42" t="str">
        <f>IF(ISNUMBER(FIND(MID(B733,2,1),IF(LEN(MID(A733,FIND("_",A733)+1,FIND("_",A733,FIND("_",A733)+1)-FIND("_",A733)-1))=2,MID(A733,FIND("_",A733)+1,2),MID(A733,FIND("~",SUBSTITUTE(A733,"_","~",LEN(A733)-LEN(SUBSTITUTE(A733,"_",""))))+1,2)))), "+", "-")</f>
        <v>-</v>
      </c>
      <c r="K733" t="s">
        <v>46</v>
      </c>
      <c r="L733" s="16" t="s">
        <v>47</v>
      </c>
      <c r="M733" s="17" t="s">
        <v>47</v>
      </c>
      <c r="N733" s="18">
        <v>2.9000000000000002E-8</v>
      </c>
      <c r="O733" s="18">
        <v>2.9000000000000002E-8</v>
      </c>
      <c r="P733" s="18">
        <v>2.4E-9</v>
      </c>
      <c r="Q733" s="27">
        <v>2.4E-9</v>
      </c>
      <c r="R733">
        <v>9878445</v>
      </c>
      <c r="S733" t="s">
        <v>71</v>
      </c>
      <c r="T733" t="s">
        <v>72</v>
      </c>
      <c r="U733" t="s">
        <v>89</v>
      </c>
      <c r="AI733" t="s">
        <v>115</v>
      </c>
      <c r="AJ733">
        <v>1</v>
      </c>
      <c r="AL733" s="19">
        <f t="shared" si="352"/>
        <v>-10.240022304106361</v>
      </c>
      <c r="AM733" s="19">
        <f t="shared" si="353"/>
        <v>-11.710200288759582</v>
      </c>
      <c r="AN733" s="19">
        <f t="shared" si="354"/>
        <v>1.4701779846532208</v>
      </c>
      <c r="AO733" s="19">
        <f t="shared" ref="AO733:AO742" si="364">ABS(AN733)</f>
        <v>1.4701779846532208</v>
      </c>
      <c r="AP733" s="20" t="str">
        <f>IF(AR733=AU733,"ok","no")</f>
        <v>ok</v>
      </c>
      <c r="AQ733" s="20" t="str">
        <f t="shared" si="347"/>
        <v>V</v>
      </c>
      <c r="AR733" s="21">
        <f t="shared" ref="AR733:AR742" si="365">VLOOKUP(AQ733,$AY$2:$AZ$23,2,FALSE)</f>
        <v>0</v>
      </c>
      <c r="AS733" s="21" t="e">
        <f t="shared" si="350"/>
        <v>#N/A</v>
      </c>
      <c r="AT733" s="20" t="str">
        <f t="shared" si="348"/>
        <v>A</v>
      </c>
      <c r="AU733" s="22">
        <f t="shared" ref="AU733:AU742" si="366">VLOOKUP(AT733,$AY$2:$AZ$23,2,FALSE)</f>
        <v>0</v>
      </c>
      <c r="AV733">
        <f t="shared" si="337"/>
        <v>1.8</v>
      </c>
    </row>
    <row r="734" spans="1:48" hidden="1" x14ac:dyDescent="0.45">
      <c r="A734" s="26" t="s">
        <v>58</v>
      </c>
      <c r="B734" s="26" t="s">
        <v>334</v>
      </c>
      <c r="C734" t="e">
        <f t="shared" ca="1" si="351"/>
        <v>#NAME?</v>
      </c>
      <c r="E734" s="26" t="s">
        <v>334</v>
      </c>
      <c r="F734" t="str">
        <f t="shared" si="362"/>
        <v>ok</v>
      </c>
      <c r="G734">
        <v>1</v>
      </c>
      <c r="H734" s="26" t="str">
        <f>IF(ISNUMBER(FIND(MID(B734,2,1),MID(A734,FIND("_",A734)+1,FIND("_",A734,FIND("_",A734)+1)-FIND("_",A734)-1))), "+", "-")</f>
        <v>+</v>
      </c>
      <c r="I734" s="42" t="b">
        <f t="shared" si="363"/>
        <v>1</v>
      </c>
      <c r="J734" s="42" t="s">
        <v>60</v>
      </c>
      <c r="K734" t="s">
        <v>46</v>
      </c>
      <c r="L734" s="16" t="s">
        <v>47</v>
      </c>
      <c r="M734" s="17" t="s">
        <v>47</v>
      </c>
      <c r="N734" s="18">
        <v>1.92E-8</v>
      </c>
      <c r="O734" s="18">
        <v>1.92E-8</v>
      </c>
      <c r="P734" s="18">
        <v>1.0800000000000001E-8</v>
      </c>
      <c r="Q734" s="27">
        <v>1.0800000000000001E-8</v>
      </c>
      <c r="R734">
        <v>8703938</v>
      </c>
      <c r="S734" s="28" t="s">
        <v>62</v>
      </c>
      <c r="T734" s="28" t="s">
        <v>63</v>
      </c>
      <c r="U734" s="26">
        <v>298</v>
      </c>
      <c r="AI734" t="s">
        <v>55</v>
      </c>
      <c r="AJ734">
        <v>1</v>
      </c>
      <c r="AL734" s="29">
        <f t="shared" si="352"/>
        <v>-10.483329779168477</v>
      </c>
      <c r="AM734" s="29">
        <f t="shared" si="353"/>
        <v>-10.822794624661579</v>
      </c>
      <c r="AN734" s="29">
        <f t="shared" si="354"/>
        <v>0.33946484549310263</v>
      </c>
      <c r="AO734" s="29">
        <f t="shared" si="364"/>
        <v>0.33946484549310263</v>
      </c>
      <c r="AP734" s="30" t="str">
        <f>IF(AR734=AU734,"ok","no")</f>
        <v>ok</v>
      </c>
      <c r="AQ734" s="30" t="str">
        <f t="shared" si="347"/>
        <v>W</v>
      </c>
      <c r="AR734" s="21">
        <f t="shared" si="365"/>
        <v>0</v>
      </c>
      <c r="AS734" s="31">
        <f t="shared" si="350"/>
        <v>-0.9</v>
      </c>
      <c r="AT734" s="30" t="str">
        <f t="shared" si="348"/>
        <v>A</v>
      </c>
      <c r="AU734" s="22">
        <f t="shared" si="366"/>
        <v>0</v>
      </c>
      <c r="AV734" s="26">
        <f t="shared" si="337"/>
        <v>1.8</v>
      </c>
    </row>
    <row r="735" spans="1:48" hidden="1" x14ac:dyDescent="0.45">
      <c r="A735" t="s">
        <v>892</v>
      </c>
      <c r="B735" t="s">
        <v>1508</v>
      </c>
      <c r="C735" t="e">
        <f t="shared" ca="1" si="351"/>
        <v>#NAME?</v>
      </c>
      <c r="E735" t="s">
        <v>1509</v>
      </c>
      <c r="F735" t="str">
        <f t="shared" si="362"/>
        <v>no</v>
      </c>
      <c r="G735">
        <v>2</v>
      </c>
      <c r="H735" s="42" t="s">
        <v>79</v>
      </c>
      <c r="I735" s="42" t="b">
        <f t="shared" si="363"/>
        <v>1</v>
      </c>
      <c r="J735" s="42" t="str">
        <f t="shared" ref="J735:J742" si="367">IF(ISNUMBER(FIND(MID(B735,2,1),IF(LEN(MID(A735,FIND("_",A735)+1,FIND("_",A735,FIND("_",A735)+1)-FIND("_",A735)-1))=2,MID(A735,FIND("_",A735)+1,2),MID(A735,FIND("~",SUBSTITUTE(A735,"_","~",LEN(A735)-LEN(SUBSTITUTE(A735,"_",""))))+1,2)))), "+", "-")</f>
        <v>-</v>
      </c>
      <c r="K735" t="s">
        <v>70</v>
      </c>
      <c r="L735" s="16" t="s">
        <v>495</v>
      </c>
      <c r="M735" s="17" t="s">
        <v>495</v>
      </c>
      <c r="N735" s="18">
        <v>1.2500000000000001E-10</v>
      </c>
      <c r="O735" s="18">
        <v>1.2500000000000001E-10</v>
      </c>
      <c r="P735" s="18">
        <v>7.0399999999999997E-11</v>
      </c>
      <c r="Q735" s="18">
        <v>7.0399999999999997E-11</v>
      </c>
      <c r="R735">
        <v>17475279</v>
      </c>
      <c r="S735" t="s">
        <v>496</v>
      </c>
      <c r="T735" t="s">
        <v>895</v>
      </c>
      <c r="U735" t="s">
        <v>89</v>
      </c>
      <c r="AI735" t="s">
        <v>221</v>
      </c>
      <c r="AJ735">
        <v>1</v>
      </c>
      <c r="AL735" s="19">
        <f t="shared" si="352"/>
        <v>-13.453597353389485</v>
      </c>
      <c r="AM735" s="19">
        <f t="shared" si="353"/>
        <v>-13.792328433131086</v>
      </c>
      <c r="AN735" s="19">
        <f t="shared" si="354"/>
        <v>0.33873107974160099</v>
      </c>
      <c r="AO735" s="19">
        <f t="shared" si="364"/>
        <v>0.33873107974160099</v>
      </c>
      <c r="AP735" s="20" t="str">
        <f>IF(AR735=AU735,"good","no")</f>
        <v>no</v>
      </c>
      <c r="AQ735" s="20" t="str">
        <f t="shared" si="347"/>
        <v>D</v>
      </c>
      <c r="AR735" s="21">
        <f t="shared" si="365"/>
        <v>-1</v>
      </c>
      <c r="AS735" s="21">
        <f t="shared" si="350"/>
        <v>-3.5</v>
      </c>
      <c r="AT735" s="20" t="str">
        <f t="shared" si="348"/>
        <v>A</v>
      </c>
      <c r="AU735" s="22">
        <f t="shared" si="366"/>
        <v>0</v>
      </c>
      <c r="AV735">
        <f t="shared" si="337"/>
        <v>1.8</v>
      </c>
    </row>
    <row r="736" spans="1:48" hidden="1" x14ac:dyDescent="0.45">
      <c r="A736" t="s">
        <v>492</v>
      </c>
      <c r="B736" t="s">
        <v>1510</v>
      </c>
      <c r="C736" t="e">
        <f t="shared" ca="1" si="351"/>
        <v>#NAME?</v>
      </c>
      <c r="E736" t="s">
        <v>1511</v>
      </c>
      <c r="F736" t="str">
        <f t="shared" si="362"/>
        <v>no</v>
      </c>
      <c r="G736">
        <v>2</v>
      </c>
      <c r="H736" s="42" t="str">
        <f>IF(ISNUMBER(FIND(MID(B736,2,1),MID(A736,FIND("_",A736,FIND("_",A736)+1)+1,LEN(A736)))), "+", "-")</f>
        <v>-</v>
      </c>
      <c r="I736" s="42" t="b">
        <f t="shared" si="363"/>
        <v>1</v>
      </c>
      <c r="J736" s="42" t="str">
        <f t="shared" si="367"/>
        <v>-</v>
      </c>
      <c r="K736" t="s">
        <v>324</v>
      </c>
      <c r="L736" s="16" t="s">
        <v>495</v>
      </c>
      <c r="M736" s="17" t="s">
        <v>495</v>
      </c>
      <c r="N736" s="18">
        <v>2.17E-11</v>
      </c>
      <c r="O736" s="18">
        <v>2.17E-11</v>
      </c>
      <c r="P736" s="18">
        <v>1.23E-11</v>
      </c>
      <c r="Q736" s="27">
        <v>1.23E-11</v>
      </c>
      <c r="R736">
        <v>17475279</v>
      </c>
      <c r="S736" t="s">
        <v>496</v>
      </c>
      <c r="T736" t="s">
        <v>497</v>
      </c>
      <c r="U736" t="s">
        <v>89</v>
      </c>
      <c r="AI736" t="s">
        <v>221</v>
      </c>
      <c r="AJ736">
        <v>1</v>
      </c>
      <c r="AL736" s="19">
        <f t="shared" si="352"/>
        <v>-14.486688224675458</v>
      </c>
      <c r="AM736" s="19">
        <f t="shared" si="353"/>
        <v>-14.821638893594605</v>
      </c>
      <c r="AN736" s="19">
        <f t="shared" si="354"/>
        <v>0.33495066891914682</v>
      </c>
      <c r="AO736" s="19">
        <f t="shared" si="364"/>
        <v>0.33495066891914682</v>
      </c>
      <c r="AP736" s="20" t="str">
        <f>IF(AR736=AU736,"ok","no")</f>
        <v>ok</v>
      </c>
      <c r="AQ736" s="20" t="str">
        <f t="shared" si="347"/>
        <v>L</v>
      </c>
      <c r="AR736" s="21">
        <f t="shared" si="365"/>
        <v>0</v>
      </c>
      <c r="AS736" s="21">
        <f t="shared" si="350"/>
        <v>3.8</v>
      </c>
      <c r="AT736" s="20" t="str">
        <f t="shared" si="348"/>
        <v>A</v>
      </c>
      <c r="AU736" s="22">
        <f t="shared" si="366"/>
        <v>0</v>
      </c>
      <c r="AV736">
        <f t="shared" si="337"/>
        <v>1.8</v>
      </c>
    </row>
    <row r="737" spans="1:49" hidden="1" x14ac:dyDescent="0.45">
      <c r="A737" t="s">
        <v>244</v>
      </c>
      <c r="B737" t="s">
        <v>1512</v>
      </c>
      <c r="C737" t="e">
        <f t="shared" ca="1" si="351"/>
        <v>#NAME?</v>
      </c>
      <c r="E737" t="s">
        <v>1512</v>
      </c>
      <c r="F737" t="str">
        <f t="shared" si="362"/>
        <v>ok</v>
      </c>
      <c r="G737">
        <v>1</v>
      </c>
      <c r="H737" s="15" t="str">
        <f>IF(ISNUMBER(FIND(MID(B737,2,1),MID(A737,FIND("_",A737)+1,FIND("_",A737,FIND("_",A737)+1)-FIND("_",A737)-1))), "+", "-")</f>
        <v>-</v>
      </c>
      <c r="I737" s="42" t="b">
        <f t="shared" si="363"/>
        <v>1</v>
      </c>
      <c r="J737" s="42" t="str">
        <f t="shared" si="367"/>
        <v>-</v>
      </c>
      <c r="K737" t="s">
        <v>70</v>
      </c>
      <c r="L737" s="16" t="s">
        <v>47</v>
      </c>
      <c r="M737" s="17" t="s">
        <v>47</v>
      </c>
      <c r="N737" s="18">
        <v>3.7499999999999998E-8</v>
      </c>
      <c r="O737" s="18">
        <v>3.7499999999999998E-8</v>
      </c>
      <c r="P737" s="18">
        <v>3E-9</v>
      </c>
      <c r="Q737" s="18">
        <v>3E-9</v>
      </c>
      <c r="R737">
        <v>1711212</v>
      </c>
      <c r="S737" t="s">
        <v>246</v>
      </c>
      <c r="T737" t="s">
        <v>247</v>
      </c>
      <c r="U737" t="s">
        <v>89</v>
      </c>
      <c r="AH737" t="s">
        <v>248</v>
      </c>
      <c r="AI737" t="s">
        <v>249</v>
      </c>
      <c r="AJ737">
        <v>1</v>
      </c>
      <c r="AL737" s="19">
        <f t="shared" si="352"/>
        <v>-10.088365693342327</v>
      </c>
      <c r="AM737" s="19">
        <f t="shared" si="353"/>
        <v>-11.578545593484199</v>
      </c>
      <c r="AN737" s="19">
        <f t="shared" si="354"/>
        <v>1.4901799001418716</v>
      </c>
      <c r="AO737" s="19">
        <f t="shared" si="364"/>
        <v>1.4901799001418716</v>
      </c>
      <c r="AP737" s="20" t="str">
        <f>IF(AR737=AU737,"good","no")</f>
        <v>no</v>
      </c>
      <c r="AQ737" s="20" t="str">
        <f t="shared" si="347"/>
        <v>S</v>
      </c>
      <c r="AR737" s="21">
        <f t="shared" si="365"/>
        <v>500</v>
      </c>
      <c r="AS737" s="21">
        <f t="shared" si="350"/>
        <v>-0.8</v>
      </c>
      <c r="AT737" s="20" t="str">
        <f t="shared" si="348"/>
        <v>C</v>
      </c>
      <c r="AU737" s="22">
        <f t="shared" si="366"/>
        <v>0</v>
      </c>
      <c r="AV737">
        <f t="shared" si="337"/>
        <v>2.5</v>
      </c>
    </row>
    <row r="738" spans="1:49" hidden="1" x14ac:dyDescent="0.45">
      <c r="A738" t="s">
        <v>109</v>
      </c>
      <c r="B738" t="s">
        <v>1513</v>
      </c>
      <c r="C738" t="e">
        <f t="shared" ca="1" si="351"/>
        <v>#NAME?</v>
      </c>
      <c r="E738" t="s">
        <v>1514</v>
      </c>
      <c r="F738" t="str">
        <f t="shared" si="362"/>
        <v>no</v>
      </c>
      <c r="G738">
        <v>1</v>
      </c>
      <c r="H738" s="42" t="str">
        <f>IF(ISNUMBER(FIND(MID(B738,2,1),MID(A738,FIND("_",A738)+1,FIND("_",A738,FIND("_",A738)+1)-FIND("_",A738)-1))), "+", "-")</f>
        <v>+</v>
      </c>
      <c r="I738" s="42" t="b">
        <f t="shared" si="363"/>
        <v>1</v>
      </c>
      <c r="J738" s="42" t="str">
        <f t="shared" si="367"/>
        <v>+</v>
      </c>
      <c r="K738" t="s">
        <v>324</v>
      </c>
      <c r="L738" s="16" t="s">
        <v>47</v>
      </c>
      <c r="M738" s="17" t="s">
        <v>47</v>
      </c>
      <c r="N738" s="18">
        <v>1.9799999999999999E-8</v>
      </c>
      <c r="O738" s="18">
        <v>1.9799999999999999E-8</v>
      </c>
      <c r="P738" s="18">
        <v>8.5E-9</v>
      </c>
      <c r="Q738" s="18">
        <v>8.5E-9</v>
      </c>
      <c r="R738">
        <v>16597831</v>
      </c>
      <c r="S738" t="s">
        <v>113</v>
      </c>
      <c r="T738" t="s">
        <v>114</v>
      </c>
      <c r="U738" t="s">
        <v>89</v>
      </c>
      <c r="AI738" t="s">
        <v>115</v>
      </c>
      <c r="AJ738">
        <v>2</v>
      </c>
      <c r="AL738" s="19">
        <f t="shared" si="352"/>
        <v>-10.465174500555094</v>
      </c>
      <c r="AM738" s="19">
        <f t="shared" si="353"/>
        <v>-10.964087807335581</v>
      </c>
      <c r="AN738" s="19">
        <f t="shared" si="354"/>
        <v>0.49891330678048718</v>
      </c>
      <c r="AO738" s="19">
        <f t="shared" si="364"/>
        <v>0.49891330678048718</v>
      </c>
      <c r="AP738" s="20" t="str">
        <f>IF(AR738=AU738,"good","no")</f>
        <v>no</v>
      </c>
      <c r="AQ738" s="20" t="str">
        <f t="shared" si="347"/>
        <v>N</v>
      </c>
      <c r="AR738" s="21">
        <f t="shared" si="365"/>
        <v>0</v>
      </c>
      <c r="AS738" s="21">
        <f t="shared" si="350"/>
        <v>-3.5</v>
      </c>
      <c r="AT738" s="20" t="str">
        <f t="shared" si="348"/>
        <v>D</v>
      </c>
      <c r="AU738" s="22">
        <f t="shared" si="366"/>
        <v>-1</v>
      </c>
      <c r="AV738">
        <f t="shared" si="337"/>
        <v>-3.5</v>
      </c>
    </row>
    <row r="739" spans="1:49" hidden="1" x14ac:dyDescent="0.45">
      <c r="A739" t="s">
        <v>256</v>
      </c>
      <c r="B739" t="s">
        <v>1181</v>
      </c>
      <c r="C739" t="e">
        <f t="shared" ca="1" si="351"/>
        <v>#NAME?</v>
      </c>
      <c r="E739" t="s">
        <v>1182</v>
      </c>
      <c r="F739" t="str">
        <f t="shared" si="362"/>
        <v>no</v>
      </c>
      <c r="G739">
        <v>1</v>
      </c>
      <c r="H739" s="42" t="str">
        <f>IF(ISNUMBER(FIND(MID(B739,2,1),MID(A739,FIND("_",A739)+1,FIND("_",A739,FIND("_",A739)+1)-FIND("_",A739)-1))), "+", "-")</f>
        <v>+</v>
      </c>
      <c r="I739" s="42" t="b">
        <f t="shared" si="363"/>
        <v>1</v>
      </c>
      <c r="J739" s="42" t="str">
        <f t="shared" si="367"/>
        <v>+</v>
      </c>
      <c r="K739" t="s">
        <v>70</v>
      </c>
      <c r="L739" s="16" t="s">
        <v>47</v>
      </c>
      <c r="M739" s="17" t="s">
        <v>47</v>
      </c>
      <c r="N739" s="18">
        <v>1.2499999999999999E-8</v>
      </c>
      <c r="O739" s="18">
        <v>1.2499999999999999E-8</v>
      </c>
      <c r="P739" s="18">
        <v>2.1999999999999998E-8</v>
      </c>
      <c r="Q739" s="27">
        <v>2.1999999999999998E-8</v>
      </c>
      <c r="R739">
        <v>27908641</v>
      </c>
      <c r="S739" s="43" t="s">
        <v>259</v>
      </c>
      <c r="T739" s="43" t="s">
        <v>260</v>
      </c>
      <c r="U739">
        <v>303</v>
      </c>
      <c r="AI739" t="s">
        <v>55</v>
      </c>
      <c r="AJ739">
        <v>2</v>
      </c>
      <c r="AL739" s="19">
        <f t="shared" si="352"/>
        <v>-10.73654694365651</v>
      </c>
      <c r="AM739" s="19">
        <f t="shared" si="353"/>
        <v>-10.403011796316974</v>
      </c>
      <c r="AN739" s="19">
        <f t="shared" si="354"/>
        <v>-0.3335351473395356</v>
      </c>
      <c r="AO739" s="19">
        <f t="shared" si="364"/>
        <v>0.3335351473395356</v>
      </c>
      <c r="AP739" s="20" t="str">
        <f>IF(AR739=AU739,"ok","no")</f>
        <v>ok</v>
      </c>
      <c r="AQ739" s="20" t="str">
        <f t="shared" si="347"/>
        <v>Q</v>
      </c>
      <c r="AR739" s="21">
        <f t="shared" si="365"/>
        <v>0</v>
      </c>
      <c r="AS739" s="21">
        <f t="shared" si="350"/>
        <v>-3.5</v>
      </c>
      <c r="AT739" s="20" t="str">
        <f t="shared" si="348"/>
        <v>A</v>
      </c>
      <c r="AU739" s="22">
        <f t="shared" si="366"/>
        <v>0</v>
      </c>
      <c r="AV739">
        <f t="shared" si="337"/>
        <v>1.8</v>
      </c>
    </row>
    <row r="740" spans="1:49" hidden="1" x14ac:dyDescent="0.45">
      <c r="A740" t="s">
        <v>892</v>
      </c>
      <c r="B740" t="s">
        <v>1515</v>
      </c>
      <c r="C740" t="e">
        <f t="shared" ca="1" si="351"/>
        <v>#NAME?</v>
      </c>
      <c r="E740" t="s">
        <v>1516</v>
      </c>
      <c r="F740" t="str">
        <f t="shared" si="362"/>
        <v>no</v>
      </c>
      <c r="G740">
        <v>2</v>
      </c>
      <c r="H740" s="42" t="str">
        <f>IF(ISNUMBER(FIND(MID(B740,2,1),MID(A740,FIND("_",A740,FIND("_",A740)+1)+1,LEN(A740)))), "+", "-")</f>
        <v>-</v>
      </c>
      <c r="I740" s="42" t="b">
        <f t="shared" si="363"/>
        <v>1</v>
      </c>
      <c r="J740" s="42" t="str">
        <f t="shared" si="367"/>
        <v>-</v>
      </c>
      <c r="K740" t="s">
        <v>70</v>
      </c>
      <c r="L740" s="16" t="s">
        <v>495</v>
      </c>
      <c r="M740" s="17" t="s">
        <v>495</v>
      </c>
      <c r="N740" s="18">
        <v>8.97E-10</v>
      </c>
      <c r="O740" s="18">
        <v>8.97E-10</v>
      </c>
      <c r="P740" s="18">
        <v>7.0399999999999997E-11</v>
      </c>
      <c r="Q740" s="18">
        <v>7.0399999999999997E-11</v>
      </c>
      <c r="R740">
        <v>17475279</v>
      </c>
      <c r="S740" t="s">
        <v>496</v>
      </c>
      <c r="T740" t="s">
        <v>895</v>
      </c>
      <c r="U740" t="s">
        <v>89</v>
      </c>
      <c r="AI740" t="s">
        <v>221</v>
      </c>
      <c r="AJ740">
        <v>1</v>
      </c>
      <c r="AL740" s="19">
        <f t="shared" si="352"/>
        <v>-12.290859499783153</v>
      </c>
      <c r="AM740" s="19">
        <f t="shared" si="353"/>
        <v>-13.792328433131086</v>
      </c>
      <c r="AN740" s="19">
        <f t="shared" si="354"/>
        <v>1.5014689333479332</v>
      </c>
      <c r="AO740" s="19">
        <f t="shared" si="364"/>
        <v>1.5014689333479332</v>
      </c>
      <c r="AP740" s="20" t="str">
        <f>IF(AR740=AU740,"good","no")</f>
        <v>no</v>
      </c>
      <c r="AQ740" s="20" t="str">
        <f t="shared" si="347"/>
        <v>D</v>
      </c>
      <c r="AR740" s="21">
        <f t="shared" si="365"/>
        <v>-1</v>
      </c>
      <c r="AS740" s="21">
        <f t="shared" si="350"/>
        <v>-3.5</v>
      </c>
      <c r="AT740" s="20" t="str">
        <f t="shared" si="348"/>
        <v>A</v>
      </c>
      <c r="AU740" s="22">
        <f t="shared" si="366"/>
        <v>0</v>
      </c>
      <c r="AV740">
        <f t="shared" si="337"/>
        <v>1.8</v>
      </c>
    </row>
    <row r="741" spans="1:49" x14ac:dyDescent="0.45">
      <c r="A741" t="s">
        <v>385</v>
      </c>
      <c r="B741" t="s">
        <v>1517</v>
      </c>
      <c r="C741" t="e">
        <f t="shared" ca="1" si="351"/>
        <v>#NAME?</v>
      </c>
      <c r="E741" t="s">
        <v>1517</v>
      </c>
      <c r="F741" t="str">
        <f t="shared" si="362"/>
        <v>ok</v>
      </c>
      <c r="G741">
        <v>2</v>
      </c>
      <c r="H741" s="42" t="str">
        <f>IF(ISNUMBER(FIND(MID(B741,2,1),MID(A741,FIND("_",A741,FIND("_",A741)+1)+1,LEN(A741)))), "+", "-")</f>
        <v>+</v>
      </c>
      <c r="I741" s="42" t="b">
        <f t="shared" si="363"/>
        <v>1</v>
      </c>
      <c r="J741" s="42" t="str">
        <f t="shared" si="367"/>
        <v>+</v>
      </c>
      <c r="K741" t="s">
        <v>46</v>
      </c>
      <c r="L741" s="16" t="s">
        <v>47</v>
      </c>
      <c r="M741" s="17" t="s">
        <v>47</v>
      </c>
      <c r="N741" s="18">
        <v>9.9999999999999995E-8</v>
      </c>
      <c r="O741" s="18">
        <v>9.9999999999999995E-8</v>
      </c>
      <c r="P741" s="18">
        <v>4.5499999999999997E-8</v>
      </c>
      <c r="Q741" s="27">
        <v>4.5499999999999997E-8</v>
      </c>
      <c r="R741">
        <v>9579662</v>
      </c>
      <c r="S741" s="43" t="s">
        <v>388</v>
      </c>
      <c r="T741" s="43" t="s">
        <v>389</v>
      </c>
      <c r="U741">
        <v>298</v>
      </c>
      <c r="V741" t="s">
        <v>1518</v>
      </c>
      <c r="W741" t="s">
        <v>1518</v>
      </c>
      <c r="X741" t="s">
        <v>392</v>
      </c>
      <c r="Y741" t="s">
        <v>392</v>
      </c>
      <c r="Z741" t="s">
        <v>1519</v>
      </c>
      <c r="AA741" t="s">
        <v>1519</v>
      </c>
      <c r="AB741" t="s">
        <v>394</v>
      </c>
      <c r="AC741" t="s">
        <v>394</v>
      </c>
      <c r="AI741" t="s">
        <v>55</v>
      </c>
      <c r="AJ741">
        <v>1</v>
      </c>
      <c r="AL741" s="19">
        <f t="shared" si="352"/>
        <v>-9.5096764340654083</v>
      </c>
      <c r="AM741" s="19">
        <f t="shared" si="353"/>
        <v>-9.9742765714838075</v>
      </c>
      <c r="AN741" s="19">
        <f t="shared" si="354"/>
        <v>0.46460013741839923</v>
      </c>
      <c r="AO741" s="19">
        <f t="shared" si="364"/>
        <v>0.46460013741839923</v>
      </c>
      <c r="AP741" s="20" t="str">
        <f>IF(AR741=AU741,"ok","no")</f>
        <v>ok</v>
      </c>
      <c r="AQ741" s="20" t="str">
        <f t="shared" si="347"/>
        <v>Y</v>
      </c>
      <c r="AR741" s="21">
        <f t="shared" si="365"/>
        <v>0</v>
      </c>
      <c r="AS741" s="21">
        <f t="shared" si="350"/>
        <v>-1.3</v>
      </c>
      <c r="AT741" s="20" t="str">
        <f t="shared" si="348"/>
        <v>F</v>
      </c>
      <c r="AU741" s="22">
        <f t="shared" si="366"/>
        <v>0</v>
      </c>
      <c r="AV741">
        <f t="shared" si="337"/>
        <v>2.8</v>
      </c>
    </row>
    <row r="742" spans="1:49" hidden="1" x14ac:dyDescent="0.45">
      <c r="A742" t="s">
        <v>107</v>
      </c>
      <c r="B742" t="s">
        <v>1185</v>
      </c>
      <c r="C742" t="e">
        <f t="shared" ca="1" si="351"/>
        <v>#NAME?</v>
      </c>
      <c r="E742" t="s">
        <v>1185</v>
      </c>
      <c r="F742" t="str">
        <f t="shared" si="362"/>
        <v>ok</v>
      </c>
      <c r="G742">
        <v>1</v>
      </c>
      <c r="H742" s="15" t="str">
        <f>IF(ISNUMBER(FIND(MID(B742,2,1),MID(A742,FIND("_",A742)+1,FIND("_",A742,FIND("_",A742)+1)-FIND("_",A742)-1))), "+", "-")</f>
        <v>-</v>
      </c>
      <c r="I742" s="42" t="b">
        <f t="shared" si="363"/>
        <v>1</v>
      </c>
      <c r="J742" s="42" t="str">
        <f t="shared" si="367"/>
        <v>-</v>
      </c>
      <c r="K742" t="s">
        <v>46</v>
      </c>
      <c r="L742" s="16" t="s">
        <v>47</v>
      </c>
      <c r="M742" s="17" t="s">
        <v>47</v>
      </c>
      <c r="N742" s="18">
        <v>1.0000000000000001E-9</v>
      </c>
      <c r="O742" s="18">
        <v>1.0000000000000001E-9</v>
      </c>
      <c r="P742" s="18">
        <v>7.5E-11</v>
      </c>
      <c r="Q742" s="18">
        <v>7.5E-11</v>
      </c>
      <c r="R742">
        <v>9761467</v>
      </c>
      <c r="S742" t="s">
        <v>211</v>
      </c>
      <c r="T742" t="s">
        <v>81</v>
      </c>
      <c r="U742">
        <v>298</v>
      </c>
      <c r="V742" t="s">
        <v>1520</v>
      </c>
      <c r="W742" t="s">
        <v>1520</v>
      </c>
      <c r="X742" t="s">
        <v>267</v>
      </c>
      <c r="Y742" t="s">
        <v>267</v>
      </c>
      <c r="Z742" s="18">
        <v>5.9999999999999995E-4</v>
      </c>
      <c r="AA742" s="18">
        <v>5.9999999999999995E-4</v>
      </c>
      <c r="AB742" t="s">
        <v>269</v>
      </c>
      <c r="AC742" t="s">
        <v>269</v>
      </c>
      <c r="AH742" t="s">
        <v>212</v>
      </c>
      <c r="AI742" t="s">
        <v>128</v>
      </c>
      <c r="AJ742">
        <v>1</v>
      </c>
      <c r="AL742" s="19">
        <f t="shared" si="352"/>
        <v>-12.226726843798382</v>
      </c>
      <c r="AM742" s="19">
        <f t="shared" si="353"/>
        <v>-13.754984471411419</v>
      </c>
      <c r="AN742" s="19">
        <f t="shared" si="354"/>
        <v>1.5282576276130371</v>
      </c>
      <c r="AO742" s="19">
        <f t="shared" si="364"/>
        <v>1.5282576276130371</v>
      </c>
      <c r="AP742" s="20" t="str">
        <f>IF(AR742=AU742,"good","no")</f>
        <v>no</v>
      </c>
      <c r="AQ742" s="20" t="str">
        <f t="shared" si="347"/>
        <v>D</v>
      </c>
      <c r="AR742" s="21">
        <f t="shared" si="365"/>
        <v>-1</v>
      </c>
      <c r="AS742" s="21">
        <f t="shared" si="350"/>
        <v>-3.5</v>
      </c>
      <c r="AT742" s="20" t="str">
        <f t="shared" si="348"/>
        <v>A</v>
      </c>
      <c r="AU742" s="22">
        <f t="shared" si="366"/>
        <v>0</v>
      </c>
      <c r="AV742">
        <f t="shared" si="337"/>
        <v>1.8</v>
      </c>
    </row>
    <row r="743" spans="1:49" hidden="1" x14ac:dyDescent="0.45">
      <c r="A743" t="s">
        <v>109</v>
      </c>
      <c r="B743" t="s">
        <v>1521</v>
      </c>
      <c r="C743" t="e">
        <f t="shared" ca="1" si="351"/>
        <v>#NAME?</v>
      </c>
      <c r="E743" t="s">
        <v>1522</v>
      </c>
      <c r="H743"/>
      <c r="I743"/>
      <c r="J743"/>
      <c r="K743" t="s">
        <v>1523</v>
      </c>
      <c r="L743" s="16" t="s">
        <v>47</v>
      </c>
      <c r="M743" s="17" t="s">
        <v>47</v>
      </c>
      <c r="N743" s="18">
        <v>3.7E-8</v>
      </c>
      <c r="O743" s="18">
        <v>3.7E-8</v>
      </c>
      <c r="P743" s="18">
        <v>8.5E-9</v>
      </c>
      <c r="Q743" s="27">
        <v>8.5E-9</v>
      </c>
      <c r="R743">
        <v>16597831</v>
      </c>
      <c r="S743" t="s">
        <v>113</v>
      </c>
      <c r="T743" t="s">
        <v>114</v>
      </c>
      <c r="U743" t="s">
        <v>89</v>
      </c>
      <c r="AI743" t="s">
        <v>115</v>
      </c>
      <c r="AJ743">
        <v>2</v>
      </c>
      <c r="AL743" s="19">
        <f t="shared" si="352"/>
        <v>-10.096285275338291</v>
      </c>
      <c r="AM743" s="19">
        <f t="shared" si="353"/>
        <v>-10.964087807335581</v>
      </c>
      <c r="AN743" s="19">
        <f t="shared" si="354"/>
        <v>0.86780253199728996</v>
      </c>
      <c r="AP743" s="20" t="str">
        <f>IF(AR743=AU743,"ok","no")</f>
        <v>ok</v>
      </c>
      <c r="AQ743" s="20" t="str">
        <f t="shared" si="347"/>
        <v>W</v>
      </c>
      <c r="AR743" s="21">
        <f>VLOOKUP(AQ743,$AY$2:$AZ$22,2,FALSE)</f>
        <v>0</v>
      </c>
      <c r="AS743" s="21">
        <f t="shared" si="350"/>
        <v>-0.9</v>
      </c>
      <c r="AT743" s="20" t="str">
        <f t="shared" si="348"/>
        <v>Y</v>
      </c>
      <c r="AU743" s="22">
        <f>VLOOKUP(AT743,$AY$2:$AZ$22,2,FALSE)</f>
        <v>0</v>
      </c>
      <c r="AV743">
        <f t="shared" si="337"/>
        <v>-1.3</v>
      </c>
    </row>
    <row r="744" spans="1:49" hidden="1" x14ac:dyDescent="0.45">
      <c r="A744" t="s">
        <v>892</v>
      </c>
      <c r="B744" t="s">
        <v>1524</v>
      </c>
      <c r="C744" t="e">
        <f t="shared" ca="1" si="351"/>
        <v>#NAME?</v>
      </c>
      <c r="E744" t="s">
        <v>1525</v>
      </c>
      <c r="F744" t="str">
        <f t="shared" ref="F744:F761" si="368">IF(B744=E744,"ok","no")</f>
        <v>no</v>
      </c>
      <c r="G744">
        <v>2</v>
      </c>
      <c r="H744" s="42" t="s">
        <v>79</v>
      </c>
      <c r="I744" s="42" t="b">
        <f t="shared" ref="I744:I761" si="369">H744=J744</f>
        <v>1</v>
      </c>
      <c r="J744" s="42" t="str">
        <f t="shared" ref="J744:J761" si="370">IF(ISNUMBER(FIND(MID(B744,2,1),IF(LEN(MID(A744,FIND("_",A744)+1,FIND("_",A744,FIND("_",A744)+1)-FIND("_",A744)-1))=2,MID(A744,FIND("_",A744)+1,2),MID(A744,FIND("~",SUBSTITUTE(A744,"_","~",LEN(A744)-LEN(SUBSTITUTE(A744,"_",""))))+1,2)))), "+", "-")</f>
        <v>-</v>
      </c>
      <c r="K744" t="s">
        <v>324</v>
      </c>
      <c r="L744" s="16" t="s">
        <v>495</v>
      </c>
      <c r="M744" s="17" t="s">
        <v>495</v>
      </c>
      <c r="N744" s="18">
        <v>4.0200000000000001E-11</v>
      </c>
      <c r="O744" s="18">
        <v>4.0200000000000001E-11</v>
      </c>
      <c r="P744" s="18">
        <v>7.0399999999999997E-11</v>
      </c>
      <c r="Q744" s="27">
        <v>7.0399999999999997E-11</v>
      </c>
      <c r="R744">
        <v>17475279</v>
      </c>
      <c r="S744" t="s">
        <v>496</v>
      </c>
      <c r="T744" t="s">
        <v>895</v>
      </c>
      <c r="U744" t="s">
        <v>89</v>
      </c>
      <c r="AI744" t="s">
        <v>221</v>
      </c>
      <c r="AJ744">
        <v>1</v>
      </c>
      <c r="AL744" s="19">
        <f t="shared" si="352"/>
        <v>-14.122920930979106</v>
      </c>
      <c r="AM744" s="19">
        <f t="shared" si="353"/>
        <v>-13.792328433131086</v>
      </c>
      <c r="AN744" s="19">
        <f t="shared" si="354"/>
        <v>-0.33059249784801992</v>
      </c>
      <c r="AO744" s="19">
        <f t="shared" ref="AO744:AO761" si="371">ABS(AN744)</f>
        <v>0.33059249784801992</v>
      </c>
      <c r="AP744" s="20" t="str">
        <f>IF(AR744=AU744,"ok","no")</f>
        <v>ok</v>
      </c>
      <c r="AQ744" s="20" t="str">
        <f t="shared" si="347"/>
        <v>I</v>
      </c>
      <c r="AR744" s="21">
        <f t="shared" ref="AR744:AR761" si="372">VLOOKUP(AQ744,$AY$2:$AZ$23,2,FALSE)</f>
        <v>0</v>
      </c>
      <c r="AS744" s="21">
        <f t="shared" si="350"/>
        <v>4.5</v>
      </c>
      <c r="AT744" s="20" t="str">
        <f t="shared" si="348"/>
        <v>A</v>
      </c>
      <c r="AU744" s="22">
        <f t="shared" ref="AU744:AU761" si="373">VLOOKUP(AT744,$AY$2:$AZ$23,2,FALSE)</f>
        <v>0</v>
      </c>
      <c r="AV744">
        <f t="shared" si="337"/>
        <v>1.8</v>
      </c>
    </row>
    <row r="745" spans="1:49" hidden="1" x14ac:dyDescent="0.45">
      <c r="A745" t="s">
        <v>892</v>
      </c>
      <c r="B745" t="s">
        <v>1526</v>
      </c>
      <c r="C745" t="e">
        <f t="shared" ca="1" si="351"/>
        <v>#NAME?</v>
      </c>
      <c r="E745" t="s">
        <v>1527</v>
      </c>
      <c r="F745" t="str">
        <f t="shared" si="368"/>
        <v>no</v>
      </c>
      <c r="G745">
        <v>2</v>
      </c>
      <c r="H745" s="42" t="str">
        <f>IF(ISNUMBER(FIND(MID(B745,2,1),MID(A745,FIND("_",A745,FIND("_",A745)+1)+1,LEN(A745)))), "+", "-")</f>
        <v>-</v>
      </c>
      <c r="I745" s="42" t="b">
        <f t="shared" si="369"/>
        <v>1</v>
      </c>
      <c r="J745" s="42" t="str">
        <f t="shared" si="370"/>
        <v>-</v>
      </c>
      <c r="K745" t="s">
        <v>181</v>
      </c>
      <c r="L745" s="16" t="s">
        <v>495</v>
      </c>
      <c r="M745" s="17" t="s">
        <v>495</v>
      </c>
      <c r="N745" s="18">
        <v>1.0000000000000001E-9</v>
      </c>
      <c r="O745" s="18">
        <v>1.0000000000000001E-9</v>
      </c>
      <c r="P745" s="18">
        <v>7.0399999999999997E-11</v>
      </c>
      <c r="Q745" s="27">
        <v>7.0399999999999997E-11</v>
      </c>
      <c r="R745">
        <v>17475279</v>
      </c>
      <c r="S745" t="s">
        <v>496</v>
      </c>
      <c r="T745" t="s">
        <v>895</v>
      </c>
      <c r="U745" t="s">
        <v>89</v>
      </c>
      <c r="AI745" t="s">
        <v>221</v>
      </c>
      <c r="AJ745">
        <v>1</v>
      </c>
      <c r="AL745" s="19">
        <f t="shared" si="352"/>
        <v>-12.226726843798382</v>
      </c>
      <c r="AM745" s="19">
        <f t="shared" si="353"/>
        <v>-13.792328433131086</v>
      </c>
      <c r="AN745" s="19">
        <f t="shared" si="354"/>
        <v>1.5656015893327044</v>
      </c>
      <c r="AO745" s="19">
        <f t="shared" si="371"/>
        <v>1.5656015893327044</v>
      </c>
      <c r="AP745" s="20" t="str">
        <f>IF(AR745=AU745,"ok","no")</f>
        <v>ok</v>
      </c>
      <c r="AQ745" s="20" t="str">
        <f t="shared" si="347"/>
        <v>F</v>
      </c>
      <c r="AR745" s="21">
        <f t="shared" si="372"/>
        <v>0</v>
      </c>
      <c r="AS745" s="21">
        <f t="shared" si="350"/>
        <v>2.8</v>
      </c>
      <c r="AT745" s="20" t="str">
        <f t="shared" si="348"/>
        <v>A</v>
      </c>
      <c r="AU745" s="22">
        <f t="shared" si="373"/>
        <v>0</v>
      </c>
      <c r="AV745">
        <f t="shared" si="337"/>
        <v>1.8</v>
      </c>
    </row>
    <row r="746" spans="1:49" hidden="1" x14ac:dyDescent="0.45">
      <c r="A746" s="51" t="s">
        <v>315</v>
      </c>
      <c r="B746" s="51" t="s">
        <v>1528</v>
      </c>
      <c r="C746" t="e">
        <f t="shared" ca="1" si="351"/>
        <v>#NAME?</v>
      </c>
      <c r="E746" s="51" t="s">
        <v>1528</v>
      </c>
      <c r="F746" t="str">
        <f t="shared" si="368"/>
        <v>ok</v>
      </c>
      <c r="G746" s="51" t="s">
        <v>317</v>
      </c>
      <c r="H746" s="51" t="str">
        <f>IF(ISNUMBER(FIND(MID(B746,2,1),MID(A746,FIND("_",A746)+1,FIND("_",A746,FIND("_",A746)+1)-FIND("_",A746)-1))), "+", "-")</f>
        <v>+</v>
      </c>
      <c r="I746" s="42" t="b">
        <f t="shared" si="369"/>
        <v>1</v>
      </c>
      <c r="J746" s="42" t="str">
        <f t="shared" si="370"/>
        <v>+</v>
      </c>
      <c r="K746" t="s">
        <v>70</v>
      </c>
      <c r="L746" s="16" t="s">
        <v>47</v>
      </c>
      <c r="M746" s="17" t="s">
        <v>47</v>
      </c>
      <c r="N746" s="18">
        <v>3.9E-10</v>
      </c>
      <c r="O746" s="18">
        <v>3.9E-10</v>
      </c>
      <c r="P746" s="18">
        <v>8.0000000000000003E-10</v>
      </c>
      <c r="Q746" s="18">
        <v>8.0000000000000003E-10</v>
      </c>
      <c r="R746">
        <v>24475232</v>
      </c>
      <c r="S746" s="73" t="s">
        <v>318</v>
      </c>
      <c r="T746" s="73" t="s">
        <v>319</v>
      </c>
      <c r="U746" s="51">
        <v>298</v>
      </c>
      <c r="AD746" t="s">
        <v>1529</v>
      </c>
      <c r="AE746" t="s">
        <v>961</v>
      </c>
      <c r="AF746" t="s">
        <v>1530</v>
      </c>
      <c r="AG746" t="s">
        <v>963</v>
      </c>
      <c r="AI746" t="s">
        <v>55</v>
      </c>
      <c r="AJ746">
        <v>2</v>
      </c>
      <c r="AL746" s="54">
        <f t="shared" si="352"/>
        <v>-12.782275882314865</v>
      </c>
      <c r="AM746" s="54">
        <f t="shared" si="353"/>
        <v>-12.358381539073765</v>
      </c>
      <c r="AN746" s="54">
        <f t="shared" si="354"/>
        <v>-0.4238943432411002</v>
      </c>
      <c r="AO746" s="54">
        <f t="shared" si="371"/>
        <v>0.4238943432411002</v>
      </c>
      <c r="AP746" s="55" t="str">
        <f>IF(AR746=AU746,"good","no")</f>
        <v>no</v>
      </c>
      <c r="AQ746" s="55" t="str">
        <f t="shared" si="347"/>
        <v>T</v>
      </c>
      <c r="AR746" s="21">
        <f t="shared" si="372"/>
        <v>400</v>
      </c>
      <c r="AS746" s="21">
        <f>VLOOKUP(AQ746, $BD$3:$BH$23, 5, FALSE)</f>
        <v>-0.7</v>
      </c>
      <c r="AT746" s="55" t="str">
        <f t="shared" si="348"/>
        <v>D</v>
      </c>
      <c r="AU746" s="22">
        <f t="shared" si="373"/>
        <v>-1</v>
      </c>
      <c r="AV746" s="51">
        <f t="shared" si="337"/>
        <v>-3.5</v>
      </c>
    </row>
    <row r="747" spans="1:49" x14ac:dyDescent="0.45">
      <c r="A747" t="s">
        <v>107</v>
      </c>
      <c r="B747" t="s">
        <v>1531</v>
      </c>
      <c r="C747" t="e">
        <f t="shared" ca="1" si="351"/>
        <v>#NAME?</v>
      </c>
      <c r="E747" t="s">
        <v>1531</v>
      </c>
      <c r="F747" t="str">
        <f t="shared" si="368"/>
        <v>ok</v>
      </c>
      <c r="G747">
        <v>1</v>
      </c>
      <c r="H747" s="42" t="str">
        <f>IF(ISNUMBER(FIND(MID(B747,2,1),MID(A747,FIND("_",A747)+1,FIND("_",A747,FIND("_",A747)+1)-FIND("_",A747)-1))), "+", "-")</f>
        <v>+</v>
      </c>
      <c r="I747" s="42" t="b">
        <f t="shared" si="369"/>
        <v>1</v>
      </c>
      <c r="J747" s="42" t="str">
        <f t="shared" si="370"/>
        <v>+</v>
      </c>
      <c r="K747" t="s">
        <v>46</v>
      </c>
      <c r="L747" s="16" t="s">
        <v>47</v>
      </c>
      <c r="M747" s="17" t="s">
        <v>47</v>
      </c>
      <c r="N747" s="18">
        <v>4.3500000000000001E-9</v>
      </c>
      <c r="O747" s="18">
        <v>4.3500000000000001E-9</v>
      </c>
      <c r="P747" s="18">
        <v>2.3800000000000001E-9</v>
      </c>
      <c r="Q747" s="27">
        <v>2.3800000000000001E-9</v>
      </c>
      <c r="R747">
        <v>7629185</v>
      </c>
      <c r="S747" t="s">
        <v>211</v>
      </c>
      <c r="T747" t="s">
        <v>81</v>
      </c>
      <c r="U747">
        <v>303</v>
      </c>
      <c r="AD747" t="s">
        <v>557</v>
      </c>
      <c r="AE747" t="s">
        <v>343</v>
      </c>
      <c r="AF747">
        <v>-29</v>
      </c>
      <c r="AG747" t="s">
        <v>345</v>
      </c>
      <c r="AH747" t="s">
        <v>212</v>
      </c>
      <c r="AI747" t="s">
        <v>287</v>
      </c>
      <c r="AJ747">
        <v>1</v>
      </c>
      <c r="AL747" s="19">
        <f t="shared" si="352"/>
        <v>-11.359323095189033</v>
      </c>
      <c r="AM747" s="19">
        <f t="shared" si="353"/>
        <v>-11.715137556065185</v>
      </c>
      <c r="AN747" s="19">
        <f t="shared" si="354"/>
        <v>0.35581446087615198</v>
      </c>
      <c r="AO747" s="19">
        <f t="shared" si="371"/>
        <v>0.35581446087615198</v>
      </c>
      <c r="AP747" s="20" t="str">
        <f>IF(AR747=AU747,"ok","no")</f>
        <v>ok</v>
      </c>
      <c r="AQ747" s="20" t="str">
        <f t="shared" si="347"/>
        <v>Y</v>
      </c>
      <c r="AR747" s="21">
        <f t="shared" si="372"/>
        <v>0</v>
      </c>
      <c r="AS747" s="21">
        <f t="shared" ref="AS747:AS810" si="374">VLOOKUP(AQ747, $BD$3:$BH$22, 5, FALSE)</f>
        <v>-1.3</v>
      </c>
      <c r="AT747" s="20" t="str">
        <f t="shared" si="348"/>
        <v>F</v>
      </c>
      <c r="AU747" s="22">
        <f t="shared" si="373"/>
        <v>0</v>
      </c>
      <c r="AV747">
        <f t="shared" si="337"/>
        <v>2.8</v>
      </c>
    </row>
    <row r="748" spans="1:49" hidden="1" x14ac:dyDescent="0.45">
      <c r="A748" t="s">
        <v>492</v>
      </c>
      <c r="B748" t="s">
        <v>1532</v>
      </c>
      <c r="C748" t="e">
        <f t="shared" ca="1" si="351"/>
        <v>#NAME?</v>
      </c>
      <c r="E748" t="s">
        <v>1533</v>
      </c>
      <c r="F748" t="str">
        <f t="shared" si="368"/>
        <v>no</v>
      </c>
      <c r="G748">
        <v>2</v>
      </c>
      <c r="H748" s="42" t="str">
        <f>IF(ISNUMBER(FIND(MID(B748,2,1),MID(A748,FIND("_",A748,FIND("_",A748)+1)+1,LEN(A748)))), "+", "-")</f>
        <v>-</v>
      </c>
      <c r="I748" s="42" t="b">
        <f t="shared" si="369"/>
        <v>1</v>
      </c>
      <c r="J748" s="42" t="str">
        <f t="shared" si="370"/>
        <v>-</v>
      </c>
      <c r="K748" t="s">
        <v>70</v>
      </c>
      <c r="L748" s="16" t="s">
        <v>495</v>
      </c>
      <c r="M748" s="17" t="s">
        <v>495</v>
      </c>
      <c r="N748" s="18">
        <v>2.0799999999999999E-11</v>
      </c>
      <c r="O748" s="18">
        <v>2.0799999999999999E-11</v>
      </c>
      <c r="P748" s="18">
        <v>1.23E-11</v>
      </c>
      <c r="Q748" s="18">
        <v>1.23E-11</v>
      </c>
      <c r="R748">
        <v>17475279</v>
      </c>
      <c r="S748" s="43" t="s">
        <v>496</v>
      </c>
      <c r="T748" s="43" t="s">
        <v>497</v>
      </c>
      <c r="U748" t="s">
        <v>89</v>
      </c>
      <c r="AI748" t="s">
        <v>221</v>
      </c>
      <c r="AJ748">
        <v>1</v>
      </c>
      <c r="AL748" s="19">
        <f t="shared" si="352"/>
        <v>-14.511680196240553</v>
      </c>
      <c r="AM748" s="19">
        <f t="shared" si="353"/>
        <v>-14.821638893594605</v>
      </c>
      <c r="AN748" s="19">
        <f t="shared" si="354"/>
        <v>0.30995869735405179</v>
      </c>
      <c r="AO748" s="19">
        <f t="shared" si="371"/>
        <v>0.30995869735405179</v>
      </c>
      <c r="AP748" s="20" t="str">
        <f>IF(AR748=AU748,"good","no")</f>
        <v>no</v>
      </c>
      <c r="AQ748" s="20" t="str">
        <f t="shared" si="347"/>
        <v>D</v>
      </c>
      <c r="AR748" s="21">
        <f t="shared" si="372"/>
        <v>-1</v>
      </c>
      <c r="AS748" s="21">
        <f t="shared" si="374"/>
        <v>-3.5</v>
      </c>
      <c r="AT748" s="20" t="str">
        <f t="shared" si="348"/>
        <v>A</v>
      </c>
      <c r="AU748" s="22">
        <f t="shared" si="373"/>
        <v>0</v>
      </c>
      <c r="AV748">
        <f t="shared" si="337"/>
        <v>1.8</v>
      </c>
    </row>
    <row r="749" spans="1:49" x14ac:dyDescent="0.45">
      <c r="A749" t="s">
        <v>109</v>
      </c>
      <c r="B749" t="s">
        <v>1489</v>
      </c>
      <c r="C749" t="e">
        <f t="shared" ca="1" si="351"/>
        <v>#NAME?</v>
      </c>
      <c r="E749" t="s">
        <v>1489</v>
      </c>
      <c r="F749" t="str">
        <f t="shared" si="368"/>
        <v>ok</v>
      </c>
      <c r="G749">
        <v>1</v>
      </c>
      <c r="H749" s="42" t="str">
        <f>IF(ISNUMBER(FIND(MID(B749,2,1),MID(A749,FIND("_",A749)+1,FIND("_",A749,FIND("_",A749)+1)-FIND("_",A749)-1))), "+", "-")</f>
        <v>+</v>
      </c>
      <c r="I749" s="42" t="b">
        <f t="shared" si="369"/>
        <v>1</v>
      </c>
      <c r="J749" s="42" t="str">
        <f t="shared" si="370"/>
        <v>+</v>
      </c>
      <c r="K749" t="s">
        <v>70</v>
      </c>
      <c r="L749" s="16" t="s">
        <v>47</v>
      </c>
      <c r="M749" s="17" t="s">
        <v>47</v>
      </c>
      <c r="N749" s="18">
        <v>1.2E-8</v>
      </c>
      <c r="O749" s="18">
        <v>1.2E-8</v>
      </c>
      <c r="P749" s="18">
        <v>8.5E-9</v>
      </c>
      <c r="Q749" s="18">
        <v>8.5E-9</v>
      </c>
      <c r="R749">
        <v>16597831</v>
      </c>
      <c r="S749" s="43" t="s">
        <v>113</v>
      </c>
      <c r="T749" s="43" t="s">
        <v>114</v>
      </c>
      <c r="U749" t="s">
        <v>89</v>
      </c>
      <c r="AI749" t="s">
        <v>115</v>
      </c>
      <c r="AJ749">
        <v>2</v>
      </c>
      <c r="AL749" s="19">
        <f t="shared" si="352"/>
        <v>-10.760631920423462</v>
      </c>
      <c r="AM749" s="19">
        <f t="shared" si="353"/>
        <v>-10.964087807335581</v>
      </c>
      <c r="AN749" s="19">
        <f t="shared" si="354"/>
        <v>0.2034558869121188</v>
      </c>
      <c r="AO749" s="19">
        <f t="shared" si="371"/>
        <v>0.2034558869121188</v>
      </c>
      <c r="AP749" s="20" t="str">
        <f>IF(AR749=AU749,"good","no")</f>
        <v>no</v>
      </c>
      <c r="AQ749" s="20" t="str">
        <f t="shared" si="347"/>
        <v>G</v>
      </c>
      <c r="AR749" s="21">
        <f t="shared" si="372"/>
        <v>600</v>
      </c>
      <c r="AS749" s="21">
        <f t="shared" si="374"/>
        <v>-0.4</v>
      </c>
      <c r="AT749" s="20" t="str">
        <f t="shared" si="348"/>
        <v>F</v>
      </c>
      <c r="AU749" s="22">
        <f t="shared" si="373"/>
        <v>0</v>
      </c>
      <c r="AV749">
        <f t="shared" si="337"/>
        <v>2.8</v>
      </c>
    </row>
    <row r="750" spans="1:49" x14ac:dyDescent="0.45">
      <c r="A750" t="s">
        <v>385</v>
      </c>
      <c r="B750" t="s">
        <v>1534</v>
      </c>
      <c r="C750" t="e">
        <f t="shared" ca="1" si="351"/>
        <v>#NAME?</v>
      </c>
      <c r="E750" t="s">
        <v>1534</v>
      </c>
      <c r="F750" t="str">
        <f t="shared" si="368"/>
        <v>ok</v>
      </c>
      <c r="G750">
        <v>2</v>
      </c>
      <c r="H750" s="42" t="str">
        <f>IF(ISNUMBER(FIND(MID(B750,2,1),MID(A750,FIND("_",A750,FIND("_",A750)+1)+1,LEN(A750)))), "+", "-")</f>
        <v>+</v>
      </c>
      <c r="I750" s="42" t="b">
        <f t="shared" si="369"/>
        <v>1</v>
      </c>
      <c r="J750" s="42" t="str">
        <f t="shared" si="370"/>
        <v>+</v>
      </c>
      <c r="K750" t="s">
        <v>46</v>
      </c>
      <c r="L750" s="16" t="s">
        <v>47</v>
      </c>
      <c r="M750" s="17" t="s">
        <v>47</v>
      </c>
      <c r="N750" s="18">
        <v>6.2099999999999994E-8</v>
      </c>
      <c r="O750" s="18">
        <v>6.2099999999999994E-8</v>
      </c>
      <c r="P750" s="18">
        <v>4.5499999999999997E-8</v>
      </c>
      <c r="Q750" s="18">
        <v>4.5499999999999997E-8</v>
      </c>
      <c r="R750">
        <v>9579662</v>
      </c>
      <c r="S750" t="s">
        <v>388</v>
      </c>
      <c r="T750" t="s">
        <v>389</v>
      </c>
      <c r="U750">
        <v>298</v>
      </c>
      <c r="V750" t="s">
        <v>1535</v>
      </c>
      <c r="W750" t="s">
        <v>1535</v>
      </c>
      <c r="X750" t="s">
        <v>392</v>
      </c>
      <c r="Y750" t="s">
        <v>392</v>
      </c>
      <c r="Z750" t="s">
        <v>1536</v>
      </c>
      <c r="AA750" t="s">
        <v>1536</v>
      </c>
      <c r="AB750" t="s">
        <v>394</v>
      </c>
      <c r="AC750" t="s">
        <v>394</v>
      </c>
      <c r="AI750" t="s">
        <v>55</v>
      </c>
      <c r="AJ750">
        <v>1</v>
      </c>
      <c r="AL750" s="19">
        <f t="shared" si="352"/>
        <v>-9.7907667103241174</v>
      </c>
      <c r="AM750" s="19">
        <f t="shared" si="353"/>
        <v>-9.9742765714838075</v>
      </c>
      <c r="AN750" s="19">
        <f t="shared" si="354"/>
        <v>0.18350986115969015</v>
      </c>
      <c r="AO750" s="19">
        <f t="shared" si="371"/>
        <v>0.18350986115969015</v>
      </c>
      <c r="AP750" s="20" t="str">
        <f>IF(AR750=AU750,"good","no")</f>
        <v>no</v>
      </c>
      <c r="AQ750" s="20" t="str">
        <f t="shared" si="347"/>
        <v>T</v>
      </c>
      <c r="AR750" s="21">
        <f t="shared" si="372"/>
        <v>400</v>
      </c>
      <c r="AS750" s="21">
        <f t="shared" si="374"/>
        <v>-0.7</v>
      </c>
      <c r="AT750" s="20" t="str">
        <f t="shared" si="348"/>
        <v>W</v>
      </c>
      <c r="AU750" s="22">
        <f t="shared" si="373"/>
        <v>0</v>
      </c>
      <c r="AV750">
        <f t="shared" si="337"/>
        <v>-0.9</v>
      </c>
    </row>
    <row r="751" spans="1:49" x14ac:dyDescent="0.45">
      <c r="A751" t="s">
        <v>65</v>
      </c>
      <c r="B751" t="s">
        <v>1537</v>
      </c>
      <c r="C751" t="e">
        <f t="shared" ca="1" si="351"/>
        <v>#NAME?</v>
      </c>
      <c r="E751" t="s">
        <v>1537</v>
      </c>
      <c r="F751" t="str">
        <f t="shared" si="368"/>
        <v>ok</v>
      </c>
      <c r="G751">
        <v>1</v>
      </c>
      <c r="H751" s="42" t="str">
        <f>IF(ISNUMBER(FIND(MID(B751,2,1),MID(A751,FIND("_",A751)+1,FIND("_",A751,FIND("_",A751)+1)-FIND("_",A751)-1))), "+", "-")</f>
        <v>+</v>
      </c>
      <c r="I751" s="42" t="b">
        <f t="shared" si="369"/>
        <v>1</v>
      </c>
      <c r="J751" s="42" t="str">
        <f t="shared" si="370"/>
        <v>+</v>
      </c>
      <c r="K751" t="s">
        <v>324</v>
      </c>
      <c r="L751" s="16" t="s">
        <v>47</v>
      </c>
      <c r="M751" s="17" t="s">
        <v>47</v>
      </c>
      <c r="N751" s="18">
        <v>2.0000000000000001E-9</v>
      </c>
      <c r="O751" s="18">
        <v>2.0000000000000001E-9</v>
      </c>
      <c r="P751" s="18">
        <v>1.49E-9</v>
      </c>
      <c r="Q751" s="27">
        <v>1.49E-9</v>
      </c>
      <c r="R751">
        <v>17891135</v>
      </c>
      <c r="S751" t="s">
        <v>62</v>
      </c>
      <c r="T751" t="s">
        <v>81</v>
      </c>
      <c r="U751">
        <v>298</v>
      </c>
      <c r="AI751" t="s">
        <v>221</v>
      </c>
      <c r="AJ751">
        <v>2</v>
      </c>
      <c r="AL751" s="19">
        <f t="shared" si="352"/>
        <v>-11.817770007268015</v>
      </c>
      <c r="AM751" s="19">
        <f t="shared" si="353"/>
        <v>-11.991448933023534</v>
      </c>
      <c r="AN751" s="19">
        <f t="shared" si="354"/>
        <v>0.17367892575551913</v>
      </c>
      <c r="AO751" s="19">
        <f t="shared" si="371"/>
        <v>0.17367892575551913</v>
      </c>
      <c r="AP751" s="20" t="str">
        <f>IF(AR751=AU751,"ok","no")</f>
        <v>ok</v>
      </c>
      <c r="AQ751" s="20" t="str">
        <f t="shared" si="347"/>
        <v>N</v>
      </c>
      <c r="AR751" s="21">
        <f t="shared" si="372"/>
        <v>0</v>
      </c>
      <c r="AS751" s="21">
        <f t="shared" si="374"/>
        <v>-3.5</v>
      </c>
      <c r="AT751" s="20" t="str">
        <f t="shared" si="348"/>
        <v>W</v>
      </c>
      <c r="AU751" s="22">
        <f t="shared" si="373"/>
        <v>0</v>
      </c>
      <c r="AV751">
        <f t="shared" si="337"/>
        <v>-0.9</v>
      </c>
    </row>
    <row r="752" spans="1:49" hidden="1" x14ac:dyDescent="0.45">
      <c r="A752" t="s">
        <v>65</v>
      </c>
      <c r="B752" s="37" t="s">
        <v>1538</v>
      </c>
      <c r="C752" t="e">
        <f t="shared" ca="1" si="351"/>
        <v>#NAME?</v>
      </c>
      <c r="E752" t="s">
        <v>1538</v>
      </c>
      <c r="F752" t="str">
        <f t="shared" si="368"/>
        <v>ok</v>
      </c>
      <c r="G752">
        <v>1</v>
      </c>
      <c r="H752" s="42" t="str">
        <f>IF(ISNUMBER(FIND(MID(B752,2,1),MID(A752,FIND("_",A752)+1,FIND("_",A752,FIND("_",A752)+1)-FIND("_",A752)-1))), "+", "-")</f>
        <v>+</v>
      </c>
      <c r="I752" s="42" t="b">
        <f t="shared" si="369"/>
        <v>1</v>
      </c>
      <c r="J752" s="42" t="str">
        <f t="shared" si="370"/>
        <v>+</v>
      </c>
      <c r="K752" t="s">
        <v>46</v>
      </c>
      <c r="L752" s="16" t="s">
        <v>47</v>
      </c>
      <c r="M752" s="17" t="s">
        <v>47</v>
      </c>
      <c r="N752" s="18">
        <v>2.5000000000000001E-9</v>
      </c>
      <c r="O752" s="18">
        <v>2.5000000000000001E-9</v>
      </c>
      <c r="P752" s="18">
        <v>1.49E-9</v>
      </c>
      <c r="Q752" s="18">
        <v>1.49E-9</v>
      </c>
      <c r="R752">
        <v>17891135</v>
      </c>
      <c r="S752" s="43" t="s">
        <v>62</v>
      </c>
      <c r="T752" s="43" t="s">
        <v>81</v>
      </c>
      <c r="U752">
        <v>298</v>
      </c>
      <c r="AI752" t="s">
        <v>221</v>
      </c>
      <c r="AJ752">
        <v>2</v>
      </c>
      <c r="AL752" s="19">
        <f t="shared" si="352"/>
        <v>-11.68611531199263</v>
      </c>
      <c r="AM752" s="19">
        <f t="shared" si="353"/>
        <v>-11.991448933023534</v>
      </c>
      <c r="AN752" s="19">
        <f t="shared" si="354"/>
        <v>0.30533362103090411</v>
      </c>
      <c r="AO752" s="19">
        <f t="shared" si="371"/>
        <v>0.30533362103090411</v>
      </c>
      <c r="AP752" s="77" t="str">
        <f>IF(AR752=AU752,"good","no")</f>
        <v>no</v>
      </c>
      <c r="AQ752" s="77" t="str">
        <f t="shared" si="347"/>
        <v>G</v>
      </c>
      <c r="AR752" s="21">
        <f t="shared" si="372"/>
        <v>600</v>
      </c>
      <c r="AS752" s="21">
        <f t="shared" si="374"/>
        <v>-0.4</v>
      </c>
      <c r="AT752" s="20" t="str">
        <f t="shared" si="348"/>
        <v>A</v>
      </c>
      <c r="AU752" s="22">
        <f t="shared" si="373"/>
        <v>0</v>
      </c>
      <c r="AV752">
        <f t="shared" si="337"/>
        <v>1.8</v>
      </c>
      <c r="AW752" s="26" t="s">
        <v>898</v>
      </c>
    </row>
    <row r="753" spans="1:49" x14ac:dyDescent="0.45">
      <c r="A753" t="s">
        <v>1031</v>
      </c>
      <c r="B753" t="s">
        <v>1539</v>
      </c>
      <c r="C753" t="e">
        <f t="shared" ca="1" si="351"/>
        <v>#NAME?</v>
      </c>
      <c r="E753" t="s">
        <v>1539</v>
      </c>
      <c r="F753" t="str">
        <f t="shared" si="368"/>
        <v>ok</v>
      </c>
      <c r="G753">
        <v>2</v>
      </c>
      <c r="H753" s="15" t="str">
        <f>IF(ISNUMBER(FIND(MID(B753,2,1),MID(A753,FIND("_",A753,FIND("_",A753)+1)+1,LEN(A753)))), "+", "-")</f>
        <v>+</v>
      </c>
      <c r="I753" s="42" t="b">
        <f t="shared" si="369"/>
        <v>1</v>
      </c>
      <c r="J753" s="42" t="str">
        <f t="shared" si="370"/>
        <v>+</v>
      </c>
      <c r="K753" t="s">
        <v>125</v>
      </c>
      <c r="L753" s="16" t="s">
        <v>47</v>
      </c>
      <c r="M753" s="17" t="s">
        <v>1033</v>
      </c>
      <c r="N753" s="18">
        <v>1.0000000000000001E-9</v>
      </c>
      <c r="O753" s="18">
        <v>1.0000000000000001E-9</v>
      </c>
      <c r="P753" s="18">
        <v>7.8999999999999996E-10</v>
      </c>
      <c r="Q753" s="27">
        <v>7.8999999999999996E-10</v>
      </c>
      <c r="R753">
        <v>20654626</v>
      </c>
      <c r="S753" t="s">
        <v>1034</v>
      </c>
      <c r="T753" t="s">
        <v>1035</v>
      </c>
      <c r="U753" t="s">
        <v>89</v>
      </c>
      <c r="V753" s="18">
        <v>1000000</v>
      </c>
      <c r="W753" s="18">
        <v>1000000</v>
      </c>
      <c r="X753" t="s">
        <v>1037</v>
      </c>
      <c r="Y753" t="s">
        <v>1037</v>
      </c>
      <c r="Z753" s="18">
        <v>8.9999999999999998E-4</v>
      </c>
      <c r="AA753" s="18">
        <v>8.9999999999999998E-4</v>
      </c>
      <c r="AB753" t="s">
        <v>1039</v>
      </c>
      <c r="AC753" t="s">
        <v>1039</v>
      </c>
      <c r="AI753" t="s">
        <v>55</v>
      </c>
      <c r="AJ753">
        <v>2</v>
      </c>
      <c r="AL753" s="19">
        <f t="shared" si="352"/>
        <v>-12.226726843798382</v>
      </c>
      <c r="AM753" s="19">
        <f t="shared" si="353"/>
        <v>-12.365803020575813</v>
      </c>
      <c r="AN753" s="19">
        <f t="shared" si="354"/>
        <v>0.13907617677743112</v>
      </c>
      <c r="AO753" s="19">
        <f t="shared" si="371"/>
        <v>0.13907617677743112</v>
      </c>
      <c r="AP753" s="20" t="str">
        <f>IF(AR753=AU753,"ok","no")</f>
        <v>ok</v>
      </c>
      <c r="AQ753" s="20" t="str">
        <f t="shared" si="347"/>
        <v>W</v>
      </c>
      <c r="AR753" s="21">
        <f t="shared" si="372"/>
        <v>0</v>
      </c>
      <c r="AS753" s="21">
        <f t="shared" si="374"/>
        <v>-0.9</v>
      </c>
      <c r="AT753" s="20" t="str">
        <f t="shared" si="348"/>
        <v>F</v>
      </c>
      <c r="AU753" s="22">
        <f t="shared" si="373"/>
        <v>0</v>
      </c>
      <c r="AV753">
        <f t="shared" si="337"/>
        <v>2.8</v>
      </c>
      <c r="AW753" s="26" t="s">
        <v>898</v>
      </c>
    </row>
    <row r="754" spans="1:49" hidden="1" x14ac:dyDescent="0.45">
      <c r="A754" t="s">
        <v>483</v>
      </c>
      <c r="B754" t="s">
        <v>1540</v>
      </c>
      <c r="C754" t="e">
        <f t="shared" ca="1" si="351"/>
        <v>#NAME?</v>
      </c>
      <c r="E754" t="s">
        <v>1541</v>
      </c>
      <c r="F754" t="str">
        <f t="shared" si="368"/>
        <v>no</v>
      </c>
      <c r="G754">
        <v>1</v>
      </c>
      <c r="H754" s="42" t="str">
        <f t="shared" ref="H754:H761" si="375">IF(ISNUMBER(FIND(MID(B754,2,1),MID(A754,FIND("_",A754)+1,FIND("_",A754,FIND("_",A754)+1)-FIND("_",A754)-1))), "+", "-")</f>
        <v>+</v>
      </c>
      <c r="I754" s="42" t="b">
        <f t="shared" si="369"/>
        <v>1</v>
      </c>
      <c r="J754" s="42" t="str">
        <f t="shared" si="370"/>
        <v>+</v>
      </c>
      <c r="K754" t="s">
        <v>46</v>
      </c>
      <c r="L754" s="16" t="s">
        <v>47</v>
      </c>
      <c r="M754" s="17" t="s">
        <v>47</v>
      </c>
      <c r="N754" s="18">
        <v>1.4999999999999999E-8</v>
      </c>
      <c r="O754" s="18">
        <v>1.4999999999999999E-8</v>
      </c>
      <c r="P754" s="18">
        <v>2.4999999999999999E-8</v>
      </c>
      <c r="Q754" s="18">
        <v>2.4999999999999999E-8</v>
      </c>
      <c r="R754">
        <v>27908641</v>
      </c>
      <c r="S754" s="43" t="s">
        <v>486</v>
      </c>
      <c r="T754" s="43" t="s">
        <v>260</v>
      </c>
      <c r="U754">
        <v>303</v>
      </c>
      <c r="AI754" t="s">
        <v>55</v>
      </c>
      <c r="AJ754">
        <v>2</v>
      </c>
      <c r="AL754" s="19">
        <f t="shared" si="352"/>
        <v>-10.628977225148077</v>
      </c>
      <c r="AM754" s="19">
        <f t="shared" si="353"/>
        <v>-10.327590107126143</v>
      </c>
      <c r="AN754" s="19">
        <f t="shared" si="354"/>
        <v>-0.30138711802193363</v>
      </c>
      <c r="AO754" s="19">
        <f t="shared" si="371"/>
        <v>0.30138711802193363</v>
      </c>
      <c r="AP754" s="20" t="str">
        <f>IF(AR754=AU754,"good","no")</f>
        <v>no</v>
      </c>
      <c r="AQ754" s="20" t="str">
        <f t="shared" si="347"/>
        <v>G</v>
      </c>
      <c r="AR754" s="21">
        <f t="shared" si="372"/>
        <v>600</v>
      </c>
      <c r="AS754" s="21">
        <f t="shared" si="374"/>
        <v>-0.4</v>
      </c>
      <c r="AT754" s="20" t="str">
        <f t="shared" si="348"/>
        <v>A</v>
      </c>
      <c r="AU754" s="22">
        <f t="shared" si="373"/>
        <v>0</v>
      </c>
      <c r="AV754">
        <f t="shared" ref="AV754:AV817" si="376">VLOOKUP(AT754, $BD$3:$BH$22, 5, FALSE)</f>
        <v>1.8</v>
      </c>
    </row>
    <row r="755" spans="1:49" x14ac:dyDescent="0.45">
      <c r="A755" t="s">
        <v>240</v>
      </c>
      <c r="B755" t="s">
        <v>1542</v>
      </c>
      <c r="C755" t="e">
        <f t="shared" ca="1" si="351"/>
        <v>#NAME?</v>
      </c>
      <c r="E755" t="s">
        <v>1542</v>
      </c>
      <c r="F755" t="str">
        <f t="shared" si="368"/>
        <v>ok</v>
      </c>
      <c r="G755">
        <v>1</v>
      </c>
      <c r="H755" s="42" t="str">
        <f t="shared" si="375"/>
        <v>+</v>
      </c>
      <c r="I755" s="42" t="b">
        <f t="shared" si="369"/>
        <v>1</v>
      </c>
      <c r="J755" s="42" t="str">
        <f t="shared" si="370"/>
        <v>+</v>
      </c>
      <c r="K755" t="s">
        <v>70</v>
      </c>
      <c r="L755" s="16" t="s">
        <v>47</v>
      </c>
      <c r="M755" s="17" t="s">
        <v>47</v>
      </c>
      <c r="N755" s="18">
        <v>2.2999999999999999E-9</v>
      </c>
      <c r="O755" s="18">
        <v>2.2999999999999999E-9</v>
      </c>
      <c r="P755" s="18">
        <v>2.8999999999999999E-9</v>
      </c>
      <c r="Q755" s="27">
        <v>2.8999999999999999E-9</v>
      </c>
      <c r="R755">
        <v>10543973</v>
      </c>
      <c r="S755" s="43" t="s">
        <v>242</v>
      </c>
      <c r="T755" s="43" t="s">
        <v>243</v>
      </c>
      <c r="U755">
        <v>298</v>
      </c>
      <c r="V755" t="s">
        <v>1386</v>
      </c>
      <c r="W755" t="s">
        <v>1386</v>
      </c>
      <c r="X755" t="s">
        <v>793</v>
      </c>
      <c r="Y755" t="s">
        <v>793</v>
      </c>
      <c r="Z755" t="s">
        <v>1387</v>
      </c>
      <c r="AA755" t="s">
        <v>1387</v>
      </c>
      <c r="AB755" t="s">
        <v>795</v>
      </c>
      <c r="AC755" t="s">
        <v>795</v>
      </c>
      <c r="AH755" t="s">
        <v>796</v>
      </c>
      <c r="AI755" t="s">
        <v>55</v>
      </c>
      <c r="AJ755">
        <v>2</v>
      </c>
      <c r="AL755" s="19">
        <f t="shared" si="352"/>
        <v>-11.735310461266671</v>
      </c>
      <c r="AM755" s="19">
        <f t="shared" si="353"/>
        <v>-11.59854750897285</v>
      </c>
      <c r="AN755" s="19">
        <f t="shared" si="354"/>
        <v>-0.13676295229382163</v>
      </c>
      <c r="AO755" s="19">
        <f t="shared" si="371"/>
        <v>0.13676295229382163</v>
      </c>
      <c r="AP755" s="20" t="str">
        <f>IF(AR755=AU755,"ok","no")</f>
        <v>ok</v>
      </c>
      <c r="AQ755" s="20" t="str">
        <f t="shared" si="347"/>
        <v>Y</v>
      </c>
      <c r="AR755" s="21">
        <f t="shared" si="372"/>
        <v>0</v>
      </c>
      <c r="AS755" s="21">
        <f t="shared" si="374"/>
        <v>-1.3</v>
      </c>
      <c r="AT755" s="20" t="str">
        <f t="shared" si="348"/>
        <v>W</v>
      </c>
      <c r="AU755" s="22">
        <f t="shared" si="373"/>
        <v>0</v>
      </c>
      <c r="AV755">
        <f t="shared" si="376"/>
        <v>-0.9</v>
      </c>
    </row>
    <row r="756" spans="1:49" hidden="1" x14ac:dyDescent="0.45">
      <c r="A756" t="s">
        <v>107</v>
      </c>
      <c r="B756" t="s">
        <v>1543</v>
      </c>
      <c r="C756" t="e">
        <f t="shared" ca="1" si="351"/>
        <v>#NAME?</v>
      </c>
      <c r="E756" t="s">
        <v>1543</v>
      </c>
      <c r="F756" t="str">
        <f t="shared" si="368"/>
        <v>ok</v>
      </c>
      <c r="G756">
        <v>1</v>
      </c>
      <c r="H756" s="15" t="str">
        <f t="shared" si="375"/>
        <v>-</v>
      </c>
      <c r="I756" s="42" t="b">
        <f t="shared" si="369"/>
        <v>1</v>
      </c>
      <c r="J756" s="42" t="str">
        <f t="shared" si="370"/>
        <v>-</v>
      </c>
      <c r="K756" t="s">
        <v>46</v>
      </c>
      <c r="L756" s="16" t="s">
        <v>47</v>
      </c>
      <c r="M756" s="17" t="s">
        <v>47</v>
      </c>
      <c r="N756" s="18">
        <v>2.0000000000000001E-9</v>
      </c>
      <c r="O756" s="18">
        <v>2.0000000000000001E-9</v>
      </c>
      <c r="P756" s="18">
        <v>1.2999999999999999E-10</v>
      </c>
      <c r="Q756" s="27">
        <v>1.2999999999999999E-10</v>
      </c>
      <c r="R756">
        <v>7683415</v>
      </c>
      <c r="S756" t="s">
        <v>211</v>
      </c>
      <c r="T756" t="s">
        <v>81</v>
      </c>
      <c r="U756">
        <v>298</v>
      </c>
      <c r="AH756" t="s">
        <v>212</v>
      </c>
      <c r="AI756" t="s">
        <v>128</v>
      </c>
      <c r="AJ756">
        <v>1</v>
      </c>
      <c r="AL756" s="19">
        <f t="shared" si="352"/>
        <v>-11.817770007268015</v>
      </c>
      <c r="AM756" s="19">
        <f t="shared" si="353"/>
        <v>-13.430457132629048</v>
      </c>
      <c r="AN756" s="19">
        <f t="shared" si="354"/>
        <v>1.6126871253610329</v>
      </c>
      <c r="AO756" s="19">
        <f t="shared" si="371"/>
        <v>1.6126871253610329</v>
      </c>
      <c r="AP756" s="20" t="str">
        <f>IF(AR756=AU756,"ok","no")</f>
        <v>ok</v>
      </c>
      <c r="AQ756" s="20" t="str">
        <f t="shared" si="347"/>
        <v>R</v>
      </c>
      <c r="AR756" s="21">
        <f t="shared" si="372"/>
        <v>1</v>
      </c>
      <c r="AS756" s="21">
        <f t="shared" si="374"/>
        <v>-4.5</v>
      </c>
      <c r="AT756" s="20" t="str">
        <f t="shared" si="348"/>
        <v>K</v>
      </c>
      <c r="AU756" s="22">
        <f t="shared" si="373"/>
        <v>1</v>
      </c>
      <c r="AV756">
        <f t="shared" si="376"/>
        <v>-3.9</v>
      </c>
    </row>
    <row r="757" spans="1:49" x14ac:dyDescent="0.45">
      <c r="A757" t="s">
        <v>139</v>
      </c>
      <c r="B757" t="s">
        <v>1544</v>
      </c>
      <c r="C757" t="e">
        <f t="shared" ca="1" si="351"/>
        <v>#NAME?</v>
      </c>
      <c r="E757" t="s">
        <v>1544</v>
      </c>
      <c r="F757" t="str">
        <f t="shared" si="368"/>
        <v>ok</v>
      </c>
      <c r="G757">
        <v>1</v>
      </c>
      <c r="H757" s="42" t="str">
        <f t="shared" si="375"/>
        <v>+</v>
      </c>
      <c r="I757" s="42" t="b">
        <f t="shared" si="369"/>
        <v>1</v>
      </c>
      <c r="J757" s="42" t="str">
        <f t="shared" si="370"/>
        <v>+</v>
      </c>
      <c r="K757" t="s">
        <v>46</v>
      </c>
      <c r="L757" s="16" t="s">
        <v>47</v>
      </c>
      <c r="M757" s="17" t="s">
        <v>47</v>
      </c>
      <c r="N757" s="18">
        <v>5.4999999999999996E-9</v>
      </c>
      <c r="O757" s="18">
        <v>5.4999999999999996E-9</v>
      </c>
      <c r="P757" s="18">
        <v>4.3999999999999997E-9</v>
      </c>
      <c r="Q757" s="18">
        <v>4.3999999999999997E-9</v>
      </c>
      <c r="R757">
        <v>17891135</v>
      </c>
      <c r="S757" t="s">
        <v>806</v>
      </c>
      <c r="T757" t="s">
        <v>81</v>
      </c>
      <c r="U757">
        <v>298</v>
      </c>
      <c r="AI757" t="s">
        <v>221</v>
      </c>
      <c r="AJ757">
        <v>2</v>
      </c>
      <c r="AL757" s="19">
        <f t="shared" si="352"/>
        <v>-11.220925469377711</v>
      </c>
      <c r="AM757" s="19">
        <f t="shared" si="353"/>
        <v>-11.352580164653094</v>
      </c>
      <c r="AN757" s="19">
        <f t="shared" si="354"/>
        <v>0.1316546952753832</v>
      </c>
      <c r="AO757" s="19">
        <f t="shared" si="371"/>
        <v>0.1316546952753832</v>
      </c>
      <c r="AP757" s="20" t="str">
        <f>IF(AR757=AU757,"good","no")</f>
        <v>no</v>
      </c>
      <c r="AQ757" s="20" t="str">
        <f t="shared" si="347"/>
        <v>T</v>
      </c>
      <c r="AR757" s="21">
        <f t="shared" si="372"/>
        <v>400</v>
      </c>
      <c r="AS757" s="21">
        <f t="shared" si="374"/>
        <v>-0.7</v>
      </c>
      <c r="AT757" s="20" t="str">
        <f t="shared" si="348"/>
        <v>W</v>
      </c>
      <c r="AU757" s="22">
        <f t="shared" si="373"/>
        <v>0</v>
      </c>
      <c r="AV757">
        <f t="shared" si="376"/>
        <v>-0.9</v>
      </c>
      <c r="AW757" s="26" t="s">
        <v>898</v>
      </c>
    </row>
    <row r="758" spans="1:49" x14ac:dyDescent="0.45">
      <c r="A758" t="s">
        <v>109</v>
      </c>
      <c r="B758" t="s">
        <v>1545</v>
      </c>
      <c r="C758" t="e">
        <f t="shared" ca="1" si="351"/>
        <v>#NAME?</v>
      </c>
      <c r="E758" t="s">
        <v>1546</v>
      </c>
      <c r="F758" t="str">
        <f t="shared" si="368"/>
        <v>no</v>
      </c>
      <c r="G758">
        <v>1</v>
      </c>
      <c r="H758" s="42" t="str">
        <f t="shared" si="375"/>
        <v>+</v>
      </c>
      <c r="I758" s="42" t="b">
        <f t="shared" si="369"/>
        <v>1</v>
      </c>
      <c r="J758" s="42" t="str">
        <f t="shared" si="370"/>
        <v>+</v>
      </c>
      <c r="K758" t="s">
        <v>324</v>
      </c>
      <c r="L758" s="16" t="s">
        <v>47</v>
      </c>
      <c r="M758" s="17" t="s">
        <v>47</v>
      </c>
      <c r="N758" s="18">
        <v>7.1399999999999997E-9</v>
      </c>
      <c r="O758" s="18">
        <v>7.1399999999999997E-9</v>
      </c>
      <c r="P758" s="18">
        <v>8.5E-9</v>
      </c>
      <c r="Q758" s="27">
        <v>8.5E-9</v>
      </c>
      <c r="R758">
        <v>16597831</v>
      </c>
      <c r="S758" t="s">
        <v>113</v>
      </c>
      <c r="T758" t="s">
        <v>114</v>
      </c>
      <c r="U758" t="s">
        <v>89</v>
      </c>
      <c r="AI758" t="s">
        <v>416</v>
      </c>
      <c r="AJ758">
        <v>2</v>
      </c>
      <c r="AL758" s="19">
        <f t="shared" si="352"/>
        <v>-11.066956305751001</v>
      </c>
      <c r="AM758" s="19">
        <f t="shared" si="353"/>
        <v>-10.964087807335581</v>
      </c>
      <c r="AN758" s="19">
        <f t="shared" si="354"/>
        <v>-0.10286849841542001</v>
      </c>
      <c r="AO758" s="19">
        <f t="shared" si="371"/>
        <v>0.10286849841542001</v>
      </c>
      <c r="AP758" s="20" t="str">
        <f>IF(AR758=AU758,"ok","no")</f>
        <v>ok</v>
      </c>
      <c r="AQ758" s="20" t="str">
        <f t="shared" si="347"/>
        <v>N</v>
      </c>
      <c r="AR758" s="21">
        <f t="shared" si="372"/>
        <v>0</v>
      </c>
      <c r="AS758" s="21">
        <f t="shared" si="374"/>
        <v>-3.5</v>
      </c>
      <c r="AT758" s="20" t="str">
        <f t="shared" si="348"/>
        <v>Y</v>
      </c>
      <c r="AU758" s="22">
        <f t="shared" si="373"/>
        <v>0</v>
      </c>
      <c r="AV758">
        <f t="shared" si="376"/>
        <v>-1.3</v>
      </c>
      <c r="AW758" s="26" t="s">
        <v>898</v>
      </c>
    </row>
    <row r="759" spans="1:49" hidden="1" x14ac:dyDescent="0.45">
      <c r="A759" t="s">
        <v>1547</v>
      </c>
      <c r="B759" t="s">
        <v>1548</v>
      </c>
      <c r="C759" t="e">
        <f t="shared" ca="1" si="351"/>
        <v>#NAME?</v>
      </c>
      <c r="E759" t="s">
        <v>1548</v>
      </c>
      <c r="F759" t="str">
        <f t="shared" si="368"/>
        <v>ok</v>
      </c>
      <c r="G759">
        <v>1</v>
      </c>
      <c r="H759" s="15" t="str">
        <f t="shared" si="375"/>
        <v>-</v>
      </c>
      <c r="I759" s="42" t="b">
        <f t="shared" si="369"/>
        <v>1</v>
      </c>
      <c r="J759" s="42" t="str">
        <f t="shared" si="370"/>
        <v>-</v>
      </c>
      <c r="K759" t="s">
        <v>46</v>
      </c>
      <c r="L759" s="16" t="s">
        <v>47</v>
      </c>
      <c r="M759" s="17" t="s">
        <v>1549</v>
      </c>
      <c r="N759" s="18">
        <v>2.1299999999999999E-9</v>
      </c>
      <c r="O759" s="18">
        <v>2.1299999999999999E-9</v>
      </c>
      <c r="P759" s="18">
        <v>1.35E-10</v>
      </c>
      <c r="Q759" s="27">
        <v>1.35E-10</v>
      </c>
      <c r="R759">
        <v>9252107</v>
      </c>
      <c r="S759" t="s">
        <v>1550</v>
      </c>
      <c r="T759" t="s">
        <v>81</v>
      </c>
      <c r="U759">
        <v>310</v>
      </c>
      <c r="AD759" t="s">
        <v>1551</v>
      </c>
      <c r="AE759" t="s">
        <v>1552</v>
      </c>
      <c r="AF759" t="s">
        <v>1553</v>
      </c>
      <c r="AG759" t="s">
        <v>1554</v>
      </c>
      <c r="AI759" t="s">
        <v>287</v>
      </c>
      <c r="AJ759">
        <v>2</v>
      </c>
      <c r="AL759" s="19">
        <f t="shared" si="352"/>
        <v>-11.780614875762796</v>
      </c>
      <c r="AM759" s="19">
        <f t="shared" si="353"/>
        <v>-13.408190339119169</v>
      </c>
      <c r="AN759" s="19">
        <f t="shared" si="354"/>
        <v>1.6275754633563739</v>
      </c>
      <c r="AO759" s="19">
        <f t="shared" si="371"/>
        <v>1.6275754633563739</v>
      </c>
      <c r="AP759" s="20" t="str">
        <f>IF(AR759=AU759,"ok","no")</f>
        <v>ok</v>
      </c>
      <c r="AQ759" s="20" t="str">
        <f t="shared" si="347"/>
        <v>R</v>
      </c>
      <c r="AR759" s="21">
        <f t="shared" si="372"/>
        <v>1</v>
      </c>
      <c r="AS759" s="21">
        <f t="shared" si="374"/>
        <v>-4.5</v>
      </c>
      <c r="AT759" s="20" t="str">
        <f t="shared" si="348"/>
        <v>K</v>
      </c>
      <c r="AU759" s="22">
        <f t="shared" si="373"/>
        <v>1</v>
      </c>
      <c r="AV759">
        <f t="shared" si="376"/>
        <v>-3.9</v>
      </c>
    </row>
    <row r="760" spans="1:49" hidden="1" x14ac:dyDescent="0.45">
      <c r="A760" t="s">
        <v>107</v>
      </c>
      <c r="B760" t="s">
        <v>1475</v>
      </c>
      <c r="C760" t="e">
        <f t="shared" ca="1" si="351"/>
        <v>#NAME?</v>
      </c>
      <c r="E760" t="s">
        <v>1475</v>
      </c>
      <c r="F760" t="str">
        <f t="shared" si="368"/>
        <v>ok</v>
      </c>
      <c r="G760">
        <v>1</v>
      </c>
      <c r="H760" s="15" t="str">
        <f t="shared" si="375"/>
        <v>-</v>
      </c>
      <c r="I760" s="42" t="b">
        <f t="shared" si="369"/>
        <v>1</v>
      </c>
      <c r="J760" s="42" t="str">
        <f t="shared" si="370"/>
        <v>-</v>
      </c>
      <c r="K760" t="s">
        <v>46</v>
      </c>
      <c r="L760" s="16" t="s">
        <v>47</v>
      </c>
      <c r="M760" s="17" t="s">
        <v>47</v>
      </c>
      <c r="N760" s="18">
        <v>1.2E-9</v>
      </c>
      <c r="O760" s="18">
        <v>1.2E-9</v>
      </c>
      <c r="P760" s="18">
        <v>7.5E-11</v>
      </c>
      <c r="Q760" s="18">
        <v>7.5E-11</v>
      </c>
      <c r="R760">
        <v>9761467</v>
      </c>
      <c r="S760" t="s">
        <v>211</v>
      </c>
      <c r="T760" t="s">
        <v>81</v>
      </c>
      <c r="U760">
        <v>298</v>
      </c>
      <c r="V760" s="18">
        <v>500000</v>
      </c>
      <c r="W760" s="18">
        <v>500000</v>
      </c>
      <c r="X760" t="s">
        <v>267</v>
      </c>
      <c r="Y760" t="s">
        <v>267</v>
      </c>
      <c r="Z760" s="18">
        <v>5.9999999999999995E-4</v>
      </c>
      <c r="AA760" s="18">
        <v>5.9999999999999995E-4</v>
      </c>
      <c r="AB760" t="s">
        <v>269</v>
      </c>
      <c r="AC760" t="s">
        <v>269</v>
      </c>
      <c r="AH760" t="s">
        <v>212</v>
      </c>
      <c r="AI760" t="s">
        <v>128</v>
      </c>
      <c r="AJ760">
        <v>1</v>
      </c>
      <c r="AL760" s="19">
        <f t="shared" si="352"/>
        <v>-12.119157125289949</v>
      </c>
      <c r="AM760" s="19">
        <f t="shared" si="353"/>
        <v>-13.754984471411419</v>
      </c>
      <c r="AN760" s="19">
        <f t="shared" si="354"/>
        <v>1.6358273461214701</v>
      </c>
      <c r="AO760" s="19">
        <f t="shared" si="371"/>
        <v>1.6358273461214701</v>
      </c>
      <c r="AP760" s="20" t="str">
        <f>IF(AR760=AU760,"good","no")</f>
        <v>no</v>
      </c>
      <c r="AQ760" s="20" t="str">
        <f t="shared" si="347"/>
        <v>D</v>
      </c>
      <c r="AR760" s="21">
        <f t="shared" si="372"/>
        <v>-1</v>
      </c>
      <c r="AS760" s="21">
        <f t="shared" si="374"/>
        <v>-3.5</v>
      </c>
      <c r="AT760" s="20" t="str">
        <f t="shared" si="348"/>
        <v>N</v>
      </c>
      <c r="AU760" s="22">
        <f t="shared" si="373"/>
        <v>0</v>
      </c>
      <c r="AV760">
        <f t="shared" si="376"/>
        <v>-3.5</v>
      </c>
    </row>
    <row r="761" spans="1:49" hidden="1" x14ac:dyDescent="0.45">
      <c r="A761" t="s">
        <v>433</v>
      </c>
      <c r="B761" t="s">
        <v>1555</v>
      </c>
      <c r="C761" t="e">
        <f t="shared" ca="1" si="351"/>
        <v>#NAME?</v>
      </c>
      <c r="E761" t="s">
        <v>1556</v>
      </c>
      <c r="F761" t="str">
        <f t="shared" si="368"/>
        <v>no</v>
      </c>
      <c r="G761">
        <v>1</v>
      </c>
      <c r="H761" s="15" t="str">
        <f t="shared" si="375"/>
        <v>-</v>
      </c>
      <c r="I761" s="42" t="b">
        <f t="shared" si="369"/>
        <v>1</v>
      </c>
      <c r="J761" s="42" t="str">
        <f t="shared" si="370"/>
        <v>-</v>
      </c>
      <c r="K761" t="s">
        <v>46</v>
      </c>
      <c r="L761" s="16" t="s">
        <v>47</v>
      </c>
      <c r="M761" s="17" t="s">
        <v>47</v>
      </c>
      <c r="N761" s="18">
        <v>2.0000000000000001E-9</v>
      </c>
      <c r="O761" s="18">
        <v>2.0000000000000001E-9</v>
      </c>
      <c r="P761" s="18">
        <v>1.2500000000000001E-10</v>
      </c>
      <c r="Q761" s="18">
        <v>1.2500000000000001E-10</v>
      </c>
      <c r="R761">
        <v>17173035</v>
      </c>
      <c r="S761" t="s">
        <v>414</v>
      </c>
      <c r="T761" t="s">
        <v>415</v>
      </c>
      <c r="U761">
        <v>296</v>
      </c>
      <c r="AH761" t="s">
        <v>436</v>
      </c>
      <c r="AI761" t="s">
        <v>416</v>
      </c>
      <c r="AJ761">
        <v>2</v>
      </c>
      <c r="AL761" s="19">
        <f t="shared" si="352"/>
        <v>-11.817770007268015</v>
      </c>
      <c r="AM761" s="19">
        <f t="shared" si="353"/>
        <v>-13.453597353389485</v>
      </c>
      <c r="AN761" s="19">
        <f t="shared" si="354"/>
        <v>1.6358273461214701</v>
      </c>
      <c r="AO761" s="19">
        <f t="shared" si="371"/>
        <v>1.6358273461214701</v>
      </c>
      <c r="AP761" s="20" t="str">
        <f>IF(AR761=AU761,"good","no")</f>
        <v>no</v>
      </c>
      <c r="AQ761" s="20" t="str">
        <f t="shared" si="347"/>
        <v>T</v>
      </c>
      <c r="AR761" s="21">
        <f t="shared" si="372"/>
        <v>400</v>
      </c>
      <c r="AS761" s="21">
        <f t="shared" si="374"/>
        <v>-0.7</v>
      </c>
      <c r="AT761" s="20" t="str">
        <f t="shared" si="348"/>
        <v>A</v>
      </c>
      <c r="AU761" s="22">
        <f t="shared" si="373"/>
        <v>0</v>
      </c>
      <c r="AV761">
        <f t="shared" si="376"/>
        <v>1.8</v>
      </c>
    </row>
    <row r="762" spans="1:49" hidden="1" x14ac:dyDescent="0.45">
      <c r="A762" t="s">
        <v>109</v>
      </c>
      <c r="B762" t="s">
        <v>1557</v>
      </c>
      <c r="C762" t="e">
        <f t="shared" ca="1" si="351"/>
        <v>#NAME?</v>
      </c>
      <c r="E762" t="s">
        <v>1557</v>
      </c>
      <c r="H762"/>
      <c r="I762"/>
      <c r="J762"/>
      <c r="K762" t="s">
        <v>459</v>
      </c>
      <c r="L762" s="16" t="s">
        <v>47</v>
      </c>
      <c r="M762" s="17" t="s">
        <v>47</v>
      </c>
      <c r="N762" t="s">
        <v>112</v>
      </c>
      <c r="O762"/>
      <c r="P762" s="18">
        <v>8.5E-9</v>
      </c>
      <c r="Q762" s="18">
        <v>8.5E-9</v>
      </c>
      <c r="R762">
        <v>16597831</v>
      </c>
      <c r="S762" t="s">
        <v>113</v>
      </c>
      <c r="T762" t="s">
        <v>114</v>
      </c>
      <c r="U762" t="s">
        <v>89</v>
      </c>
      <c r="AI762" t="s">
        <v>115</v>
      </c>
      <c r="AJ762">
        <v>2</v>
      </c>
      <c r="AL762" s="19" t="e">
        <f t="shared" si="352"/>
        <v>#NUM!</v>
      </c>
      <c r="AM762" s="19">
        <f t="shared" si="353"/>
        <v>-10.964087807335581</v>
      </c>
      <c r="AN762" s="19" t="e">
        <f t="shared" si="354"/>
        <v>#NUM!</v>
      </c>
      <c r="AP762" s="20" t="str">
        <f>IF(AR762=AU762,"good","no")</f>
        <v>no</v>
      </c>
      <c r="AQ762" s="20" t="str">
        <f t="shared" si="347"/>
        <v>T</v>
      </c>
      <c r="AR762" s="21">
        <f t="shared" ref="AR762:AR769" si="377">VLOOKUP(AQ762,$AY$2:$AZ$22,2,FALSE)</f>
        <v>400</v>
      </c>
      <c r="AS762" s="21">
        <f t="shared" si="374"/>
        <v>-0.7</v>
      </c>
      <c r="AT762" s="20" t="str">
        <f t="shared" si="348"/>
        <v>W</v>
      </c>
      <c r="AU762" s="22">
        <f t="shared" ref="AU762:AU769" si="378">VLOOKUP(AT762,$AY$2:$AZ$22,2,FALSE)</f>
        <v>0</v>
      </c>
      <c r="AV762">
        <f t="shared" si="376"/>
        <v>-0.9</v>
      </c>
    </row>
    <row r="763" spans="1:49" hidden="1" x14ac:dyDescent="0.45">
      <c r="A763" t="s">
        <v>109</v>
      </c>
      <c r="B763" t="s">
        <v>1558</v>
      </c>
      <c r="C763" t="e">
        <f t="shared" ca="1" si="351"/>
        <v>#NAME?</v>
      </c>
      <c r="E763" t="s">
        <v>1558</v>
      </c>
      <c r="H763"/>
      <c r="I763"/>
      <c r="J763"/>
      <c r="K763" t="s">
        <v>1523</v>
      </c>
      <c r="L763" s="16" t="s">
        <v>47</v>
      </c>
      <c r="M763" s="17" t="s">
        <v>47</v>
      </c>
      <c r="N763" s="18">
        <v>8.5000000000000001E-7</v>
      </c>
      <c r="O763" s="18">
        <v>8.5000000000000001E-7</v>
      </c>
      <c r="P763" s="18">
        <v>8.5E-9</v>
      </c>
      <c r="Q763" s="18">
        <v>8.5E-9</v>
      </c>
      <c r="R763">
        <v>16597831</v>
      </c>
      <c r="S763" t="s">
        <v>113</v>
      </c>
      <c r="T763" t="s">
        <v>114</v>
      </c>
      <c r="U763" t="s">
        <v>89</v>
      </c>
      <c r="AI763" t="s">
        <v>115</v>
      </c>
      <c r="AJ763">
        <v>2</v>
      </c>
      <c r="AL763" s="19">
        <f t="shared" si="352"/>
        <v>-8.2470373976026075</v>
      </c>
      <c r="AM763" s="19">
        <f t="shared" si="353"/>
        <v>-10.964087807335581</v>
      </c>
      <c r="AN763" s="19">
        <f t="shared" si="354"/>
        <v>2.7170504097329733</v>
      </c>
      <c r="AP763" s="20" t="e">
        <f>IF(AR763=AU763,"good","no")</f>
        <v>#N/A</v>
      </c>
      <c r="AQ763" s="20" t="str">
        <f t="shared" si="347"/>
        <v>T</v>
      </c>
      <c r="AR763" s="21">
        <f t="shared" si="377"/>
        <v>400</v>
      </c>
      <c r="AS763" s="21">
        <f t="shared" si="374"/>
        <v>-0.7</v>
      </c>
      <c r="AT763" s="20" t="str">
        <f t="shared" si="348"/>
        <v>V</v>
      </c>
      <c r="AU763" s="22" t="e">
        <f t="shared" si="378"/>
        <v>#N/A</v>
      </c>
      <c r="AV763" t="e">
        <f t="shared" si="376"/>
        <v>#N/A</v>
      </c>
    </row>
    <row r="764" spans="1:49" hidden="1" x14ac:dyDescent="0.45">
      <c r="A764" t="s">
        <v>109</v>
      </c>
      <c r="B764" t="s">
        <v>1559</v>
      </c>
      <c r="C764" t="e">
        <f t="shared" ca="1" si="351"/>
        <v>#NAME?</v>
      </c>
      <c r="E764" t="s">
        <v>1559</v>
      </c>
      <c r="H764"/>
      <c r="I764"/>
      <c r="J764"/>
      <c r="K764" t="s">
        <v>1523</v>
      </c>
      <c r="L764" s="16" t="s">
        <v>47</v>
      </c>
      <c r="M764" s="17" t="s">
        <v>47</v>
      </c>
      <c r="N764" s="18">
        <v>2.8299999999999998E-7</v>
      </c>
      <c r="O764" s="18">
        <v>2.8299999999999998E-7</v>
      </c>
      <c r="P764" s="18">
        <v>8.5E-9</v>
      </c>
      <c r="Q764" s="18">
        <v>8.5E-9</v>
      </c>
      <c r="R764">
        <v>16597831</v>
      </c>
      <c r="S764" t="s">
        <v>113</v>
      </c>
      <c r="T764" t="s">
        <v>114</v>
      </c>
      <c r="U764" t="s">
        <v>89</v>
      </c>
      <c r="AI764" t="s">
        <v>115</v>
      </c>
      <c r="AJ764">
        <v>2</v>
      </c>
      <c r="AL764" s="19">
        <f t="shared" si="352"/>
        <v>-8.8959131741888715</v>
      </c>
      <c r="AM764" s="19">
        <f t="shared" si="353"/>
        <v>-10.964087807335581</v>
      </c>
      <c r="AN764" s="19">
        <f t="shared" si="354"/>
        <v>2.0681746331467092</v>
      </c>
      <c r="AP764" s="20" t="str">
        <f>IF(AR764=AU764,"good","no")</f>
        <v>no</v>
      </c>
      <c r="AQ764" s="20" t="str">
        <f t="shared" si="347"/>
        <v>T</v>
      </c>
      <c r="AR764" s="21">
        <f t="shared" si="377"/>
        <v>400</v>
      </c>
      <c r="AS764" s="21">
        <f t="shared" si="374"/>
        <v>-0.7</v>
      </c>
      <c r="AT764" s="20" t="str">
        <f t="shared" si="348"/>
        <v>A</v>
      </c>
      <c r="AU764" s="22">
        <f t="shared" si="378"/>
        <v>0</v>
      </c>
      <c r="AV764">
        <f t="shared" si="376"/>
        <v>1.8</v>
      </c>
    </row>
    <row r="765" spans="1:49" hidden="1" x14ac:dyDescent="0.45">
      <c r="A765" t="s">
        <v>109</v>
      </c>
      <c r="B765" t="s">
        <v>1560</v>
      </c>
      <c r="C765" t="e">
        <f t="shared" ca="1" si="351"/>
        <v>#NAME?</v>
      </c>
      <c r="E765" t="s">
        <v>1560</v>
      </c>
      <c r="H765"/>
      <c r="I765"/>
      <c r="J765"/>
      <c r="K765" t="s">
        <v>1561</v>
      </c>
      <c r="L765" s="16" t="s">
        <v>47</v>
      </c>
      <c r="M765" s="17" t="s">
        <v>47</v>
      </c>
      <c r="N765" s="18">
        <v>1.2100000000000001E-7</v>
      </c>
      <c r="O765" s="18">
        <v>1.2100000000000001E-7</v>
      </c>
      <c r="P765" s="18">
        <v>8.5E-9</v>
      </c>
      <c r="Q765" s="27">
        <v>8.5E-9</v>
      </c>
      <c r="R765">
        <v>16597831</v>
      </c>
      <c r="S765" t="s">
        <v>113</v>
      </c>
      <c r="T765" t="s">
        <v>114</v>
      </c>
      <c r="U765" t="s">
        <v>89</v>
      </c>
      <c r="AI765" t="s">
        <v>115</v>
      </c>
      <c r="AJ765">
        <v>2</v>
      </c>
      <c r="AL765" s="19">
        <f t="shared" si="352"/>
        <v>-9.397210421896304</v>
      </c>
      <c r="AM765" s="19">
        <f t="shared" si="353"/>
        <v>-10.964087807335581</v>
      </c>
      <c r="AN765" s="19">
        <f t="shared" si="354"/>
        <v>1.5668773854392768</v>
      </c>
      <c r="AP765" s="20" t="str">
        <f>IF(AR765=AU765,"ok","no")</f>
        <v>ok</v>
      </c>
      <c r="AQ765" s="20" t="str">
        <f t="shared" si="347"/>
        <v>S</v>
      </c>
      <c r="AR765" s="21">
        <f t="shared" si="377"/>
        <v>500</v>
      </c>
      <c r="AS765" s="21">
        <f t="shared" si="374"/>
        <v>-0.8</v>
      </c>
      <c r="AT765" s="20" t="str">
        <f t="shared" si="348"/>
        <v>S</v>
      </c>
      <c r="AU765" s="22">
        <f t="shared" si="378"/>
        <v>500</v>
      </c>
      <c r="AV765">
        <f t="shared" si="376"/>
        <v>-0.8</v>
      </c>
    </row>
    <row r="766" spans="1:49" hidden="1" x14ac:dyDescent="0.45">
      <c r="A766" t="s">
        <v>109</v>
      </c>
      <c r="B766" t="s">
        <v>1562</v>
      </c>
      <c r="C766" t="e">
        <f t="shared" ca="1" si="351"/>
        <v>#NAME?</v>
      </c>
      <c r="E766" t="s">
        <v>1562</v>
      </c>
      <c r="H766"/>
      <c r="I766"/>
      <c r="J766"/>
      <c r="K766" t="s">
        <v>1561</v>
      </c>
      <c r="L766" s="16" t="s">
        <v>47</v>
      </c>
      <c r="M766" s="17" t="s">
        <v>47</v>
      </c>
      <c r="N766" s="18">
        <v>9.4399999999999998E-8</v>
      </c>
      <c r="O766" s="18">
        <v>9.4399999999999998E-8</v>
      </c>
      <c r="P766" s="18">
        <v>8.5E-9</v>
      </c>
      <c r="Q766" s="27">
        <v>8.5E-9</v>
      </c>
      <c r="R766">
        <v>16597831</v>
      </c>
      <c r="S766" t="s">
        <v>113</v>
      </c>
      <c r="T766" t="s">
        <v>114</v>
      </c>
      <c r="U766" t="s">
        <v>89</v>
      </c>
      <c r="AI766" t="s">
        <v>115</v>
      </c>
      <c r="AJ766">
        <v>2</v>
      </c>
      <c r="AL766" s="19">
        <f t="shared" si="352"/>
        <v>-9.5436776106390244</v>
      </c>
      <c r="AM766" s="19">
        <f t="shared" si="353"/>
        <v>-10.964087807335581</v>
      </c>
      <c r="AN766" s="19">
        <f t="shared" si="354"/>
        <v>1.4204101966965563</v>
      </c>
      <c r="AP766" s="20" t="str">
        <f>IF(AR766=AU766,"ok","no")</f>
        <v>ok</v>
      </c>
      <c r="AQ766" s="20" t="str">
        <f t="shared" si="347"/>
        <v>S</v>
      </c>
      <c r="AR766" s="21">
        <f t="shared" si="377"/>
        <v>500</v>
      </c>
      <c r="AS766" s="21">
        <f t="shared" si="374"/>
        <v>-0.8</v>
      </c>
      <c r="AT766" s="20" t="str">
        <f t="shared" si="348"/>
        <v>S</v>
      </c>
      <c r="AU766" s="22">
        <f t="shared" si="378"/>
        <v>500</v>
      </c>
      <c r="AV766">
        <f t="shared" si="376"/>
        <v>-0.8</v>
      </c>
    </row>
    <row r="767" spans="1:49" hidden="1" x14ac:dyDescent="0.45">
      <c r="A767" t="s">
        <v>109</v>
      </c>
      <c r="B767" t="s">
        <v>1563</v>
      </c>
      <c r="C767" t="e">
        <f t="shared" ca="1" si="351"/>
        <v>#NAME?</v>
      </c>
      <c r="E767" t="s">
        <v>1563</v>
      </c>
      <c r="H767"/>
      <c r="I767"/>
      <c r="J767"/>
      <c r="K767" t="s">
        <v>1523</v>
      </c>
      <c r="L767" s="16" t="s">
        <v>47</v>
      </c>
      <c r="M767" s="17" t="s">
        <v>47</v>
      </c>
      <c r="N767" s="18">
        <v>1.42E-7</v>
      </c>
      <c r="O767" s="18">
        <v>1.42E-7</v>
      </c>
      <c r="P767" s="18">
        <v>8.5E-9</v>
      </c>
      <c r="Q767" s="18">
        <v>8.5E-9</v>
      </c>
      <c r="R767">
        <v>16597831</v>
      </c>
      <c r="S767" t="s">
        <v>113</v>
      </c>
      <c r="T767" t="s">
        <v>114</v>
      </c>
      <c r="U767" t="s">
        <v>89</v>
      </c>
      <c r="AI767" t="s">
        <v>115</v>
      </c>
      <c r="AJ767">
        <v>2</v>
      </c>
      <c r="AL767" s="19">
        <f t="shared" si="352"/>
        <v>-9.3027888798136384</v>
      </c>
      <c r="AM767" s="19">
        <f t="shared" si="353"/>
        <v>-10.964087807335581</v>
      </c>
      <c r="AN767" s="19">
        <f t="shared" si="354"/>
        <v>1.6612989275219423</v>
      </c>
      <c r="AP767" s="20" t="str">
        <f>IF(AR767=AU767,"good","no")</f>
        <v>no</v>
      </c>
      <c r="AQ767" s="20" t="str">
        <f t="shared" si="347"/>
        <v>T</v>
      </c>
      <c r="AR767" s="21">
        <f t="shared" si="377"/>
        <v>400</v>
      </c>
      <c r="AS767" s="21">
        <f t="shared" si="374"/>
        <v>-0.7</v>
      </c>
      <c r="AT767" s="20" t="str">
        <f t="shared" si="348"/>
        <v>S</v>
      </c>
      <c r="AU767" s="22">
        <f t="shared" si="378"/>
        <v>500</v>
      </c>
      <c r="AV767">
        <f t="shared" si="376"/>
        <v>-0.8</v>
      </c>
    </row>
    <row r="768" spans="1:49" hidden="1" x14ac:dyDescent="0.45">
      <c r="A768" t="s">
        <v>109</v>
      </c>
      <c r="B768" t="s">
        <v>1564</v>
      </c>
      <c r="C768" t="e">
        <f t="shared" ca="1" si="351"/>
        <v>#NAME?</v>
      </c>
      <c r="E768" t="s">
        <v>1564</v>
      </c>
      <c r="H768"/>
      <c r="I768"/>
      <c r="J768"/>
      <c r="K768" t="s">
        <v>1565</v>
      </c>
      <c r="L768" s="16" t="s">
        <v>47</v>
      </c>
      <c r="M768" s="17" t="s">
        <v>47</v>
      </c>
      <c r="N768" s="18" t="s">
        <v>112</v>
      </c>
      <c r="P768" s="18">
        <v>8.5E-9</v>
      </c>
      <c r="Q768" s="27">
        <v>8.5E-9</v>
      </c>
      <c r="R768">
        <v>16597831</v>
      </c>
      <c r="S768" t="s">
        <v>113</v>
      </c>
      <c r="T768" t="s">
        <v>114</v>
      </c>
      <c r="U768" t="s">
        <v>89</v>
      </c>
      <c r="AI768" t="s">
        <v>115</v>
      </c>
      <c r="AJ768">
        <v>2</v>
      </c>
      <c r="AL768" s="19" t="e">
        <f t="shared" si="352"/>
        <v>#NUM!</v>
      </c>
      <c r="AM768" s="19">
        <f t="shared" si="353"/>
        <v>-10.964087807335581</v>
      </c>
      <c r="AN768" s="19" t="e">
        <f t="shared" si="354"/>
        <v>#NUM!</v>
      </c>
      <c r="AP768" s="20" t="str">
        <f>IF(AR768=AU768,"ok","no")</f>
        <v>ok</v>
      </c>
      <c r="AQ768" s="20" t="str">
        <f t="shared" si="347"/>
        <v>S</v>
      </c>
      <c r="AR768" s="21">
        <f t="shared" si="377"/>
        <v>500</v>
      </c>
      <c r="AS768" s="21">
        <f t="shared" si="374"/>
        <v>-0.8</v>
      </c>
      <c r="AT768" s="20" t="str">
        <f t="shared" si="348"/>
        <v>S</v>
      </c>
      <c r="AU768" s="22">
        <f t="shared" si="378"/>
        <v>500</v>
      </c>
      <c r="AV768">
        <f t="shared" si="376"/>
        <v>-0.8</v>
      </c>
    </row>
    <row r="769" spans="1:49" hidden="1" x14ac:dyDescent="0.45">
      <c r="A769" t="s">
        <v>109</v>
      </c>
      <c r="B769" t="s">
        <v>1566</v>
      </c>
      <c r="C769" t="e">
        <f t="shared" ca="1" si="351"/>
        <v>#NAME?</v>
      </c>
      <c r="E769" t="s">
        <v>1566</v>
      </c>
      <c r="H769"/>
      <c r="I769"/>
      <c r="J769"/>
      <c r="K769" t="s">
        <v>1565</v>
      </c>
      <c r="L769" s="16" t="s">
        <v>47</v>
      </c>
      <c r="M769" s="17" t="s">
        <v>47</v>
      </c>
      <c r="N769" s="18" t="s">
        <v>112</v>
      </c>
      <c r="P769" s="18">
        <v>8.5E-9</v>
      </c>
      <c r="Q769" s="27">
        <v>8.5E-9</v>
      </c>
      <c r="R769">
        <v>16597831</v>
      </c>
      <c r="S769" t="s">
        <v>113</v>
      </c>
      <c r="T769" t="s">
        <v>114</v>
      </c>
      <c r="U769" t="s">
        <v>89</v>
      </c>
      <c r="AI769" t="s">
        <v>115</v>
      </c>
      <c r="AJ769">
        <v>2</v>
      </c>
      <c r="AL769" s="19" t="e">
        <f t="shared" si="352"/>
        <v>#NUM!</v>
      </c>
      <c r="AM769" s="19">
        <f t="shared" si="353"/>
        <v>-10.964087807335581</v>
      </c>
      <c r="AN769" s="19" t="e">
        <f t="shared" si="354"/>
        <v>#NUM!</v>
      </c>
      <c r="AP769" s="20" t="str">
        <f>IF(AR769=AU769,"ok","no")</f>
        <v>ok</v>
      </c>
      <c r="AQ769" s="20" t="str">
        <f t="shared" si="347"/>
        <v>S</v>
      </c>
      <c r="AR769" s="21">
        <f t="shared" si="377"/>
        <v>500</v>
      </c>
      <c r="AS769" s="21">
        <f t="shared" si="374"/>
        <v>-0.8</v>
      </c>
      <c r="AT769" s="20" t="str">
        <f t="shared" si="348"/>
        <v>S</v>
      </c>
      <c r="AU769" s="22">
        <f t="shared" si="378"/>
        <v>500</v>
      </c>
      <c r="AV769">
        <f t="shared" si="376"/>
        <v>-0.8</v>
      </c>
    </row>
    <row r="770" spans="1:49" x14ac:dyDescent="0.45">
      <c r="A770" t="s">
        <v>256</v>
      </c>
      <c r="B770" t="s">
        <v>1567</v>
      </c>
      <c r="C770" t="e">
        <f t="shared" ca="1" si="351"/>
        <v>#NAME?</v>
      </c>
      <c r="E770" t="s">
        <v>1567</v>
      </c>
      <c r="F770" t="str">
        <f>IF(B770=E770,"ok","no")</f>
        <v>ok</v>
      </c>
      <c r="G770">
        <v>1</v>
      </c>
      <c r="H770" s="42" t="str">
        <f>IF(ISNUMBER(FIND(MID(B770,2,1),MID(A770,FIND("_",A770)+1,FIND("_",A770,FIND("_",A770)+1)-FIND("_",A770)-1))), "+", "-")</f>
        <v>+</v>
      </c>
      <c r="I770" s="42" t="b">
        <f t="shared" ref="I770" si="379">H770=J770</f>
        <v>1</v>
      </c>
      <c r="J770" s="42" t="str">
        <f t="shared" ref="J770" si="380">IF(ISNUMBER(FIND(MID(B770,2,1),IF(LEN(MID(A770,FIND("_",A770)+1,FIND("_",A770,FIND("_",A770)+1)-FIND("_",A770)-1))=2,MID(A770,FIND("_",A770)+1,2),MID(A770,FIND("~",SUBSTITUTE(A770,"_","~",LEN(A770)-LEN(SUBSTITUTE(A770,"_",""))))+1,2)))), "+", "-")</f>
        <v>+</v>
      </c>
      <c r="K770" t="s">
        <v>125</v>
      </c>
      <c r="L770" s="16" t="s">
        <v>47</v>
      </c>
      <c r="M770" s="17" t="s">
        <v>47</v>
      </c>
      <c r="N770" s="18">
        <v>6.6400000000000002E-9</v>
      </c>
      <c r="O770" s="18">
        <v>6.6400000000000002E-9</v>
      </c>
      <c r="P770" s="18">
        <v>5.76E-9</v>
      </c>
      <c r="Q770" s="18">
        <v>5.76E-9</v>
      </c>
      <c r="R770">
        <v>20616231</v>
      </c>
      <c r="S770" t="s">
        <v>259</v>
      </c>
      <c r="T770" t="s">
        <v>260</v>
      </c>
      <c r="U770">
        <v>298</v>
      </c>
      <c r="V770" t="s">
        <v>1568</v>
      </c>
      <c r="W770" t="s">
        <v>1568</v>
      </c>
      <c r="X770" t="s">
        <v>1025</v>
      </c>
      <c r="Y770" t="s">
        <v>1025</v>
      </c>
      <c r="Z770" t="s">
        <v>1569</v>
      </c>
      <c r="AA770" t="s">
        <v>1569</v>
      </c>
      <c r="AB770" t="s">
        <v>1027</v>
      </c>
      <c r="AC770" t="s">
        <v>1027</v>
      </c>
      <c r="AI770" t="s">
        <v>55</v>
      </c>
      <c r="AJ770">
        <v>2</v>
      </c>
      <c r="AL770" s="19">
        <f t="shared" si="352"/>
        <v>-11.109790785340261</v>
      </c>
      <c r="AM770" s="19">
        <f t="shared" si="353"/>
        <v>-11.193673733720779</v>
      </c>
      <c r="AN770" s="19">
        <f t="shared" si="354"/>
        <v>8.388294838051813E-2</v>
      </c>
      <c r="AO770" s="19">
        <f>ABS(AN770)</f>
        <v>8.388294838051813E-2</v>
      </c>
      <c r="AP770" s="20" t="str">
        <f>IF(AR770=AU770,"good","no")</f>
        <v>no</v>
      </c>
      <c r="AQ770" s="20" t="str">
        <f t="shared" ref="AQ770:AQ833" si="381">LEFT(B770)</f>
        <v>T</v>
      </c>
      <c r="AR770" s="21">
        <f>VLOOKUP(AQ770,$AY$2:$AZ$23,2,FALSE)</f>
        <v>400</v>
      </c>
      <c r="AS770" s="21">
        <f t="shared" si="374"/>
        <v>-0.7</v>
      </c>
      <c r="AT770" s="20" t="str">
        <f t="shared" ref="AT770:AT833" si="382">RIGHT(E770)</f>
        <v>Y</v>
      </c>
      <c r="AU770" s="22">
        <f>VLOOKUP(AT770,$AY$2:$AZ$23,2,FALSE)</f>
        <v>0</v>
      </c>
      <c r="AV770">
        <f t="shared" si="376"/>
        <v>-1.3</v>
      </c>
    </row>
    <row r="771" spans="1:49" hidden="1" x14ac:dyDescent="0.45">
      <c r="A771" t="s">
        <v>109</v>
      </c>
      <c r="B771" t="s">
        <v>1570</v>
      </c>
      <c r="C771" t="e">
        <f t="shared" ca="1" si="351"/>
        <v>#NAME?</v>
      </c>
      <c r="E771" t="s">
        <v>1571</v>
      </c>
      <c r="H771"/>
      <c r="I771"/>
      <c r="J771"/>
      <c r="K771" t="s">
        <v>357</v>
      </c>
      <c r="L771" s="16" t="s">
        <v>47</v>
      </c>
      <c r="M771" s="17" t="s">
        <v>47</v>
      </c>
      <c r="N771" s="18">
        <v>1.77E-8</v>
      </c>
      <c r="O771" s="18">
        <v>1.77E-8</v>
      </c>
      <c r="P771" s="18">
        <v>8.5E-9</v>
      </c>
      <c r="Q771" s="27">
        <v>8.5E-9</v>
      </c>
      <c r="R771">
        <v>16597831</v>
      </c>
      <c r="S771" t="s">
        <v>113</v>
      </c>
      <c r="T771" t="s">
        <v>114</v>
      </c>
      <c r="U771" t="s">
        <v>89</v>
      </c>
      <c r="AI771" t="s">
        <v>115</v>
      </c>
      <c r="AJ771">
        <v>2</v>
      </c>
      <c r="AL771" s="19">
        <f t="shared" si="352"/>
        <v>-10.53132370644631</v>
      </c>
      <c r="AM771" s="19">
        <f t="shared" si="353"/>
        <v>-10.964087807335581</v>
      </c>
      <c r="AN771" s="19">
        <f t="shared" si="354"/>
        <v>0.43276410088927086</v>
      </c>
      <c r="AP771" s="20" t="str">
        <f>IF(AR771=AU771,"ok","no")</f>
        <v>ok</v>
      </c>
      <c r="AQ771" s="20" t="str">
        <f t="shared" si="381"/>
        <v>N</v>
      </c>
      <c r="AR771" s="21">
        <f>VLOOKUP(AQ771,$AY$2:$AZ$22,2,FALSE)</f>
        <v>0</v>
      </c>
      <c r="AS771" s="21">
        <f t="shared" si="374"/>
        <v>-3.5</v>
      </c>
      <c r="AT771" s="20" t="str">
        <f t="shared" si="382"/>
        <v>I</v>
      </c>
      <c r="AU771" s="22">
        <f>VLOOKUP(AT771,$AY$2:$AZ$22,2,FALSE)</f>
        <v>0</v>
      </c>
      <c r="AV771">
        <f t="shared" si="376"/>
        <v>4.5</v>
      </c>
    </row>
    <row r="772" spans="1:49" x14ac:dyDescent="0.45">
      <c r="A772" t="s">
        <v>1031</v>
      </c>
      <c r="B772" t="s">
        <v>1572</v>
      </c>
      <c r="C772" t="e">
        <f t="shared" ca="1" si="351"/>
        <v>#NAME?</v>
      </c>
      <c r="E772" t="s">
        <v>1572</v>
      </c>
      <c r="F772" t="str">
        <f>IF(B772=E772,"ok","no")</f>
        <v>ok</v>
      </c>
      <c r="G772">
        <v>2</v>
      </c>
      <c r="H772" s="15" t="str">
        <f>IF(ISNUMBER(FIND(MID(B772,2,1),MID(A772,FIND("_",A772,FIND("_",A772)+1)+1,LEN(A772)))), "+", "-")</f>
        <v>+</v>
      </c>
      <c r="I772" s="42" t="b">
        <f t="shared" ref="I772:I775" si="383">H772=J772</f>
        <v>1</v>
      </c>
      <c r="J772" s="42" t="str">
        <f t="shared" ref="J772:J775" si="384">IF(ISNUMBER(FIND(MID(B772,2,1),IF(LEN(MID(A772,FIND("_",A772)+1,FIND("_",A772,FIND("_",A772)+1)-FIND("_",A772)-1))=2,MID(A772,FIND("_",A772)+1,2),MID(A772,FIND("~",SUBSTITUTE(A772,"_","~",LEN(A772)-LEN(SUBSTITUTE(A772,"_",""))))+1,2)))), "+", "-")</f>
        <v>+</v>
      </c>
      <c r="K772" t="s">
        <v>125</v>
      </c>
      <c r="L772" s="16" t="s">
        <v>47</v>
      </c>
      <c r="M772" s="17" t="s">
        <v>1033</v>
      </c>
      <c r="N772" s="18">
        <v>8.6999999999999999E-10</v>
      </c>
      <c r="O772" s="18">
        <v>8.6999999999999999E-10</v>
      </c>
      <c r="P772" s="18">
        <v>7.8999999999999996E-10</v>
      </c>
      <c r="Q772" s="18">
        <v>7.8999999999999996E-10</v>
      </c>
      <c r="R772">
        <v>20654626</v>
      </c>
      <c r="S772" t="s">
        <v>1034</v>
      </c>
      <c r="T772" t="s">
        <v>1035</v>
      </c>
      <c r="U772" t="s">
        <v>89</v>
      </c>
      <c r="V772" s="18">
        <v>1000000</v>
      </c>
      <c r="W772" s="18">
        <v>1000000</v>
      </c>
      <c r="X772" t="s">
        <v>1037</v>
      </c>
      <c r="Y772" t="s">
        <v>1037</v>
      </c>
      <c r="Z772" t="s">
        <v>1573</v>
      </c>
      <c r="AA772" t="s">
        <v>1573</v>
      </c>
      <c r="AB772" t="s">
        <v>1039</v>
      </c>
      <c r="AC772" t="s">
        <v>1039</v>
      </c>
      <c r="AI772" t="s">
        <v>55</v>
      </c>
      <c r="AJ772">
        <v>2</v>
      </c>
      <c r="AL772" s="19">
        <f t="shared" si="352"/>
        <v>-12.308891463525152</v>
      </c>
      <c r="AM772" s="19">
        <f t="shared" si="353"/>
        <v>-12.365803020575813</v>
      </c>
      <c r="AN772" s="19">
        <f t="shared" si="354"/>
        <v>5.6911557050661088E-2</v>
      </c>
      <c r="AO772" s="19">
        <f>ABS(AN772)</f>
        <v>5.6911557050661088E-2</v>
      </c>
      <c r="AP772" s="20" t="str">
        <f>IF(AR772=AU772,"good","no")</f>
        <v>no</v>
      </c>
      <c r="AQ772" s="20" t="str">
        <f t="shared" si="381"/>
        <v>S</v>
      </c>
      <c r="AR772" s="21">
        <f>VLOOKUP(AQ772,$AY$2:$AZ$23,2,FALSE)</f>
        <v>500</v>
      </c>
      <c r="AS772" s="21">
        <f t="shared" si="374"/>
        <v>-0.8</v>
      </c>
      <c r="AT772" s="20" t="str">
        <f t="shared" si="382"/>
        <v>Y</v>
      </c>
      <c r="AU772" s="22">
        <f>VLOOKUP(AT772,$AY$2:$AZ$23,2,FALSE)</f>
        <v>0</v>
      </c>
      <c r="AV772">
        <f t="shared" si="376"/>
        <v>-1.3</v>
      </c>
    </row>
    <row r="773" spans="1:49" hidden="1" x14ac:dyDescent="0.45">
      <c r="A773" t="s">
        <v>892</v>
      </c>
      <c r="B773" t="s">
        <v>1574</v>
      </c>
      <c r="C773" t="e">
        <f t="shared" ca="1" si="351"/>
        <v>#NAME?</v>
      </c>
      <c r="E773" t="s">
        <v>1575</v>
      </c>
      <c r="F773" t="str">
        <f>IF(B773=E773,"ok","no")</f>
        <v>no</v>
      </c>
      <c r="G773">
        <v>2</v>
      </c>
      <c r="H773" s="42" t="s">
        <v>79</v>
      </c>
      <c r="I773" s="42" t="b">
        <f t="shared" si="383"/>
        <v>1</v>
      </c>
      <c r="J773" s="42" t="str">
        <f t="shared" si="384"/>
        <v>-</v>
      </c>
      <c r="K773" t="s">
        <v>324</v>
      </c>
      <c r="L773" s="16" t="s">
        <v>495</v>
      </c>
      <c r="M773" s="17" t="s">
        <v>495</v>
      </c>
      <c r="N773" s="18">
        <v>1.16E-10</v>
      </c>
      <c r="O773" s="18">
        <v>1.16E-10</v>
      </c>
      <c r="P773" s="18">
        <v>7.0399999999999997E-11</v>
      </c>
      <c r="Q773" s="27">
        <v>7.0399999999999997E-11</v>
      </c>
      <c r="R773">
        <v>17475279</v>
      </c>
      <c r="S773" t="s">
        <v>496</v>
      </c>
      <c r="T773" t="s">
        <v>895</v>
      </c>
      <c r="U773" t="s">
        <v>89</v>
      </c>
      <c r="AI773" t="s">
        <v>221</v>
      </c>
      <c r="AJ773">
        <v>1</v>
      </c>
      <c r="AL773" s="19">
        <f t="shared" si="352"/>
        <v>-13.497684245645086</v>
      </c>
      <c r="AM773" s="19">
        <f t="shared" si="353"/>
        <v>-13.792328433131086</v>
      </c>
      <c r="AN773" s="19">
        <f t="shared" si="354"/>
        <v>0.29464418748599996</v>
      </c>
      <c r="AO773" s="19">
        <f>ABS(AN773)</f>
        <v>0.29464418748599996</v>
      </c>
      <c r="AP773" s="20" t="str">
        <f>IF(AR773=AU773,"ok","no")</f>
        <v>ok</v>
      </c>
      <c r="AQ773" s="20" t="str">
        <f t="shared" si="381"/>
        <v>Q</v>
      </c>
      <c r="AR773" s="21">
        <f>VLOOKUP(AQ773,$AY$2:$AZ$23,2,FALSE)</f>
        <v>0</v>
      </c>
      <c r="AS773" s="21">
        <f t="shared" si="374"/>
        <v>-3.5</v>
      </c>
      <c r="AT773" s="20" t="str">
        <f t="shared" si="382"/>
        <v>A</v>
      </c>
      <c r="AU773" s="22">
        <f>VLOOKUP(AT773,$AY$2:$AZ$23,2,FALSE)</f>
        <v>0</v>
      </c>
      <c r="AV773">
        <f t="shared" si="376"/>
        <v>1.8</v>
      </c>
      <c r="AW773" s="26" t="s">
        <v>898</v>
      </c>
    </row>
    <row r="774" spans="1:49" hidden="1" x14ac:dyDescent="0.45">
      <c r="A774" t="s">
        <v>1044</v>
      </c>
      <c r="B774" t="s">
        <v>1576</v>
      </c>
      <c r="C774" t="e">
        <f t="shared" ca="1" si="351"/>
        <v>#NAME?</v>
      </c>
      <c r="E774" t="s">
        <v>1577</v>
      </c>
      <c r="F774" t="str">
        <f>IF(B774=E774,"ok","no")</f>
        <v>no</v>
      </c>
      <c r="G774">
        <v>2</v>
      </c>
      <c r="H774" s="42" t="str">
        <f>IF(ISNUMBER(FIND(MID(B774,2,1),MID(A774,FIND("_",A774,FIND("_",A774)+1)+1,LEN(A774)))), "+", "-")</f>
        <v>+</v>
      </c>
      <c r="I774" s="42" t="b">
        <f t="shared" si="383"/>
        <v>1</v>
      </c>
      <c r="J774" s="42" t="str">
        <f t="shared" si="384"/>
        <v>+</v>
      </c>
      <c r="K774" t="s">
        <v>46</v>
      </c>
      <c r="L774" s="16" t="s">
        <v>47</v>
      </c>
      <c r="M774" s="17" t="s">
        <v>47</v>
      </c>
      <c r="N774" s="18">
        <v>9.9999999999999995E-8</v>
      </c>
      <c r="O774" s="18">
        <v>9.9999999999999995E-8</v>
      </c>
      <c r="P774" s="18">
        <v>4.9999999999999998E-8</v>
      </c>
      <c r="Q774" s="27">
        <v>4.9999999999999998E-8</v>
      </c>
      <c r="R774">
        <v>9692956</v>
      </c>
      <c r="S774" s="43" t="s">
        <v>388</v>
      </c>
      <c r="T774" s="43" t="s">
        <v>1047</v>
      </c>
      <c r="U774" t="s">
        <v>89</v>
      </c>
      <c r="AI774" t="s">
        <v>221</v>
      </c>
      <c r="AJ774">
        <v>1</v>
      </c>
      <c r="AL774" s="19">
        <f t="shared" si="352"/>
        <v>-9.5096764340654083</v>
      </c>
      <c r="AM774" s="19">
        <f t="shared" si="353"/>
        <v>-9.9186332705957749</v>
      </c>
      <c r="AN774" s="19">
        <f t="shared" si="354"/>
        <v>0.40895683653036663</v>
      </c>
      <c r="AO774" s="19">
        <f>ABS(AN774)</f>
        <v>0.40895683653036663</v>
      </c>
      <c r="AP774" s="20" t="str">
        <f>IF(AR774=AU774,"ok","no")</f>
        <v>ok</v>
      </c>
      <c r="AQ774" s="20" t="str">
        <f t="shared" si="381"/>
        <v>E</v>
      </c>
      <c r="AR774" s="21">
        <f>VLOOKUP(AQ774,$AY$2:$AZ$23,2,FALSE)</f>
        <v>-1</v>
      </c>
      <c r="AS774" s="21">
        <f t="shared" si="374"/>
        <v>-3.5</v>
      </c>
      <c r="AT774" s="20" t="str">
        <f t="shared" si="382"/>
        <v>D</v>
      </c>
      <c r="AU774" s="22">
        <f>VLOOKUP(AT774,$AY$2:$AZ$23,2,FALSE)</f>
        <v>-1</v>
      </c>
      <c r="AV774">
        <f t="shared" si="376"/>
        <v>-3.5</v>
      </c>
    </row>
    <row r="775" spans="1:49" hidden="1" x14ac:dyDescent="0.45">
      <c r="A775" t="s">
        <v>1578</v>
      </c>
      <c r="B775" t="s">
        <v>1579</v>
      </c>
      <c r="C775" t="e">
        <f t="shared" ca="1" si="351"/>
        <v>#NAME?</v>
      </c>
      <c r="E775" t="s">
        <v>1579</v>
      </c>
      <c r="F775" t="str">
        <f>IF(B775=E775,"ok","no")</f>
        <v>ok</v>
      </c>
      <c r="G775">
        <v>1</v>
      </c>
      <c r="H775" s="42" t="str">
        <f>IF(ISNUMBER(FIND(MID(B775,2,1),MID(A775,FIND("_",A775)+1,FIND("_",A775,FIND("_",A775)+1)-FIND("_",A775)-1))), "+", "-")</f>
        <v>+</v>
      </c>
      <c r="I775" s="42" t="b">
        <f t="shared" si="383"/>
        <v>1</v>
      </c>
      <c r="J775" s="42" t="str">
        <f t="shared" si="384"/>
        <v>+</v>
      </c>
      <c r="K775" t="s">
        <v>70</v>
      </c>
      <c r="L775" s="16" t="s">
        <v>47</v>
      </c>
      <c r="M775" s="17" t="s">
        <v>47</v>
      </c>
      <c r="N775" s="18">
        <v>1.0000000000000001E-9</v>
      </c>
      <c r="O775" s="18">
        <v>1.0000000000000001E-9</v>
      </c>
      <c r="P775" s="18">
        <v>1.4599999999999999E-9</v>
      </c>
      <c r="Q775" s="18">
        <v>1.4599999999999999E-9</v>
      </c>
      <c r="R775">
        <v>16597831</v>
      </c>
      <c r="S775" s="43" t="s">
        <v>113</v>
      </c>
      <c r="T775" s="43" t="s">
        <v>114</v>
      </c>
      <c r="U775" t="s">
        <v>89</v>
      </c>
      <c r="AH775" t="s">
        <v>1580</v>
      </c>
      <c r="AI775" t="s">
        <v>416</v>
      </c>
      <c r="AJ775">
        <v>2</v>
      </c>
      <c r="AL775" s="19">
        <f t="shared" si="352"/>
        <v>-12.226726843798382</v>
      </c>
      <c r="AM775" s="19">
        <f t="shared" si="353"/>
        <v>-12.003449346723439</v>
      </c>
      <c r="AN775" s="19">
        <f t="shared" si="354"/>
        <v>-0.22327749707494249</v>
      </c>
      <c r="AO775" s="19">
        <f>ABS(AN775)</f>
        <v>0.22327749707494249</v>
      </c>
      <c r="AP775" s="20" t="str">
        <f t="shared" ref="AP775:AP785" si="385">IF(AR775=AU775,"good","no")</f>
        <v>no</v>
      </c>
      <c r="AQ775" s="20" t="str">
        <f t="shared" si="381"/>
        <v>Y</v>
      </c>
      <c r="AR775" s="21">
        <f>VLOOKUP(AQ775,$AY$2:$AZ$23,2,FALSE)</f>
        <v>0</v>
      </c>
      <c r="AS775" s="21">
        <f t="shared" si="374"/>
        <v>-1.3</v>
      </c>
      <c r="AT775" s="20" t="str">
        <f t="shared" si="382"/>
        <v>E</v>
      </c>
      <c r="AU775" s="22">
        <f>VLOOKUP(AT775,$AY$2:$AZ$23,2,FALSE)</f>
        <v>-1</v>
      </c>
      <c r="AV775">
        <f t="shared" si="376"/>
        <v>-3.5</v>
      </c>
    </row>
    <row r="776" spans="1:49" hidden="1" x14ac:dyDescent="0.45">
      <c r="A776" t="s">
        <v>109</v>
      </c>
      <c r="B776" t="s">
        <v>1581</v>
      </c>
      <c r="C776" t="e">
        <f t="shared" ca="1" si="351"/>
        <v>#NAME?</v>
      </c>
      <c r="E776" t="s">
        <v>1581</v>
      </c>
      <c r="H776"/>
      <c r="I776"/>
      <c r="J776"/>
      <c r="K776" t="s">
        <v>459</v>
      </c>
      <c r="L776" s="16" t="s">
        <v>47</v>
      </c>
      <c r="M776" s="17" t="s">
        <v>47</v>
      </c>
      <c r="N776" s="18">
        <v>1.42E-7</v>
      </c>
      <c r="O776" s="18">
        <v>1.42E-7</v>
      </c>
      <c r="P776" s="18">
        <v>8.5E-9</v>
      </c>
      <c r="Q776" s="18">
        <v>8.5E-9</v>
      </c>
      <c r="R776">
        <v>16597831</v>
      </c>
      <c r="S776" t="s">
        <v>113</v>
      </c>
      <c r="T776" t="s">
        <v>114</v>
      </c>
      <c r="U776" t="s">
        <v>89</v>
      </c>
      <c r="AI776" t="s">
        <v>115</v>
      </c>
      <c r="AJ776">
        <v>2</v>
      </c>
      <c r="AL776" s="19">
        <f t="shared" si="352"/>
        <v>-9.3027888798136384</v>
      </c>
      <c r="AM776" s="19">
        <f t="shared" si="353"/>
        <v>-10.964087807335581</v>
      </c>
      <c r="AN776" s="19">
        <f t="shared" si="354"/>
        <v>1.6612989275219423</v>
      </c>
      <c r="AP776" s="20" t="str">
        <f t="shared" si="385"/>
        <v>no</v>
      </c>
      <c r="AQ776" s="20" t="str">
        <f t="shared" si="381"/>
        <v>T</v>
      </c>
      <c r="AR776" s="21">
        <f t="shared" ref="AR776:AR805" si="386">VLOOKUP(AQ776,$AY$2:$AZ$22,2,FALSE)</f>
        <v>400</v>
      </c>
      <c r="AS776" s="21">
        <f t="shared" si="374"/>
        <v>-0.7</v>
      </c>
      <c r="AT776" s="20" t="str">
        <f t="shared" si="382"/>
        <v>Q</v>
      </c>
      <c r="AU776" s="22">
        <f t="shared" ref="AU776:AU805" si="387">VLOOKUP(AT776,$AY$2:$AZ$22,2,FALSE)</f>
        <v>0</v>
      </c>
      <c r="AV776">
        <f t="shared" si="376"/>
        <v>-3.5</v>
      </c>
    </row>
    <row r="777" spans="1:49" hidden="1" x14ac:dyDescent="0.45">
      <c r="A777" t="s">
        <v>109</v>
      </c>
      <c r="B777" t="s">
        <v>1582</v>
      </c>
      <c r="C777" t="e">
        <f t="shared" ca="1" si="351"/>
        <v>#NAME?</v>
      </c>
      <c r="E777" t="s">
        <v>1582</v>
      </c>
      <c r="H777"/>
      <c r="I777"/>
      <c r="J777"/>
      <c r="K777" t="s">
        <v>465</v>
      </c>
      <c r="L777" s="16" t="s">
        <v>47</v>
      </c>
      <c r="M777" s="17" t="s">
        <v>47</v>
      </c>
      <c r="N777" t="s">
        <v>112</v>
      </c>
      <c r="O777"/>
      <c r="P777" s="18">
        <v>8.5E-9</v>
      </c>
      <c r="Q777" s="18">
        <v>8.5E-9</v>
      </c>
      <c r="R777">
        <v>16597831</v>
      </c>
      <c r="S777" t="s">
        <v>113</v>
      </c>
      <c r="T777" t="s">
        <v>114</v>
      </c>
      <c r="U777" t="s">
        <v>89</v>
      </c>
      <c r="AI777" t="s">
        <v>115</v>
      </c>
      <c r="AJ777">
        <v>2</v>
      </c>
      <c r="AL777" s="19" t="e">
        <f t="shared" si="352"/>
        <v>#NUM!</v>
      </c>
      <c r="AM777" s="19">
        <f t="shared" si="353"/>
        <v>-10.964087807335581</v>
      </c>
      <c r="AN777" s="19" t="e">
        <f t="shared" si="354"/>
        <v>#NUM!</v>
      </c>
      <c r="AP777" s="20" t="str">
        <f t="shared" si="385"/>
        <v>no</v>
      </c>
      <c r="AQ777" s="20" t="str">
        <f t="shared" si="381"/>
        <v>T</v>
      </c>
      <c r="AR777" s="21">
        <f t="shared" si="386"/>
        <v>400</v>
      </c>
      <c r="AS777" s="21">
        <f t="shared" si="374"/>
        <v>-0.7</v>
      </c>
      <c r="AT777" s="20" t="str">
        <f t="shared" si="382"/>
        <v>W</v>
      </c>
      <c r="AU777" s="22">
        <f t="shared" si="387"/>
        <v>0</v>
      </c>
      <c r="AV777">
        <f t="shared" si="376"/>
        <v>-0.9</v>
      </c>
    </row>
    <row r="778" spans="1:49" hidden="1" x14ac:dyDescent="0.45">
      <c r="A778" t="s">
        <v>109</v>
      </c>
      <c r="B778" t="s">
        <v>1583</v>
      </c>
      <c r="C778" t="e">
        <f t="shared" ref="C778:C841" ca="1" si="388">_xlfn.CONCAT(A778,B778)</f>
        <v>#NAME?</v>
      </c>
      <c r="E778" t="s">
        <v>1583</v>
      </c>
      <c r="H778"/>
      <c r="I778"/>
      <c r="J778"/>
      <c r="K778" t="s">
        <v>1584</v>
      </c>
      <c r="L778" s="16" t="s">
        <v>47</v>
      </c>
      <c r="M778" s="17" t="s">
        <v>47</v>
      </c>
      <c r="N778" s="18">
        <v>2.1299999999999999E-7</v>
      </c>
      <c r="O778" s="18">
        <v>2.1299999999999999E-7</v>
      </c>
      <c r="P778" s="18">
        <v>8.5E-9</v>
      </c>
      <c r="Q778" s="18">
        <v>8.5E-9</v>
      </c>
      <c r="R778">
        <v>16597831</v>
      </c>
      <c r="S778" t="s">
        <v>113</v>
      </c>
      <c r="T778" t="s">
        <v>114</v>
      </c>
      <c r="U778" t="s">
        <v>89</v>
      </c>
      <c r="AI778" t="s">
        <v>115</v>
      </c>
      <c r="AJ778">
        <v>2</v>
      </c>
      <c r="AL778" s="19">
        <f t="shared" ref="AL778:AL841" si="389">0.59*LN(O778)</f>
        <v>-9.0635644660298222</v>
      </c>
      <c r="AM778" s="19">
        <f t="shared" ref="AM778:AM841" si="390">0.59*LN(Q778)</f>
        <v>-10.964087807335581</v>
      </c>
      <c r="AN778" s="19">
        <f t="shared" ref="AN778:AN841" si="391">AL778-AM778</f>
        <v>1.9005233413057585</v>
      </c>
      <c r="AP778" s="20" t="str">
        <f t="shared" si="385"/>
        <v>no</v>
      </c>
      <c r="AQ778" s="20" t="str">
        <f t="shared" si="381"/>
        <v>T</v>
      </c>
      <c r="AR778" s="21">
        <f t="shared" si="386"/>
        <v>400</v>
      </c>
      <c r="AS778" s="21">
        <f t="shared" si="374"/>
        <v>-0.7</v>
      </c>
      <c r="AT778" s="20" t="str">
        <f t="shared" si="382"/>
        <v>N</v>
      </c>
      <c r="AU778" s="22">
        <f t="shared" si="387"/>
        <v>0</v>
      </c>
      <c r="AV778">
        <f t="shared" si="376"/>
        <v>-3.5</v>
      </c>
    </row>
    <row r="779" spans="1:49" hidden="1" x14ac:dyDescent="0.45">
      <c r="A779" t="s">
        <v>109</v>
      </c>
      <c r="B779" t="s">
        <v>1585</v>
      </c>
      <c r="C779" t="e">
        <f t="shared" ca="1" si="388"/>
        <v>#NAME?</v>
      </c>
      <c r="E779" t="s">
        <v>1585</v>
      </c>
      <c r="H779"/>
      <c r="I779"/>
      <c r="J779"/>
      <c r="K779" t="s">
        <v>1584</v>
      </c>
      <c r="L779" s="16" t="s">
        <v>47</v>
      </c>
      <c r="M779" s="17" t="s">
        <v>47</v>
      </c>
      <c r="N779" s="18">
        <v>7.0799999999999999E-8</v>
      </c>
      <c r="O779" s="18">
        <v>7.0799999999999999E-8</v>
      </c>
      <c r="P779" s="18">
        <v>8.5E-9</v>
      </c>
      <c r="Q779" s="18">
        <v>8.5E-9</v>
      </c>
      <c r="R779">
        <v>16597831</v>
      </c>
      <c r="S779" t="s">
        <v>113</v>
      </c>
      <c r="T779" t="s">
        <v>114</v>
      </c>
      <c r="U779" t="s">
        <v>89</v>
      </c>
      <c r="AI779" t="s">
        <v>115</v>
      </c>
      <c r="AJ779">
        <v>2</v>
      </c>
      <c r="AL779" s="19">
        <f t="shared" si="389"/>
        <v>-9.7134100333855748</v>
      </c>
      <c r="AM779" s="19">
        <f t="shared" si="390"/>
        <v>-10.964087807335581</v>
      </c>
      <c r="AN779" s="19">
        <f t="shared" si="391"/>
        <v>1.2506777739500059</v>
      </c>
      <c r="AP779" s="20" t="str">
        <f t="shared" si="385"/>
        <v>no</v>
      </c>
      <c r="AQ779" s="20" t="str">
        <f t="shared" si="381"/>
        <v>T</v>
      </c>
      <c r="AR779" s="21">
        <f t="shared" si="386"/>
        <v>400</v>
      </c>
      <c r="AS779" s="21">
        <f t="shared" si="374"/>
        <v>-0.7</v>
      </c>
      <c r="AT779" s="20" t="str">
        <f t="shared" si="382"/>
        <v>F</v>
      </c>
      <c r="AU779" s="22">
        <f t="shared" si="387"/>
        <v>0</v>
      </c>
      <c r="AV779">
        <f t="shared" si="376"/>
        <v>2.8</v>
      </c>
    </row>
    <row r="780" spans="1:49" hidden="1" x14ac:dyDescent="0.45">
      <c r="A780" t="s">
        <v>109</v>
      </c>
      <c r="B780" t="s">
        <v>1586</v>
      </c>
      <c r="C780" t="e">
        <f t="shared" ca="1" si="388"/>
        <v>#NAME?</v>
      </c>
      <c r="E780" t="s">
        <v>1587</v>
      </c>
      <c r="H780"/>
      <c r="I780"/>
      <c r="J780"/>
      <c r="K780" t="s">
        <v>465</v>
      </c>
      <c r="L780" s="16" t="s">
        <v>47</v>
      </c>
      <c r="M780" s="17" t="s">
        <v>47</v>
      </c>
      <c r="N780" s="18">
        <v>2.6299999999999998E-9</v>
      </c>
      <c r="O780" s="18">
        <v>2.6299999999999998E-9</v>
      </c>
      <c r="P780" s="18">
        <v>8.5E-9</v>
      </c>
      <c r="Q780" s="18">
        <v>8.5E-9</v>
      </c>
      <c r="R780">
        <v>16597831</v>
      </c>
      <c r="S780" t="s">
        <v>113</v>
      </c>
      <c r="T780" t="s">
        <v>114</v>
      </c>
      <c r="U780" t="s">
        <v>89</v>
      </c>
      <c r="AI780" t="s">
        <v>115</v>
      </c>
      <c r="AJ780">
        <v>2</v>
      </c>
      <c r="AL780" s="19">
        <f t="shared" si="389"/>
        <v>-11.656206374546475</v>
      </c>
      <c r="AM780" s="19">
        <f t="shared" si="390"/>
        <v>-10.964087807335581</v>
      </c>
      <c r="AN780" s="19">
        <f t="shared" si="391"/>
        <v>-0.69211856721089404</v>
      </c>
      <c r="AP780" s="20" t="str">
        <f t="shared" si="385"/>
        <v>no</v>
      </c>
      <c r="AQ780" s="20" t="str">
        <f t="shared" si="381"/>
        <v>T</v>
      </c>
      <c r="AR780" s="21">
        <f t="shared" si="386"/>
        <v>400</v>
      </c>
      <c r="AS780" s="21">
        <f t="shared" si="374"/>
        <v>-0.7</v>
      </c>
      <c r="AT780" s="20" t="str">
        <f t="shared" si="382"/>
        <v>Q</v>
      </c>
      <c r="AU780" s="22">
        <f t="shared" si="387"/>
        <v>0</v>
      </c>
      <c r="AV780">
        <f t="shared" si="376"/>
        <v>-3.5</v>
      </c>
    </row>
    <row r="781" spans="1:49" hidden="1" x14ac:dyDescent="0.45">
      <c r="A781" t="s">
        <v>109</v>
      </c>
      <c r="B781" t="s">
        <v>1436</v>
      </c>
      <c r="C781" t="e">
        <f t="shared" ca="1" si="388"/>
        <v>#NAME?</v>
      </c>
      <c r="E781" t="s">
        <v>1436</v>
      </c>
      <c r="H781"/>
      <c r="I781"/>
      <c r="J781"/>
      <c r="K781" t="s">
        <v>1437</v>
      </c>
      <c r="L781" s="16" t="s">
        <v>47</v>
      </c>
      <c r="M781" s="17" t="s">
        <v>47</v>
      </c>
      <c r="N781" s="18">
        <v>8.5E-9</v>
      </c>
      <c r="O781" s="18">
        <v>8.5E-9</v>
      </c>
      <c r="P781" s="18">
        <v>8.5E-9</v>
      </c>
      <c r="Q781" s="18">
        <v>8.5E-9</v>
      </c>
      <c r="R781">
        <v>16597831</v>
      </c>
      <c r="S781" t="s">
        <v>113</v>
      </c>
      <c r="T781" t="s">
        <v>114</v>
      </c>
      <c r="U781" t="s">
        <v>89</v>
      </c>
      <c r="AI781" t="s">
        <v>115</v>
      </c>
      <c r="AJ781">
        <v>2</v>
      </c>
      <c r="AL781" s="19">
        <f t="shared" si="389"/>
        <v>-10.964087807335581</v>
      </c>
      <c r="AM781" s="19">
        <f t="shared" si="390"/>
        <v>-10.964087807335581</v>
      </c>
      <c r="AN781" s="19">
        <f t="shared" si="391"/>
        <v>0</v>
      </c>
      <c r="AP781" s="20" t="str">
        <f t="shared" si="385"/>
        <v>no</v>
      </c>
      <c r="AQ781" s="20" t="str">
        <f t="shared" si="381"/>
        <v>T</v>
      </c>
      <c r="AR781" s="21">
        <f t="shared" si="386"/>
        <v>400</v>
      </c>
      <c r="AS781" s="21">
        <f t="shared" si="374"/>
        <v>-0.7</v>
      </c>
      <c r="AT781" s="20" t="str">
        <f t="shared" si="382"/>
        <v>E</v>
      </c>
      <c r="AU781" s="22">
        <f t="shared" si="387"/>
        <v>-1</v>
      </c>
      <c r="AV781">
        <f t="shared" si="376"/>
        <v>-3.5</v>
      </c>
    </row>
    <row r="782" spans="1:49" hidden="1" x14ac:dyDescent="0.45">
      <c r="A782" t="s">
        <v>109</v>
      </c>
      <c r="B782" t="s">
        <v>1588</v>
      </c>
      <c r="C782" t="e">
        <f t="shared" ca="1" si="388"/>
        <v>#NAME?</v>
      </c>
      <c r="E782" t="s">
        <v>1589</v>
      </c>
      <c r="H782"/>
      <c r="I782"/>
      <c r="J782"/>
      <c r="K782" t="s">
        <v>299</v>
      </c>
      <c r="L782" s="16" t="s">
        <v>47</v>
      </c>
      <c r="M782" s="17" t="s">
        <v>47</v>
      </c>
      <c r="N782" s="18">
        <v>2.0000000000000001E-9</v>
      </c>
      <c r="O782" s="18">
        <v>2.0000000000000001E-9</v>
      </c>
      <c r="P782" s="18">
        <v>8.5E-9</v>
      </c>
      <c r="Q782" s="18">
        <v>8.5E-9</v>
      </c>
      <c r="R782">
        <v>16597831</v>
      </c>
      <c r="S782" t="s">
        <v>113</v>
      </c>
      <c r="T782" t="s">
        <v>114</v>
      </c>
      <c r="U782" t="s">
        <v>89</v>
      </c>
      <c r="AI782" t="s">
        <v>115</v>
      </c>
      <c r="AJ782">
        <v>2</v>
      </c>
      <c r="AL782" s="19">
        <f t="shared" si="389"/>
        <v>-11.817770007268015</v>
      </c>
      <c r="AM782" s="19">
        <f t="shared" si="390"/>
        <v>-10.964087807335581</v>
      </c>
      <c r="AN782" s="19">
        <f t="shared" si="391"/>
        <v>-0.85368219993243422</v>
      </c>
      <c r="AP782" s="20" t="str">
        <f t="shared" si="385"/>
        <v>no</v>
      </c>
      <c r="AQ782" s="20" t="str">
        <f t="shared" si="381"/>
        <v>K</v>
      </c>
      <c r="AR782" s="21">
        <f t="shared" si="386"/>
        <v>1</v>
      </c>
      <c r="AS782" s="21">
        <f t="shared" si="374"/>
        <v>-3.9</v>
      </c>
      <c r="AT782" s="20" t="str">
        <f t="shared" si="382"/>
        <v>Q</v>
      </c>
      <c r="AU782" s="22">
        <f t="shared" si="387"/>
        <v>0</v>
      </c>
      <c r="AV782">
        <f t="shared" si="376"/>
        <v>-3.5</v>
      </c>
    </row>
    <row r="783" spans="1:49" hidden="1" x14ac:dyDescent="0.45">
      <c r="A783" t="s">
        <v>109</v>
      </c>
      <c r="B783" t="s">
        <v>1405</v>
      </c>
      <c r="C783" t="e">
        <f t="shared" ca="1" si="388"/>
        <v>#NAME?</v>
      </c>
      <c r="E783" t="s">
        <v>1406</v>
      </c>
      <c r="H783"/>
      <c r="I783"/>
      <c r="J783"/>
      <c r="K783" t="s">
        <v>1281</v>
      </c>
      <c r="L783" s="16" t="s">
        <v>47</v>
      </c>
      <c r="M783" s="17" t="s">
        <v>47</v>
      </c>
      <c r="N783" s="18">
        <v>1.6999999999999999E-9</v>
      </c>
      <c r="O783" s="18">
        <v>1.6999999999999999E-9</v>
      </c>
      <c r="P783" s="18">
        <v>8.5E-9</v>
      </c>
      <c r="Q783" s="18">
        <v>8.5E-9</v>
      </c>
      <c r="R783">
        <v>16597831</v>
      </c>
      <c r="S783" t="s">
        <v>113</v>
      </c>
      <c r="T783" t="s">
        <v>114</v>
      </c>
      <c r="U783" t="s">
        <v>89</v>
      </c>
      <c r="AI783" t="s">
        <v>115</v>
      </c>
      <c r="AJ783">
        <v>2</v>
      </c>
      <c r="AL783" s="19">
        <f t="shared" si="389"/>
        <v>-11.913656175671703</v>
      </c>
      <c r="AM783" s="19">
        <f t="shared" si="390"/>
        <v>-10.964087807335581</v>
      </c>
      <c r="AN783" s="19">
        <f t="shared" si="391"/>
        <v>-0.94956836833612179</v>
      </c>
      <c r="AP783" s="20" t="str">
        <f t="shared" si="385"/>
        <v>no</v>
      </c>
      <c r="AQ783" s="20" t="str">
        <f t="shared" si="381"/>
        <v>T</v>
      </c>
      <c r="AR783" s="21">
        <f t="shared" si="386"/>
        <v>400</v>
      </c>
      <c r="AS783" s="21">
        <f t="shared" si="374"/>
        <v>-0.7</v>
      </c>
      <c r="AT783" s="20" t="str">
        <f t="shared" si="382"/>
        <v>Y</v>
      </c>
      <c r="AU783" s="22">
        <f t="shared" si="387"/>
        <v>0</v>
      </c>
      <c r="AV783">
        <f t="shared" si="376"/>
        <v>-1.3</v>
      </c>
    </row>
    <row r="784" spans="1:49" hidden="1" x14ac:dyDescent="0.45">
      <c r="A784" t="s">
        <v>109</v>
      </c>
      <c r="B784" t="s">
        <v>1440</v>
      </c>
      <c r="C784" t="e">
        <f t="shared" ca="1" si="388"/>
        <v>#NAME?</v>
      </c>
      <c r="E784" t="s">
        <v>1441</v>
      </c>
      <c r="H784"/>
      <c r="I784"/>
      <c r="J784"/>
      <c r="K784" t="s">
        <v>715</v>
      </c>
      <c r="L784" s="16" t="s">
        <v>47</v>
      </c>
      <c r="M784" s="17" t="s">
        <v>47</v>
      </c>
      <c r="N784" s="18">
        <v>1.3600000000000001E-9</v>
      </c>
      <c r="O784" s="18">
        <v>1.3600000000000001E-9</v>
      </c>
      <c r="P784" s="18">
        <v>8.5E-9</v>
      </c>
      <c r="Q784" s="18">
        <v>8.5E-9</v>
      </c>
      <c r="R784">
        <v>16597831</v>
      </c>
      <c r="S784" t="s">
        <v>113</v>
      </c>
      <c r="T784" t="s">
        <v>114</v>
      </c>
      <c r="U784" t="s">
        <v>89</v>
      </c>
      <c r="AI784" t="s">
        <v>115</v>
      </c>
      <c r="AJ784">
        <v>2</v>
      </c>
      <c r="AL784" s="19">
        <f t="shared" si="389"/>
        <v>-12.045310870947086</v>
      </c>
      <c r="AM784" s="19">
        <f t="shared" si="390"/>
        <v>-10.964087807335581</v>
      </c>
      <c r="AN784" s="19">
        <f t="shared" si="391"/>
        <v>-1.081223063611505</v>
      </c>
      <c r="AP784" s="20" t="str">
        <f t="shared" si="385"/>
        <v>no</v>
      </c>
      <c r="AQ784" s="20" t="str">
        <f t="shared" si="381"/>
        <v>K</v>
      </c>
      <c r="AR784" s="21">
        <f t="shared" si="386"/>
        <v>1</v>
      </c>
      <c r="AS784" s="21">
        <f t="shared" si="374"/>
        <v>-3.9</v>
      </c>
      <c r="AT784" s="20" t="str">
        <f t="shared" si="382"/>
        <v>Y</v>
      </c>
      <c r="AU784" s="22">
        <f t="shared" si="387"/>
        <v>0</v>
      </c>
      <c r="AV784">
        <f t="shared" si="376"/>
        <v>-1.3</v>
      </c>
    </row>
    <row r="785" spans="1:48" hidden="1" x14ac:dyDescent="0.45">
      <c r="A785" t="s">
        <v>109</v>
      </c>
      <c r="B785" t="s">
        <v>1445</v>
      </c>
      <c r="C785" t="e">
        <f t="shared" ca="1" si="388"/>
        <v>#NAME?</v>
      </c>
      <c r="E785" t="s">
        <v>1446</v>
      </c>
      <c r="H785"/>
      <c r="I785"/>
      <c r="J785"/>
      <c r="K785" t="s">
        <v>1444</v>
      </c>
      <c r="L785" s="16" t="s">
        <v>47</v>
      </c>
      <c r="M785" s="17" t="s">
        <v>47</v>
      </c>
      <c r="N785" s="18">
        <v>1.27E-9</v>
      </c>
      <c r="O785" s="18">
        <v>1.27E-9</v>
      </c>
      <c r="P785" s="18">
        <v>8.5E-9</v>
      </c>
      <c r="Q785" s="18">
        <v>8.5E-9</v>
      </c>
      <c r="R785">
        <v>16597831</v>
      </c>
      <c r="S785" t="s">
        <v>113</v>
      </c>
      <c r="T785" t="s">
        <v>114</v>
      </c>
      <c r="U785" t="s">
        <v>89</v>
      </c>
      <c r="AI785" t="s">
        <v>115</v>
      </c>
      <c r="AJ785">
        <v>2</v>
      </c>
      <c r="AL785" s="19">
        <f t="shared" si="389"/>
        <v>-12.085706872520786</v>
      </c>
      <c r="AM785" s="19">
        <f t="shared" si="390"/>
        <v>-10.964087807335581</v>
      </c>
      <c r="AN785" s="19">
        <f t="shared" si="391"/>
        <v>-1.1216190651852056</v>
      </c>
      <c r="AP785" s="20" t="str">
        <f t="shared" si="385"/>
        <v>no</v>
      </c>
      <c r="AQ785" s="20" t="str">
        <f t="shared" si="381"/>
        <v>T</v>
      </c>
      <c r="AR785" s="21">
        <f t="shared" si="386"/>
        <v>400</v>
      </c>
      <c r="AS785" s="21">
        <f t="shared" si="374"/>
        <v>-0.7</v>
      </c>
      <c r="AT785" s="20" t="str">
        <f t="shared" si="382"/>
        <v>Y</v>
      </c>
      <c r="AU785" s="22">
        <f t="shared" si="387"/>
        <v>0</v>
      </c>
      <c r="AV785">
        <f t="shared" si="376"/>
        <v>-1.3</v>
      </c>
    </row>
    <row r="786" spans="1:48" hidden="1" x14ac:dyDescent="0.45">
      <c r="A786" t="s">
        <v>1578</v>
      </c>
      <c r="B786" t="s">
        <v>1590</v>
      </c>
      <c r="C786" t="e">
        <f t="shared" ca="1" si="388"/>
        <v>#NAME?</v>
      </c>
      <c r="E786" t="s">
        <v>1590</v>
      </c>
      <c r="H786"/>
      <c r="I786"/>
      <c r="J786"/>
      <c r="K786" t="s">
        <v>1591</v>
      </c>
      <c r="L786" s="16" t="s">
        <v>47</v>
      </c>
      <c r="M786" s="17" t="s">
        <v>47</v>
      </c>
      <c r="N786" s="18">
        <v>8.5E-9</v>
      </c>
      <c r="O786" s="18">
        <v>8.5E-9</v>
      </c>
      <c r="P786" s="18">
        <v>1.4599999999999999E-9</v>
      </c>
      <c r="Q786" s="27">
        <v>1.4599999999999999E-9</v>
      </c>
      <c r="R786">
        <v>16597831</v>
      </c>
      <c r="S786" t="s">
        <v>113</v>
      </c>
      <c r="T786" t="s">
        <v>114</v>
      </c>
      <c r="U786" t="s">
        <v>89</v>
      </c>
      <c r="AH786" t="s">
        <v>1592</v>
      </c>
      <c r="AI786" t="s">
        <v>416</v>
      </c>
      <c r="AJ786">
        <v>2</v>
      </c>
      <c r="AL786" s="19">
        <f t="shared" si="389"/>
        <v>-10.964087807335581</v>
      </c>
      <c r="AM786" s="19">
        <f t="shared" si="390"/>
        <v>-12.003449346723439</v>
      </c>
      <c r="AN786" s="19">
        <f t="shared" si="391"/>
        <v>1.0393615393878584</v>
      </c>
      <c r="AP786" s="20" t="e">
        <f>IF(AR786=AU786,"ok","no")</f>
        <v>#N/A</v>
      </c>
      <c r="AQ786" s="20" t="str">
        <f t="shared" si="381"/>
        <v>V</v>
      </c>
      <c r="AR786" s="21" t="e">
        <f t="shared" si="386"/>
        <v>#N/A</v>
      </c>
      <c r="AS786" s="21" t="e">
        <f t="shared" si="374"/>
        <v>#N/A</v>
      </c>
      <c r="AT786" s="20" t="str">
        <f t="shared" si="382"/>
        <v>N</v>
      </c>
      <c r="AU786" s="22">
        <f t="shared" si="387"/>
        <v>0</v>
      </c>
      <c r="AV786">
        <f t="shared" si="376"/>
        <v>-3.5</v>
      </c>
    </row>
    <row r="787" spans="1:48" hidden="1" x14ac:dyDescent="0.45">
      <c r="A787" t="s">
        <v>1578</v>
      </c>
      <c r="B787" t="s">
        <v>1593</v>
      </c>
      <c r="C787" t="e">
        <f t="shared" ca="1" si="388"/>
        <v>#NAME?</v>
      </c>
      <c r="E787" t="s">
        <v>1593</v>
      </c>
      <c r="H787"/>
      <c r="I787"/>
      <c r="J787"/>
      <c r="K787" t="s">
        <v>1594</v>
      </c>
      <c r="L787" s="16" t="s">
        <v>47</v>
      </c>
      <c r="M787" s="17" t="s">
        <v>47</v>
      </c>
      <c r="N787" s="18">
        <v>4.0499999999999999E-8</v>
      </c>
      <c r="O787" s="18">
        <v>4.0499999999999999E-8</v>
      </c>
      <c r="P787" s="18">
        <v>1.4599999999999999E-9</v>
      </c>
      <c r="Q787" s="18">
        <v>1.4599999999999999E-9</v>
      </c>
      <c r="R787">
        <v>16597831</v>
      </c>
      <c r="S787" t="s">
        <v>113</v>
      </c>
      <c r="T787" t="s">
        <v>114</v>
      </c>
      <c r="U787" t="s">
        <v>89</v>
      </c>
      <c r="AH787" t="s">
        <v>1580</v>
      </c>
      <c r="AI787" t="s">
        <v>416</v>
      </c>
      <c r="AJ787">
        <v>2</v>
      </c>
      <c r="AL787" s="19">
        <f t="shared" si="389"/>
        <v>-10.042958679072012</v>
      </c>
      <c r="AM787" s="19">
        <f t="shared" si="390"/>
        <v>-12.003449346723439</v>
      </c>
      <c r="AN787" s="19">
        <f t="shared" si="391"/>
        <v>1.9604906676514275</v>
      </c>
      <c r="AP787" s="20" t="e">
        <f>IF(AR787=AU787,"good","no")</f>
        <v>#N/A</v>
      </c>
      <c r="AQ787" s="20" t="str">
        <f t="shared" si="381"/>
        <v>V</v>
      </c>
      <c r="AR787" s="21" t="e">
        <f t="shared" si="386"/>
        <v>#N/A</v>
      </c>
      <c r="AS787" s="21" t="e">
        <f t="shared" si="374"/>
        <v>#N/A</v>
      </c>
      <c r="AT787" s="20" t="str">
        <f t="shared" si="382"/>
        <v>K</v>
      </c>
      <c r="AU787" s="22">
        <f t="shared" si="387"/>
        <v>1</v>
      </c>
      <c r="AV787">
        <f t="shared" si="376"/>
        <v>-3.9</v>
      </c>
    </row>
    <row r="788" spans="1:48" hidden="1" x14ac:dyDescent="0.45">
      <c r="A788" t="s">
        <v>1578</v>
      </c>
      <c r="B788" t="s">
        <v>1595</v>
      </c>
      <c r="C788" t="e">
        <f t="shared" ca="1" si="388"/>
        <v>#NAME?</v>
      </c>
      <c r="E788" t="s">
        <v>1595</v>
      </c>
      <c r="H788"/>
      <c r="I788"/>
      <c r="J788"/>
      <c r="K788" t="s">
        <v>1596</v>
      </c>
      <c r="L788" s="16" t="s">
        <v>47</v>
      </c>
      <c r="M788" s="17" t="s">
        <v>47</v>
      </c>
      <c r="N788" s="18">
        <v>5.45E-9</v>
      </c>
      <c r="O788" s="18">
        <v>5.45E-9</v>
      </c>
      <c r="P788" s="18">
        <v>1.4599999999999999E-9</v>
      </c>
      <c r="Q788" s="18">
        <v>1.4599999999999999E-9</v>
      </c>
      <c r="R788">
        <v>16597831</v>
      </c>
      <c r="S788" t="s">
        <v>113</v>
      </c>
      <c r="T788" t="s">
        <v>114</v>
      </c>
      <c r="U788" t="s">
        <v>89</v>
      </c>
      <c r="AH788" t="s">
        <v>1580</v>
      </c>
      <c r="AI788" t="s">
        <v>416</v>
      </c>
      <c r="AJ788">
        <v>2</v>
      </c>
      <c r="AL788" s="19">
        <f t="shared" si="389"/>
        <v>-11.226313634680043</v>
      </c>
      <c r="AM788" s="19">
        <f t="shared" si="390"/>
        <v>-12.003449346723439</v>
      </c>
      <c r="AN788" s="19">
        <f t="shared" si="391"/>
        <v>0.77713571204339615</v>
      </c>
      <c r="AP788" s="20" t="str">
        <f>IF(AR788=AU788,"good","no")</f>
        <v>no</v>
      </c>
      <c r="AQ788" s="20" t="str">
        <f t="shared" si="381"/>
        <v>E</v>
      </c>
      <c r="AR788" s="21">
        <f t="shared" si="386"/>
        <v>-1</v>
      </c>
      <c r="AS788" s="21">
        <f t="shared" si="374"/>
        <v>-3.5</v>
      </c>
      <c r="AT788" s="20" t="str">
        <f t="shared" si="382"/>
        <v>N</v>
      </c>
      <c r="AU788" s="22">
        <f t="shared" si="387"/>
        <v>0</v>
      </c>
      <c r="AV788">
        <f t="shared" si="376"/>
        <v>-3.5</v>
      </c>
    </row>
    <row r="789" spans="1:48" hidden="1" x14ac:dyDescent="0.45">
      <c r="A789" t="s">
        <v>1578</v>
      </c>
      <c r="B789" t="s">
        <v>1597</v>
      </c>
      <c r="C789" t="e">
        <f t="shared" ca="1" si="388"/>
        <v>#NAME?</v>
      </c>
      <c r="E789" t="s">
        <v>1597</v>
      </c>
      <c r="H789"/>
      <c r="I789"/>
      <c r="J789"/>
      <c r="K789" t="s">
        <v>1598</v>
      </c>
      <c r="L789" s="16" t="s">
        <v>47</v>
      </c>
      <c r="M789" s="17" t="s">
        <v>47</v>
      </c>
      <c r="N789" s="18">
        <v>6.9100000000000003E-9</v>
      </c>
      <c r="O789" s="18">
        <v>6.9100000000000003E-9</v>
      </c>
      <c r="P789" s="18">
        <v>1.4599999999999999E-9</v>
      </c>
      <c r="Q789" s="18">
        <v>1.4599999999999999E-9</v>
      </c>
      <c r="R789">
        <v>16597831</v>
      </c>
      <c r="S789" t="s">
        <v>113</v>
      </c>
      <c r="T789" t="s">
        <v>114</v>
      </c>
      <c r="U789" t="s">
        <v>89</v>
      </c>
      <c r="AH789" t="s">
        <v>1580</v>
      </c>
      <c r="AI789" t="s">
        <v>416</v>
      </c>
      <c r="AJ789">
        <v>2</v>
      </c>
      <c r="AL789" s="19">
        <f t="shared" si="389"/>
        <v>-11.086274757508431</v>
      </c>
      <c r="AM789" s="19">
        <f t="shared" si="390"/>
        <v>-12.003449346723439</v>
      </c>
      <c r="AN789" s="19">
        <f t="shared" si="391"/>
        <v>0.9171745892150085</v>
      </c>
      <c r="AP789" s="20" t="e">
        <f>IF(AR789=AU789,"good","no")</f>
        <v>#N/A</v>
      </c>
      <c r="AQ789" s="20" t="str">
        <f t="shared" si="381"/>
        <v>V</v>
      </c>
      <c r="AR789" s="21" t="e">
        <f t="shared" si="386"/>
        <v>#N/A</v>
      </c>
      <c r="AS789" s="21" t="e">
        <f t="shared" si="374"/>
        <v>#N/A</v>
      </c>
      <c r="AT789" s="20" t="str">
        <f t="shared" si="382"/>
        <v>D</v>
      </c>
      <c r="AU789" s="22">
        <f t="shared" si="387"/>
        <v>-1</v>
      </c>
      <c r="AV789">
        <f t="shared" si="376"/>
        <v>-3.5</v>
      </c>
    </row>
    <row r="790" spans="1:48" hidden="1" x14ac:dyDescent="0.45">
      <c r="A790" t="s">
        <v>1578</v>
      </c>
      <c r="B790" t="s">
        <v>1599</v>
      </c>
      <c r="C790" t="e">
        <f t="shared" ca="1" si="388"/>
        <v>#NAME?</v>
      </c>
      <c r="E790" t="s">
        <v>1599</v>
      </c>
      <c r="H790"/>
      <c r="I790"/>
      <c r="J790"/>
      <c r="K790" t="s">
        <v>1600</v>
      </c>
      <c r="L790" s="16" t="s">
        <v>47</v>
      </c>
      <c r="M790" s="17" t="s">
        <v>47</v>
      </c>
      <c r="N790" s="18">
        <v>6.5400000000000002E-9</v>
      </c>
      <c r="O790" s="18">
        <v>6.5400000000000002E-9</v>
      </c>
      <c r="P790" s="18">
        <v>1.4599999999999999E-9</v>
      </c>
      <c r="Q790" s="27">
        <v>1.4599999999999999E-9</v>
      </c>
      <c r="R790">
        <v>16597831</v>
      </c>
      <c r="S790" t="s">
        <v>113</v>
      </c>
      <c r="T790" t="s">
        <v>114</v>
      </c>
      <c r="U790" t="s">
        <v>89</v>
      </c>
      <c r="AH790" t="s">
        <v>1580</v>
      </c>
      <c r="AI790" t="s">
        <v>416</v>
      </c>
      <c r="AJ790">
        <v>2</v>
      </c>
      <c r="AL790" s="19">
        <f t="shared" si="389"/>
        <v>-11.118743916171608</v>
      </c>
      <c r="AM790" s="19">
        <f t="shared" si="390"/>
        <v>-12.003449346723439</v>
      </c>
      <c r="AN790" s="19">
        <f t="shared" si="391"/>
        <v>0.88470543055183093</v>
      </c>
      <c r="AP790" s="20" t="e">
        <f>IF(AR790=AU790,"ok","no")</f>
        <v>#N/A</v>
      </c>
      <c r="AQ790" s="20" t="str">
        <f t="shared" si="381"/>
        <v>V</v>
      </c>
      <c r="AR790" s="21" t="e">
        <f t="shared" si="386"/>
        <v>#N/A</v>
      </c>
      <c r="AS790" s="21" t="e">
        <f t="shared" si="374"/>
        <v>#N/A</v>
      </c>
      <c r="AT790" s="20" t="str">
        <f t="shared" si="382"/>
        <v>N</v>
      </c>
      <c r="AU790" s="22">
        <f t="shared" si="387"/>
        <v>0</v>
      </c>
      <c r="AV790">
        <f t="shared" si="376"/>
        <v>-3.5</v>
      </c>
    </row>
    <row r="791" spans="1:48" hidden="1" x14ac:dyDescent="0.45">
      <c r="A791" t="s">
        <v>1578</v>
      </c>
      <c r="B791" t="s">
        <v>1601</v>
      </c>
      <c r="C791" t="e">
        <f t="shared" ca="1" si="388"/>
        <v>#NAME?</v>
      </c>
      <c r="E791" t="s">
        <v>1601</v>
      </c>
      <c r="H791"/>
      <c r="I791"/>
      <c r="J791"/>
      <c r="K791" t="s">
        <v>1591</v>
      </c>
      <c r="L791" s="16" t="s">
        <v>47</v>
      </c>
      <c r="M791" s="17" t="s">
        <v>47</v>
      </c>
      <c r="N791" s="18">
        <v>6.5400000000000002E-9</v>
      </c>
      <c r="O791" s="18">
        <v>6.5400000000000002E-9</v>
      </c>
      <c r="P791" s="18">
        <v>1.4599999999999999E-9</v>
      </c>
      <c r="Q791" s="27">
        <v>1.4599999999999999E-9</v>
      </c>
      <c r="R791">
        <v>16597831</v>
      </c>
      <c r="S791" t="s">
        <v>113</v>
      </c>
      <c r="T791" t="s">
        <v>114</v>
      </c>
      <c r="U791" t="s">
        <v>89</v>
      </c>
      <c r="AH791" t="s">
        <v>1580</v>
      </c>
      <c r="AI791" t="s">
        <v>416</v>
      </c>
      <c r="AJ791">
        <v>2</v>
      </c>
      <c r="AL791" s="19">
        <f t="shared" si="389"/>
        <v>-11.118743916171608</v>
      </c>
      <c r="AM791" s="19">
        <f t="shared" si="390"/>
        <v>-12.003449346723439</v>
      </c>
      <c r="AN791" s="19">
        <f t="shared" si="391"/>
        <v>0.88470543055183093</v>
      </c>
      <c r="AP791" s="20" t="e">
        <f>IF(AR791=AU791,"ok","no")</f>
        <v>#N/A</v>
      </c>
      <c r="AQ791" s="20" t="str">
        <f t="shared" si="381"/>
        <v>V</v>
      </c>
      <c r="AR791" s="21" t="e">
        <f t="shared" si="386"/>
        <v>#N/A</v>
      </c>
      <c r="AS791" s="21" t="e">
        <f t="shared" si="374"/>
        <v>#N/A</v>
      </c>
      <c r="AT791" s="20" t="str">
        <f t="shared" si="382"/>
        <v>N</v>
      </c>
      <c r="AU791" s="22">
        <f t="shared" si="387"/>
        <v>0</v>
      </c>
      <c r="AV791">
        <f t="shared" si="376"/>
        <v>-3.5</v>
      </c>
    </row>
    <row r="792" spans="1:48" hidden="1" x14ac:dyDescent="0.45">
      <c r="A792" t="s">
        <v>1578</v>
      </c>
      <c r="B792" t="s">
        <v>1602</v>
      </c>
      <c r="C792" t="e">
        <f t="shared" ca="1" si="388"/>
        <v>#NAME?</v>
      </c>
      <c r="E792" t="s">
        <v>1602</v>
      </c>
      <c r="H792"/>
      <c r="I792"/>
      <c r="J792"/>
      <c r="K792" t="s">
        <v>1591</v>
      </c>
      <c r="L792" s="16" t="s">
        <v>47</v>
      </c>
      <c r="M792" s="17" t="s">
        <v>47</v>
      </c>
      <c r="N792" s="18">
        <v>6.9100000000000003E-9</v>
      </c>
      <c r="O792" s="18">
        <v>6.9100000000000003E-9</v>
      </c>
      <c r="P792" s="18">
        <v>1.4599999999999999E-9</v>
      </c>
      <c r="Q792" s="27">
        <v>1.4599999999999999E-9</v>
      </c>
      <c r="R792">
        <v>16597831</v>
      </c>
      <c r="S792" t="s">
        <v>113</v>
      </c>
      <c r="T792" t="s">
        <v>114</v>
      </c>
      <c r="U792" t="s">
        <v>89</v>
      </c>
      <c r="AH792" t="s">
        <v>1580</v>
      </c>
      <c r="AI792" t="s">
        <v>416</v>
      </c>
      <c r="AJ792">
        <v>2</v>
      </c>
      <c r="AL792" s="19">
        <f t="shared" si="389"/>
        <v>-11.086274757508431</v>
      </c>
      <c r="AM792" s="19">
        <f t="shared" si="390"/>
        <v>-12.003449346723439</v>
      </c>
      <c r="AN792" s="19">
        <f t="shared" si="391"/>
        <v>0.9171745892150085</v>
      </c>
      <c r="AP792" s="20" t="e">
        <f>IF(AR792=AU792,"ok","no")</f>
        <v>#N/A</v>
      </c>
      <c r="AQ792" s="20" t="str">
        <f t="shared" si="381"/>
        <v>V</v>
      </c>
      <c r="AR792" s="21" t="e">
        <f t="shared" si="386"/>
        <v>#N/A</v>
      </c>
      <c r="AS792" s="21" t="e">
        <f t="shared" si="374"/>
        <v>#N/A</v>
      </c>
      <c r="AT792" s="20" t="str">
        <f t="shared" si="382"/>
        <v>N</v>
      </c>
      <c r="AU792" s="22">
        <f t="shared" si="387"/>
        <v>0</v>
      </c>
      <c r="AV792">
        <f t="shared" si="376"/>
        <v>-3.5</v>
      </c>
    </row>
    <row r="793" spans="1:48" hidden="1" x14ac:dyDescent="0.45">
      <c r="A793" t="s">
        <v>1578</v>
      </c>
      <c r="B793" t="s">
        <v>1603</v>
      </c>
      <c r="C793" t="e">
        <f t="shared" ca="1" si="388"/>
        <v>#NAME?</v>
      </c>
      <c r="E793" t="s">
        <v>1603</v>
      </c>
      <c r="H793"/>
      <c r="I793"/>
      <c r="J793"/>
      <c r="K793" t="s">
        <v>1591</v>
      </c>
      <c r="L793" s="16" t="s">
        <v>47</v>
      </c>
      <c r="M793" s="17" t="s">
        <v>47</v>
      </c>
      <c r="N793" s="18">
        <v>7.5200000000000005E-9</v>
      </c>
      <c r="O793" s="18">
        <v>7.5200000000000005E-9</v>
      </c>
      <c r="P793" s="18">
        <v>1.4599999999999999E-9</v>
      </c>
      <c r="Q793" s="27">
        <v>1.4599999999999999E-9</v>
      </c>
      <c r="R793">
        <v>16597831</v>
      </c>
      <c r="S793" t="s">
        <v>113</v>
      </c>
      <c r="T793" t="s">
        <v>114</v>
      </c>
      <c r="U793" t="s">
        <v>89</v>
      </c>
      <c r="AH793" t="s">
        <v>1580</v>
      </c>
      <c r="AI793" t="s">
        <v>416</v>
      </c>
      <c r="AJ793">
        <v>2</v>
      </c>
      <c r="AL793" s="19">
        <f t="shared" si="389"/>
        <v>-11.036362822400951</v>
      </c>
      <c r="AM793" s="19">
        <f t="shared" si="390"/>
        <v>-12.003449346723439</v>
      </c>
      <c r="AN793" s="19">
        <f t="shared" si="391"/>
        <v>0.96708652432248776</v>
      </c>
      <c r="AP793" s="20" t="e">
        <f>IF(AR793=AU793,"ok","no")</f>
        <v>#N/A</v>
      </c>
      <c r="AQ793" s="20" t="str">
        <f t="shared" si="381"/>
        <v>V</v>
      </c>
      <c r="AR793" s="21" t="e">
        <f t="shared" si="386"/>
        <v>#N/A</v>
      </c>
      <c r="AS793" s="21" t="e">
        <f t="shared" si="374"/>
        <v>#N/A</v>
      </c>
      <c r="AT793" s="20" t="str">
        <f t="shared" si="382"/>
        <v>N</v>
      </c>
      <c r="AU793" s="22">
        <f t="shared" si="387"/>
        <v>0</v>
      </c>
      <c r="AV793">
        <f t="shared" si="376"/>
        <v>-3.5</v>
      </c>
    </row>
    <row r="794" spans="1:48" hidden="1" x14ac:dyDescent="0.45">
      <c r="A794" t="s">
        <v>1578</v>
      </c>
      <c r="B794" t="s">
        <v>1604</v>
      </c>
      <c r="C794" t="e">
        <f t="shared" ca="1" si="388"/>
        <v>#NAME?</v>
      </c>
      <c r="E794" t="s">
        <v>1604</v>
      </c>
      <c r="H794"/>
      <c r="I794"/>
      <c r="J794"/>
      <c r="K794" t="s">
        <v>1605</v>
      </c>
      <c r="L794" s="16" t="s">
        <v>47</v>
      </c>
      <c r="M794" s="17" t="s">
        <v>47</v>
      </c>
      <c r="N794" s="18">
        <v>2.76E-9</v>
      </c>
      <c r="O794" s="18">
        <v>2.76E-9</v>
      </c>
      <c r="P794" s="18">
        <v>1.4599999999999999E-9</v>
      </c>
      <c r="Q794" s="27">
        <v>1.4599999999999999E-9</v>
      </c>
      <c r="R794">
        <v>16597831</v>
      </c>
      <c r="S794" t="s">
        <v>113</v>
      </c>
      <c r="T794" t="s">
        <v>114</v>
      </c>
      <c r="U794" t="s">
        <v>89</v>
      </c>
      <c r="AH794" t="s">
        <v>1580</v>
      </c>
      <c r="AI794" t="s">
        <v>416</v>
      </c>
      <c r="AJ794">
        <v>2</v>
      </c>
      <c r="AL794" s="19">
        <f t="shared" si="389"/>
        <v>-11.627740742758238</v>
      </c>
      <c r="AM794" s="19">
        <f t="shared" si="390"/>
        <v>-12.003449346723439</v>
      </c>
      <c r="AN794" s="19">
        <f t="shared" si="391"/>
        <v>0.37570860396520089</v>
      </c>
      <c r="AP794" s="20" t="e">
        <f>IF(AR794=AU794,"ok","no")</f>
        <v>#N/A</v>
      </c>
      <c r="AQ794" s="20" t="str">
        <f t="shared" si="381"/>
        <v>V</v>
      </c>
      <c r="AR794" s="21" t="e">
        <f t="shared" si="386"/>
        <v>#N/A</v>
      </c>
      <c r="AS794" s="21" t="e">
        <f t="shared" si="374"/>
        <v>#N/A</v>
      </c>
      <c r="AT794" s="20" t="str">
        <f t="shared" si="382"/>
        <v>N</v>
      </c>
      <c r="AU794" s="22">
        <f t="shared" si="387"/>
        <v>0</v>
      </c>
      <c r="AV794">
        <f t="shared" si="376"/>
        <v>-3.5</v>
      </c>
    </row>
    <row r="795" spans="1:48" hidden="1" x14ac:dyDescent="0.45">
      <c r="A795" t="s">
        <v>1578</v>
      </c>
      <c r="B795" t="s">
        <v>1606</v>
      </c>
      <c r="C795" t="e">
        <f t="shared" ca="1" si="388"/>
        <v>#NAME?</v>
      </c>
      <c r="E795" t="s">
        <v>1606</v>
      </c>
      <c r="H795"/>
      <c r="I795"/>
      <c r="J795"/>
      <c r="K795" t="s">
        <v>1605</v>
      </c>
      <c r="L795" s="16" t="s">
        <v>47</v>
      </c>
      <c r="M795" s="17" t="s">
        <v>47</v>
      </c>
      <c r="N795" s="18">
        <v>7.1399999999999997E-9</v>
      </c>
      <c r="O795" s="18">
        <v>7.1399999999999997E-9</v>
      </c>
      <c r="P795" s="18">
        <v>1.4599999999999999E-9</v>
      </c>
      <c r="Q795" s="18">
        <v>1.4599999999999999E-9</v>
      </c>
      <c r="R795">
        <v>16597831</v>
      </c>
      <c r="S795" t="s">
        <v>113</v>
      </c>
      <c r="T795" t="s">
        <v>114</v>
      </c>
      <c r="U795" t="s">
        <v>89</v>
      </c>
      <c r="AH795" t="s">
        <v>1580</v>
      </c>
      <c r="AI795" t="s">
        <v>416</v>
      </c>
      <c r="AJ795">
        <v>2</v>
      </c>
      <c r="AL795" s="19">
        <f t="shared" si="389"/>
        <v>-11.066956305751001</v>
      </c>
      <c r="AM795" s="19">
        <f t="shared" si="390"/>
        <v>-12.003449346723439</v>
      </c>
      <c r="AN795" s="19">
        <f t="shared" si="391"/>
        <v>0.93649304097243835</v>
      </c>
      <c r="AP795" s="20" t="e">
        <f>IF(AR795=AU795,"good","no")</f>
        <v>#N/A</v>
      </c>
      <c r="AQ795" s="20" t="str">
        <f t="shared" si="381"/>
        <v>V</v>
      </c>
      <c r="AR795" s="21" t="e">
        <f t="shared" si="386"/>
        <v>#N/A</v>
      </c>
      <c r="AS795" s="21" t="e">
        <f t="shared" si="374"/>
        <v>#N/A</v>
      </c>
      <c r="AT795" s="20" t="str">
        <f t="shared" si="382"/>
        <v>S</v>
      </c>
      <c r="AU795" s="22">
        <f t="shared" si="387"/>
        <v>500</v>
      </c>
      <c r="AV795">
        <f t="shared" si="376"/>
        <v>-0.8</v>
      </c>
    </row>
    <row r="796" spans="1:48" hidden="1" x14ac:dyDescent="0.45">
      <c r="A796" t="s">
        <v>1578</v>
      </c>
      <c r="B796" t="s">
        <v>1607</v>
      </c>
      <c r="C796" t="e">
        <f t="shared" ca="1" si="388"/>
        <v>#NAME?</v>
      </c>
      <c r="E796" t="s">
        <v>1607</v>
      </c>
      <c r="H796"/>
      <c r="I796"/>
      <c r="J796"/>
      <c r="K796" t="s">
        <v>1608</v>
      </c>
      <c r="L796" s="16" t="s">
        <v>47</v>
      </c>
      <c r="M796" s="17" t="s">
        <v>47</v>
      </c>
      <c r="N796" s="18">
        <v>1.0099999999999999E-8</v>
      </c>
      <c r="O796" s="18">
        <v>1.0099999999999999E-8</v>
      </c>
      <c r="P796" s="18">
        <v>1.4599999999999999E-9</v>
      </c>
      <c r="Q796" s="27">
        <v>1.4599999999999999E-9</v>
      </c>
      <c r="R796">
        <v>16597831</v>
      </c>
      <c r="S796" t="s">
        <v>113</v>
      </c>
      <c r="T796" t="s">
        <v>114</v>
      </c>
      <c r="U796" t="s">
        <v>89</v>
      </c>
      <c r="AH796" t="s">
        <v>1580</v>
      </c>
      <c r="AI796" t="s">
        <v>416</v>
      </c>
      <c r="AJ796">
        <v>2</v>
      </c>
      <c r="AL796" s="19">
        <f t="shared" si="389"/>
        <v>-10.862330943728526</v>
      </c>
      <c r="AM796" s="19">
        <f t="shared" si="390"/>
        <v>-12.003449346723439</v>
      </c>
      <c r="AN796" s="19">
        <f t="shared" si="391"/>
        <v>1.1411184029949126</v>
      </c>
      <c r="AP796" s="20" t="e">
        <f>IF(AR796=AU796,"ok","no")</f>
        <v>#N/A</v>
      </c>
      <c r="AQ796" s="20" t="str">
        <f t="shared" si="381"/>
        <v>V</v>
      </c>
      <c r="AR796" s="21" t="e">
        <f t="shared" si="386"/>
        <v>#N/A</v>
      </c>
      <c r="AS796" s="21" t="e">
        <f t="shared" si="374"/>
        <v>#N/A</v>
      </c>
      <c r="AT796" s="20" t="str">
        <f t="shared" si="382"/>
        <v>M</v>
      </c>
      <c r="AU796" s="22">
        <f t="shared" si="387"/>
        <v>0</v>
      </c>
      <c r="AV796">
        <f t="shared" si="376"/>
        <v>1.9</v>
      </c>
    </row>
    <row r="797" spans="1:48" hidden="1" x14ac:dyDescent="0.45">
      <c r="A797" t="s">
        <v>1578</v>
      </c>
      <c r="B797" t="s">
        <v>1609</v>
      </c>
      <c r="C797" t="e">
        <f t="shared" ca="1" si="388"/>
        <v>#NAME?</v>
      </c>
      <c r="E797" t="s">
        <v>1609</v>
      </c>
      <c r="H797"/>
      <c r="I797"/>
      <c r="J797"/>
      <c r="K797" t="s">
        <v>1610</v>
      </c>
      <c r="L797" s="16" t="s">
        <v>47</v>
      </c>
      <c r="M797" s="17" t="s">
        <v>47</v>
      </c>
      <c r="N797" s="18">
        <v>7.5900000000000005E-9</v>
      </c>
      <c r="O797" s="18">
        <v>7.5900000000000005E-9</v>
      </c>
      <c r="P797" s="18">
        <v>1.4599999999999999E-9</v>
      </c>
      <c r="Q797" s="18">
        <v>1.4599999999999999E-9</v>
      </c>
      <c r="R797">
        <v>16597831</v>
      </c>
      <c r="S797" t="s">
        <v>113</v>
      </c>
      <c r="T797" t="s">
        <v>114</v>
      </c>
      <c r="U797" t="s">
        <v>89</v>
      </c>
      <c r="AH797" t="s">
        <v>1580</v>
      </c>
      <c r="AI797" t="s">
        <v>416</v>
      </c>
      <c r="AJ797">
        <v>2</v>
      </c>
      <c r="AL797" s="19">
        <f t="shared" si="389"/>
        <v>-11.030896204867933</v>
      </c>
      <c r="AM797" s="19">
        <f t="shared" si="390"/>
        <v>-12.003449346723439</v>
      </c>
      <c r="AN797" s="19">
        <f t="shared" si="391"/>
        <v>0.97255314185550645</v>
      </c>
      <c r="AP797" s="20" t="e">
        <f>IF(AR797=AU797,"good","no")</f>
        <v>#N/A</v>
      </c>
      <c r="AQ797" s="20" t="str">
        <f t="shared" si="381"/>
        <v>V</v>
      </c>
      <c r="AR797" s="21" t="e">
        <f t="shared" si="386"/>
        <v>#N/A</v>
      </c>
      <c r="AS797" s="21" t="e">
        <f t="shared" si="374"/>
        <v>#N/A</v>
      </c>
      <c r="AT797" s="20" t="str">
        <f t="shared" si="382"/>
        <v>R</v>
      </c>
      <c r="AU797" s="22">
        <f t="shared" si="387"/>
        <v>1</v>
      </c>
      <c r="AV797">
        <f t="shared" si="376"/>
        <v>-4.5</v>
      </c>
    </row>
    <row r="798" spans="1:48" hidden="1" x14ac:dyDescent="0.45">
      <c r="A798" t="s">
        <v>1578</v>
      </c>
      <c r="B798" t="s">
        <v>1611</v>
      </c>
      <c r="C798" t="e">
        <f t="shared" ca="1" si="388"/>
        <v>#NAME?</v>
      </c>
      <c r="E798" t="s">
        <v>1611</v>
      </c>
      <c r="H798"/>
      <c r="I798"/>
      <c r="J798"/>
      <c r="K798" t="s">
        <v>1591</v>
      </c>
      <c r="L798" s="16" t="s">
        <v>47</v>
      </c>
      <c r="M798" s="17" t="s">
        <v>47</v>
      </c>
      <c r="N798" s="18">
        <v>6.3000000000000002E-9</v>
      </c>
      <c r="O798" s="18">
        <v>6.3000000000000002E-9</v>
      </c>
      <c r="P798" s="18">
        <v>1.4599999999999999E-9</v>
      </c>
      <c r="Q798" s="18">
        <v>1.4599999999999999E-9</v>
      </c>
      <c r="R798">
        <v>16597831</v>
      </c>
      <c r="S798" t="s">
        <v>113</v>
      </c>
      <c r="T798" t="s">
        <v>114</v>
      </c>
      <c r="U798" t="s">
        <v>89</v>
      </c>
      <c r="AH798" t="s">
        <v>1580</v>
      </c>
      <c r="AI798" t="s">
        <v>416</v>
      </c>
      <c r="AJ798">
        <v>2</v>
      </c>
      <c r="AL798" s="19">
        <f t="shared" si="389"/>
        <v>-11.140802560093864</v>
      </c>
      <c r="AM798" s="19">
        <f t="shared" si="390"/>
        <v>-12.003449346723439</v>
      </c>
      <c r="AN798" s="19">
        <f t="shared" si="391"/>
        <v>0.8626467866295755</v>
      </c>
      <c r="AP798" s="20" t="e">
        <f>IF(AR798=AU798,"good","no")</f>
        <v>#N/A</v>
      </c>
      <c r="AQ798" s="20" t="str">
        <f t="shared" si="381"/>
        <v>V</v>
      </c>
      <c r="AR798" s="21" t="e">
        <f t="shared" si="386"/>
        <v>#N/A</v>
      </c>
      <c r="AS798" s="21" t="e">
        <f t="shared" si="374"/>
        <v>#N/A</v>
      </c>
      <c r="AT798" s="20" t="str">
        <f t="shared" si="382"/>
        <v>E</v>
      </c>
      <c r="AU798" s="22">
        <f t="shared" si="387"/>
        <v>-1</v>
      </c>
      <c r="AV798">
        <f t="shared" si="376"/>
        <v>-3.5</v>
      </c>
    </row>
    <row r="799" spans="1:48" hidden="1" x14ac:dyDescent="0.45">
      <c r="A799" t="s">
        <v>1578</v>
      </c>
      <c r="B799" t="s">
        <v>1612</v>
      </c>
      <c r="C799" t="e">
        <f t="shared" ca="1" si="388"/>
        <v>#NAME?</v>
      </c>
      <c r="E799" t="s">
        <v>1612</v>
      </c>
      <c r="H799"/>
      <c r="I799"/>
      <c r="J799"/>
      <c r="K799" t="s">
        <v>1613</v>
      </c>
      <c r="L799" s="16" t="s">
        <v>47</v>
      </c>
      <c r="M799" s="17" t="s">
        <v>47</v>
      </c>
      <c r="N799" s="18">
        <v>8.5E-9</v>
      </c>
      <c r="O799" s="18">
        <v>8.5E-9</v>
      </c>
      <c r="P799" s="18">
        <v>1.4599999999999999E-9</v>
      </c>
      <c r="Q799" s="27">
        <v>1.4599999999999999E-9</v>
      </c>
      <c r="R799">
        <v>16597831</v>
      </c>
      <c r="S799" t="s">
        <v>113</v>
      </c>
      <c r="T799" t="s">
        <v>114</v>
      </c>
      <c r="U799" t="s">
        <v>89</v>
      </c>
      <c r="AH799" t="s">
        <v>1580</v>
      </c>
      <c r="AI799" t="s">
        <v>416</v>
      </c>
      <c r="AJ799">
        <v>2</v>
      </c>
      <c r="AL799" s="19">
        <f t="shared" si="389"/>
        <v>-10.964087807335581</v>
      </c>
      <c r="AM799" s="19">
        <f t="shared" si="390"/>
        <v>-12.003449346723439</v>
      </c>
      <c r="AN799" s="19">
        <f t="shared" si="391"/>
        <v>1.0393615393878584</v>
      </c>
      <c r="AP799" s="20" t="e">
        <f>IF(AR799=AU799,"ok","no")</f>
        <v>#N/A</v>
      </c>
      <c r="AQ799" s="20" t="str">
        <f t="shared" si="381"/>
        <v>V</v>
      </c>
      <c r="AR799" s="21" t="e">
        <f t="shared" si="386"/>
        <v>#N/A</v>
      </c>
      <c r="AS799" s="21" t="e">
        <f t="shared" si="374"/>
        <v>#N/A</v>
      </c>
      <c r="AT799" s="20" t="str">
        <f t="shared" si="382"/>
        <v>W</v>
      </c>
      <c r="AU799" s="22">
        <f t="shared" si="387"/>
        <v>0</v>
      </c>
      <c r="AV799">
        <f t="shared" si="376"/>
        <v>-0.9</v>
      </c>
    </row>
    <row r="800" spans="1:48" hidden="1" x14ac:dyDescent="0.45">
      <c r="A800" t="s">
        <v>1578</v>
      </c>
      <c r="B800" t="s">
        <v>1614</v>
      </c>
      <c r="C800" t="e">
        <f t="shared" ca="1" si="388"/>
        <v>#NAME?</v>
      </c>
      <c r="E800" t="s">
        <v>1614</v>
      </c>
      <c r="H800"/>
      <c r="I800"/>
      <c r="J800"/>
      <c r="K800" t="s">
        <v>1608</v>
      </c>
      <c r="L800" s="16" t="s">
        <v>47</v>
      </c>
      <c r="M800" s="17" t="s">
        <v>47</v>
      </c>
      <c r="N800" s="18">
        <v>2.2399999999999999E-8</v>
      </c>
      <c r="O800" s="18">
        <v>2.2399999999999999E-8</v>
      </c>
      <c r="P800" s="18">
        <v>1.4599999999999999E-9</v>
      </c>
      <c r="Q800" s="27">
        <v>1.4599999999999999E-9</v>
      </c>
      <c r="R800">
        <v>16597831</v>
      </c>
      <c r="S800" t="s">
        <v>113</v>
      </c>
      <c r="T800" t="s">
        <v>114</v>
      </c>
      <c r="U800" t="s">
        <v>89</v>
      </c>
      <c r="AH800" t="s">
        <v>1580</v>
      </c>
      <c r="AI800" t="s">
        <v>416</v>
      </c>
      <c r="AJ800">
        <v>2</v>
      </c>
      <c r="AL800" s="19">
        <f t="shared" si="389"/>
        <v>-10.392380878070396</v>
      </c>
      <c r="AM800" s="19">
        <f t="shared" si="390"/>
        <v>-12.003449346723439</v>
      </c>
      <c r="AN800" s="19">
        <f t="shared" si="391"/>
        <v>1.611068468653043</v>
      </c>
      <c r="AP800" s="20" t="e">
        <f>IF(AR800=AU800,"ok","no")</f>
        <v>#N/A</v>
      </c>
      <c r="AQ800" s="20" t="str">
        <f t="shared" si="381"/>
        <v>V</v>
      </c>
      <c r="AR800" s="21" t="e">
        <f t="shared" si="386"/>
        <v>#N/A</v>
      </c>
      <c r="AS800" s="21" t="e">
        <f t="shared" si="374"/>
        <v>#N/A</v>
      </c>
      <c r="AT800" s="20" t="str">
        <f t="shared" si="382"/>
        <v>F</v>
      </c>
      <c r="AU800" s="22">
        <f t="shared" si="387"/>
        <v>0</v>
      </c>
      <c r="AV800">
        <f t="shared" si="376"/>
        <v>2.8</v>
      </c>
    </row>
    <row r="801" spans="1:49" hidden="1" x14ac:dyDescent="0.45">
      <c r="A801" t="s">
        <v>1578</v>
      </c>
      <c r="B801" t="s">
        <v>1615</v>
      </c>
      <c r="C801" t="e">
        <f t="shared" ca="1" si="388"/>
        <v>#NAME?</v>
      </c>
      <c r="E801" t="s">
        <v>1615</v>
      </c>
      <c r="H801"/>
      <c r="I801"/>
      <c r="J801"/>
      <c r="K801" t="s">
        <v>1608</v>
      </c>
      <c r="L801" s="16" t="s">
        <v>47</v>
      </c>
      <c r="M801" s="17" t="s">
        <v>47</v>
      </c>
      <c r="N801" s="18">
        <v>8.5E-9</v>
      </c>
      <c r="O801" s="18">
        <v>8.5E-9</v>
      </c>
      <c r="P801" s="18">
        <v>1.4599999999999999E-9</v>
      </c>
      <c r="Q801" s="27">
        <v>1.4599999999999999E-9</v>
      </c>
      <c r="R801">
        <v>16597831</v>
      </c>
      <c r="S801" t="s">
        <v>113</v>
      </c>
      <c r="T801" t="s">
        <v>114</v>
      </c>
      <c r="U801" t="s">
        <v>89</v>
      </c>
      <c r="AH801" t="s">
        <v>1580</v>
      </c>
      <c r="AI801" t="s">
        <v>416</v>
      </c>
      <c r="AJ801">
        <v>2</v>
      </c>
      <c r="AL801" s="19">
        <f t="shared" si="389"/>
        <v>-10.964087807335581</v>
      </c>
      <c r="AM801" s="19">
        <f t="shared" si="390"/>
        <v>-12.003449346723439</v>
      </c>
      <c r="AN801" s="19">
        <f t="shared" si="391"/>
        <v>1.0393615393878584</v>
      </c>
      <c r="AP801" s="20" t="e">
        <f>IF(AR801=AU801,"ok","no")</f>
        <v>#N/A</v>
      </c>
      <c r="AQ801" s="20" t="str">
        <f t="shared" si="381"/>
        <v>V</v>
      </c>
      <c r="AR801" s="21" t="e">
        <f t="shared" si="386"/>
        <v>#N/A</v>
      </c>
      <c r="AS801" s="21" t="e">
        <f t="shared" si="374"/>
        <v>#N/A</v>
      </c>
      <c r="AT801" s="20" t="str">
        <f t="shared" si="382"/>
        <v>Y</v>
      </c>
      <c r="AU801" s="22">
        <f t="shared" si="387"/>
        <v>0</v>
      </c>
      <c r="AV801">
        <f t="shared" si="376"/>
        <v>-1.3</v>
      </c>
    </row>
    <row r="802" spans="1:49" hidden="1" x14ac:dyDescent="0.45">
      <c r="A802" t="s">
        <v>1578</v>
      </c>
      <c r="B802" t="s">
        <v>1612</v>
      </c>
      <c r="C802" t="e">
        <f t="shared" ca="1" si="388"/>
        <v>#NAME?</v>
      </c>
      <c r="E802" t="s">
        <v>1612</v>
      </c>
      <c r="H802"/>
      <c r="I802"/>
      <c r="J802"/>
      <c r="K802" t="s">
        <v>1613</v>
      </c>
      <c r="L802" s="16" t="s">
        <v>47</v>
      </c>
      <c r="M802" s="17" t="s">
        <v>47</v>
      </c>
      <c r="N802" s="18">
        <v>8.5E-9</v>
      </c>
      <c r="O802" s="18">
        <v>8.5E-9</v>
      </c>
      <c r="P802" s="18">
        <v>1.4599999999999999E-9</v>
      </c>
      <c r="Q802" s="27">
        <v>1.4599999999999999E-9</v>
      </c>
      <c r="R802">
        <v>16597831</v>
      </c>
      <c r="S802" t="s">
        <v>113</v>
      </c>
      <c r="T802" t="s">
        <v>114</v>
      </c>
      <c r="U802" t="s">
        <v>89</v>
      </c>
      <c r="AH802" t="s">
        <v>1580</v>
      </c>
      <c r="AI802" t="s">
        <v>416</v>
      </c>
      <c r="AJ802">
        <v>2</v>
      </c>
      <c r="AL802" s="19">
        <f t="shared" si="389"/>
        <v>-10.964087807335581</v>
      </c>
      <c r="AM802" s="19">
        <f t="shared" si="390"/>
        <v>-12.003449346723439</v>
      </c>
      <c r="AN802" s="19">
        <f t="shared" si="391"/>
        <v>1.0393615393878584</v>
      </c>
      <c r="AP802" s="20" t="e">
        <f>IF(AR802=AU802,"ok","no")</f>
        <v>#N/A</v>
      </c>
      <c r="AQ802" s="20" t="str">
        <f t="shared" si="381"/>
        <v>V</v>
      </c>
      <c r="AR802" s="21" t="e">
        <f t="shared" si="386"/>
        <v>#N/A</v>
      </c>
      <c r="AS802" s="21" t="e">
        <f t="shared" si="374"/>
        <v>#N/A</v>
      </c>
      <c r="AT802" s="20" t="str">
        <f t="shared" si="382"/>
        <v>W</v>
      </c>
      <c r="AU802" s="22">
        <f t="shared" si="387"/>
        <v>0</v>
      </c>
      <c r="AV802">
        <f t="shared" si="376"/>
        <v>-0.9</v>
      </c>
    </row>
    <row r="803" spans="1:49" hidden="1" x14ac:dyDescent="0.45">
      <c r="A803" t="s">
        <v>1578</v>
      </c>
      <c r="B803" t="s">
        <v>1616</v>
      </c>
      <c r="C803" t="e">
        <f t="shared" ca="1" si="388"/>
        <v>#NAME?</v>
      </c>
      <c r="E803" t="s">
        <v>1616</v>
      </c>
      <c r="H803"/>
      <c r="I803"/>
      <c r="J803"/>
      <c r="K803" t="s">
        <v>478</v>
      </c>
      <c r="L803" s="16" t="s">
        <v>47</v>
      </c>
      <c r="M803" s="17" t="s">
        <v>47</v>
      </c>
      <c r="N803" s="18">
        <v>4.6200000000000002E-9</v>
      </c>
      <c r="O803" s="18">
        <v>4.6200000000000002E-9</v>
      </c>
      <c r="P803" s="18">
        <v>1.4599999999999999E-9</v>
      </c>
      <c r="Q803" s="27">
        <v>1.4599999999999999E-9</v>
      </c>
      <c r="R803">
        <v>16597831</v>
      </c>
      <c r="S803" t="s">
        <v>113</v>
      </c>
      <c r="T803" t="s">
        <v>114</v>
      </c>
      <c r="U803" t="s">
        <v>89</v>
      </c>
      <c r="AH803" t="s">
        <v>1580</v>
      </c>
      <c r="AI803" t="s">
        <v>416</v>
      </c>
      <c r="AJ803">
        <v>2</v>
      </c>
      <c r="AL803" s="19">
        <f t="shared" si="389"/>
        <v>-11.323793967793131</v>
      </c>
      <c r="AM803" s="19">
        <f t="shared" si="390"/>
        <v>-12.003449346723439</v>
      </c>
      <c r="AN803" s="19">
        <f t="shared" si="391"/>
        <v>0.67965537893030792</v>
      </c>
      <c r="AP803" s="20" t="str">
        <f>IF(AR803=AU803,"ok","no")</f>
        <v>ok</v>
      </c>
      <c r="AQ803" s="20" t="str">
        <f t="shared" si="381"/>
        <v>Q</v>
      </c>
      <c r="AR803" s="21">
        <f t="shared" si="386"/>
        <v>0</v>
      </c>
      <c r="AS803" s="21">
        <f t="shared" si="374"/>
        <v>-3.5</v>
      </c>
      <c r="AT803" s="20" t="str">
        <f t="shared" si="382"/>
        <v>N</v>
      </c>
      <c r="AU803" s="22">
        <f t="shared" si="387"/>
        <v>0</v>
      </c>
      <c r="AV803">
        <f t="shared" si="376"/>
        <v>-3.5</v>
      </c>
    </row>
    <row r="804" spans="1:49" hidden="1" x14ac:dyDescent="0.45">
      <c r="A804" t="s">
        <v>1578</v>
      </c>
      <c r="B804" t="s">
        <v>1617</v>
      </c>
      <c r="C804" t="e">
        <f t="shared" ca="1" si="388"/>
        <v>#NAME?</v>
      </c>
      <c r="E804" t="s">
        <v>1617</v>
      </c>
      <c r="H804"/>
      <c r="I804"/>
      <c r="J804"/>
      <c r="K804" t="s">
        <v>1598</v>
      </c>
      <c r="L804" s="16" t="s">
        <v>47</v>
      </c>
      <c r="M804" s="17" t="s">
        <v>47</v>
      </c>
      <c r="N804" s="18">
        <v>9.1399999999999995E-9</v>
      </c>
      <c r="O804" s="18">
        <v>9.1399999999999995E-9</v>
      </c>
      <c r="P804" s="18">
        <v>1.4599999999999999E-9</v>
      </c>
      <c r="Q804" s="18">
        <v>1.4599999999999999E-9</v>
      </c>
      <c r="R804">
        <v>16597831</v>
      </c>
      <c r="S804" t="s">
        <v>113</v>
      </c>
      <c r="T804" t="s">
        <v>114</v>
      </c>
      <c r="U804" t="s">
        <v>89</v>
      </c>
      <c r="AH804" t="s">
        <v>1580</v>
      </c>
      <c r="AI804" t="s">
        <v>416</v>
      </c>
      <c r="AJ804">
        <v>2</v>
      </c>
      <c r="AL804" s="19">
        <f t="shared" si="389"/>
        <v>-10.921257216373407</v>
      </c>
      <c r="AM804" s="19">
        <f t="shared" si="390"/>
        <v>-12.003449346723439</v>
      </c>
      <c r="AN804" s="19">
        <f t="shared" si="391"/>
        <v>1.0821921303500321</v>
      </c>
      <c r="AP804" s="20" t="e">
        <f>IF(AR804=AU804,"good","no")</f>
        <v>#N/A</v>
      </c>
      <c r="AQ804" s="20" t="str">
        <f t="shared" si="381"/>
        <v>V</v>
      </c>
      <c r="AR804" s="21" t="e">
        <f t="shared" si="386"/>
        <v>#N/A</v>
      </c>
      <c r="AS804" s="21" t="e">
        <f t="shared" si="374"/>
        <v>#N/A</v>
      </c>
      <c r="AT804" s="20" t="str">
        <f t="shared" si="382"/>
        <v>D</v>
      </c>
      <c r="AU804" s="22">
        <f t="shared" si="387"/>
        <v>-1</v>
      </c>
      <c r="AV804">
        <f t="shared" si="376"/>
        <v>-3.5</v>
      </c>
    </row>
    <row r="805" spans="1:49" hidden="1" x14ac:dyDescent="0.45">
      <c r="A805" t="s">
        <v>1578</v>
      </c>
      <c r="B805" t="s">
        <v>1618</v>
      </c>
      <c r="C805" t="e">
        <f t="shared" ca="1" si="388"/>
        <v>#NAME?</v>
      </c>
      <c r="E805" t="s">
        <v>1618</v>
      </c>
      <c r="H805"/>
      <c r="I805"/>
      <c r="J805"/>
      <c r="K805" t="s">
        <v>1619</v>
      </c>
      <c r="L805" s="16" t="s">
        <v>47</v>
      </c>
      <c r="M805" s="17" t="s">
        <v>47</v>
      </c>
      <c r="N805" s="18">
        <v>6.6899999999999999E-9</v>
      </c>
      <c r="O805" s="18">
        <v>6.6899999999999999E-9</v>
      </c>
      <c r="P805" s="18">
        <v>1.4599999999999999E-9</v>
      </c>
      <c r="Q805" s="18">
        <v>1.4599999999999999E-9</v>
      </c>
      <c r="R805">
        <v>16597831</v>
      </c>
      <c r="S805" t="s">
        <v>113</v>
      </c>
      <c r="T805" t="s">
        <v>114</v>
      </c>
      <c r="U805" t="s">
        <v>89</v>
      </c>
      <c r="AH805" t="s">
        <v>1580</v>
      </c>
      <c r="AI805" t="s">
        <v>416</v>
      </c>
      <c r="AJ805">
        <v>2</v>
      </c>
      <c r="AL805" s="19">
        <f t="shared" si="389"/>
        <v>-11.1053646580557</v>
      </c>
      <c r="AM805" s="19">
        <f t="shared" si="390"/>
        <v>-12.003449346723439</v>
      </c>
      <c r="AN805" s="19">
        <f t="shared" si="391"/>
        <v>0.89808468866773872</v>
      </c>
      <c r="AP805" s="20" t="e">
        <f>IF(AR805=AU805,"good","no")</f>
        <v>#N/A</v>
      </c>
      <c r="AQ805" s="20" t="str">
        <f t="shared" si="381"/>
        <v>V</v>
      </c>
      <c r="AR805" s="21" t="e">
        <f t="shared" si="386"/>
        <v>#N/A</v>
      </c>
      <c r="AS805" s="21" t="e">
        <f t="shared" si="374"/>
        <v>#N/A</v>
      </c>
      <c r="AT805" s="20" t="str">
        <f t="shared" si="382"/>
        <v>D</v>
      </c>
      <c r="AU805" s="22">
        <f t="shared" si="387"/>
        <v>-1</v>
      </c>
      <c r="AV805">
        <f t="shared" si="376"/>
        <v>-3.5</v>
      </c>
    </row>
    <row r="806" spans="1:49" hidden="1" x14ac:dyDescent="0.45">
      <c r="A806" t="s">
        <v>433</v>
      </c>
      <c r="B806" t="s">
        <v>1620</v>
      </c>
      <c r="C806" t="e">
        <f t="shared" ca="1" si="388"/>
        <v>#NAME?</v>
      </c>
      <c r="E806" t="s">
        <v>1621</v>
      </c>
      <c r="F806" t="str">
        <f>IF(B806=E806,"ok","no")</f>
        <v>no</v>
      </c>
      <c r="G806">
        <v>1</v>
      </c>
      <c r="H806" s="42" t="str">
        <f>IF(ISNUMBER(FIND(MID(B806,2,1),MID(A806,FIND("_",A806)+1,FIND("_",A806,FIND("_",A806)+1)-FIND("_",A806)-1))), "+", "-")</f>
        <v>+</v>
      </c>
      <c r="I806" s="42" t="b">
        <f t="shared" ref="I806:I808" si="392">H806=J806</f>
        <v>1</v>
      </c>
      <c r="J806" s="42" t="str">
        <f t="shared" ref="J806:J808" si="393">IF(ISNUMBER(FIND(MID(B806,2,1),IF(LEN(MID(A806,FIND("_",A806)+1,FIND("_",A806,FIND("_",A806)+1)-FIND("_",A806)-1))=2,MID(A806,FIND("_",A806)+1,2),MID(A806,FIND("~",SUBSTITUTE(A806,"_","~",LEN(A806)-LEN(SUBSTITUTE(A806,"_",""))))+1,2)))), "+", "-")</f>
        <v>+</v>
      </c>
      <c r="K806" t="s">
        <v>70</v>
      </c>
      <c r="L806" s="16" t="s">
        <v>47</v>
      </c>
      <c r="M806" s="17" t="s">
        <v>47</v>
      </c>
      <c r="N806" s="18">
        <v>1.9300000000000001E-10</v>
      </c>
      <c r="O806" s="18">
        <v>1.9300000000000001E-10</v>
      </c>
      <c r="P806" s="18">
        <v>1.5500000000000001E-10</v>
      </c>
      <c r="Q806" s="27">
        <v>1.5500000000000001E-10</v>
      </c>
      <c r="R806">
        <v>17173035</v>
      </c>
      <c r="S806" t="s">
        <v>414</v>
      </c>
      <c r="T806" t="s">
        <v>415</v>
      </c>
      <c r="U806">
        <v>296</v>
      </c>
      <c r="AH806" t="s">
        <v>436</v>
      </c>
      <c r="AI806" t="s">
        <v>416</v>
      </c>
      <c r="AJ806">
        <v>2</v>
      </c>
      <c r="AL806" s="19">
        <f t="shared" si="389"/>
        <v>-13.19731524694396</v>
      </c>
      <c r="AM806" s="19">
        <f t="shared" si="390"/>
        <v>-13.326681639415488</v>
      </c>
      <c r="AN806" s="19">
        <f t="shared" si="391"/>
        <v>0.12936639247152826</v>
      </c>
      <c r="AO806" s="19">
        <f>ABS(AN806)</f>
        <v>0.12936639247152826</v>
      </c>
      <c r="AP806" s="20" t="str">
        <f>IF(AR806=AU806,"ok","no")</f>
        <v>ok</v>
      </c>
      <c r="AQ806" s="20" t="str">
        <f t="shared" si="381"/>
        <v>Y</v>
      </c>
      <c r="AR806" s="21">
        <f>VLOOKUP(AQ806,$AY$2:$AZ$23,2,FALSE)</f>
        <v>0</v>
      </c>
      <c r="AS806" s="21">
        <f t="shared" si="374"/>
        <v>-1.3</v>
      </c>
      <c r="AT806" s="20" t="str">
        <f t="shared" si="382"/>
        <v>Q</v>
      </c>
      <c r="AU806" s="22">
        <f>VLOOKUP(AT806,$AY$2:$AZ$23,2,FALSE)</f>
        <v>0</v>
      </c>
      <c r="AV806">
        <f t="shared" si="376"/>
        <v>-3.5</v>
      </c>
    </row>
    <row r="807" spans="1:49" hidden="1" x14ac:dyDescent="0.45">
      <c r="A807" t="s">
        <v>65</v>
      </c>
      <c r="B807" t="s">
        <v>1622</v>
      </c>
      <c r="C807" t="e">
        <f t="shared" ca="1" si="388"/>
        <v>#NAME?</v>
      </c>
      <c r="E807" t="s">
        <v>1622</v>
      </c>
      <c r="F807" t="str">
        <f>IF(B807=E807,"ok","no")</f>
        <v>ok</v>
      </c>
      <c r="G807">
        <v>1</v>
      </c>
      <c r="H807" s="42" t="str">
        <f>IF(ISNUMBER(FIND(MID(B807,2,1),MID(A807,FIND("_",A807)+1,FIND("_",A807,FIND("_",A807)+1)-FIND("_",A807)-1))), "+", "-")</f>
        <v>+</v>
      </c>
      <c r="I807" s="42" t="b">
        <f t="shared" si="392"/>
        <v>1</v>
      </c>
      <c r="J807" s="42" t="str">
        <f t="shared" si="393"/>
        <v>+</v>
      </c>
      <c r="K807" t="s">
        <v>70</v>
      </c>
      <c r="L807" s="16" t="s">
        <v>47</v>
      </c>
      <c r="M807" s="17" t="s">
        <v>47</v>
      </c>
      <c r="N807" s="18">
        <v>1.2E-9</v>
      </c>
      <c r="O807" s="18">
        <v>1.2E-9</v>
      </c>
      <c r="P807" s="18">
        <v>1.49E-9</v>
      </c>
      <c r="Q807" s="18">
        <v>1.49E-9</v>
      </c>
      <c r="R807">
        <v>17891135</v>
      </c>
      <c r="S807" t="s">
        <v>62</v>
      </c>
      <c r="T807" t="s">
        <v>81</v>
      </c>
      <c r="U807">
        <v>298</v>
      </c>
      <c r="AI807" t="s">
        <v>221</v>
      </c>
      <c r="AJ807">
        <v>2</v>
      </c>
      <c r="AL807" s="19">
        <f t="shared" si="389"/>
        <v>-12.119157125289949</v>
      </c>
      <c r="AM807" s="19">
        <f t="shared" si="390"/>
        <v>-11.991448933023534</v>
      </c>
      <c r="AN807" s="19">
        <f t="shared" si="391"/>
        <v>-0.1277081922664145</v>
      </c>
      <c r="AO807" s="19">
        <f>ABS(AN807)</f>
        <v>0.1277081922664145</v>
      </c>
      <c r="AP807" s="20" t="str">
        <f>IF(AR807=AU807,"good","no")</f>
        <v>no</v>
      </c>
      <c r="AQ807" s="20" t="str">
        <f t="shared" si="381"/>
        <v>D</v>
      </c>
      <c r="AR807" s="21">
        <f>VLOOKUP(AQ807,$AY$2:$AZ$23,2,FALSE)</f>
        <v>-1</v>
      </c>
      <c r="AS807" s="21">
        <f t="shared" si="374"/>
        <v>-3.5</v>
      </c>
      <c r="AT807" s="20" t="str">
        <f t="shared" si="382"/>
        <v>N</v>
      </c>
      <c r="AU807" s="22">
        <f>VLOOKUP(AT807,$AY$2:$AZ$23,2,FALSE)</f>
        <v>0</v>
      </c>
      <c r="AV807">
        <f t="shared" si="376"/>
        <v>-3.5</v>
      </c>
      <c r="AW807" s="26" t="s">
        <v>898</v>
      </c>
    </row>
    <row r="808" spans="1:49" x14ac:dyDescent="0.45">
      <c r="A808" t="s">
        <v>1031</v>
      </c>
      <c r="B808" t="s">
        <v>1623</v>
      </c>
      <c r="C808" t="e">
        <f t="shared" ca="1" si="388"/>
        <v>#NAME?</v>
      </c>
      <c r="E808" t="s">
        <v>1623</v>
      </c>
      <c r="F808" t="str">
        <f>IF(B808=E808,"ok","no")</f>
        <v>ok</v>
      </c>
      <c r="G808">
        <v>2</v>
      </c>
      <c r="H808" s="15" t="str">
        <f>IF(ISNUMBER(FIND(MID(B808,2,1),MID(A808,FIND("_",A808,FIND("_",A808)+1)+1,LEN(A808)))), "+", "-")</f>
        <v>+</v>
      </c>
      <c r="I808" s="42" t="b">
        <f t="shared" si="392"/>
        <v>1</v>
      </c>
      <c r="J808" s="42" t="str">
        <f t="shared" si="393"/>
        <v>+</v>
      </c>
      <c r="K808" t="s">
        <v>46</v>
      </c>
      <c r="L808" s="16" t="s">
        <v>47</v>
      </c>
      <c r="M808" s="17" t="s">
        <v>1033</v>
      </c>
      <c r="N808" s="18">
        <v>7.4000000000000003E-10</v>
      </c>
      <c r="O808" s="18">
        <v>7.4000000000000003E-10</v>
      </c>
      <c r="P808" s="18">
        <v>7.8999999999999996E-10</v>
      </c>
      <c r="Q808" s="27">
        <v>7.8999999999999996E-10</v>
      </c>
      <c r="R808">
        <v>20654626</v>
      </c>
      <c r="S808" t="s">
        <v>1034</v>
      </c>
      <c r="T808" t="s">
        <v>1035</v>
      </c>
      <c r="U808" t="s">
        <v>89</v>
      </c>
      <c r="V808" t="s">
        <v>1272</v>
      </c>
      <c r="W808" t="s">
        <v>1272</v>
      </c>
      <c r="X808" t="s">
        <v>1037</v>
      </c>
      <c r="Y808" t="s">
        <v>1037</v>
      </c>
      <c r="Z808" s="18">
        <v>8.0000000000000004E-4</v>
      </c>
      <c r="AA808" s="18">
        <v>8.0000000000000004E-4</v>
      </c>
      <c r="AB808" t="s">
        <v>1039</v>
      </c>
      <c r="AC808" t="s">
        <v>1039</v>
      </c>
      <c r="AI808" t="s">
        <v>55</v>
      </c>
      <c r="AJ808">
        <v>2</v>
      </c>
      <c r="AL808" s="19">
        <f t="shared" si="389"/>
        <v>-12.404378848540894</v>
      </c>
      <c r="AM808" s="19">
        <f t="shared" si="390"/>
        <v>-12.365803020575813</v>
      </c>
      <c r="AN808" s="19">
        <f t="shared" si="391"/>
        <v>-3.8575827965081189E-2</v>
      </c>
      <c r="AO808" s="19">
        <f>ABS(AN808)</f>
        <v>3.8575827965081189E-2</v>
      </c>
      <c r="AP808" s="20" t="str">
        <f>IF(AR808=AU808,"ok","no")</f>
        <v>ok</v>
      </c>
      <c r="AQ808" s="20" t="str">
        <f t="shared" si="381"/>
        <v>W</v>
      </c>
      <c r="AR808" s="21">
        <f>VLOOKUP(AQ808,$AY$2:$AZ$23,2,FALSE)</f>
        <v>0</v>
      </c>
      <c r="AS808" s="21">
        <f t="shared" si="374"/>
        <v>-0.9</v>
      </c>
      <c r="AT808" s="20" t="str">
        <f t="shared" si="382"/>
        <v>Y</v>
      </c>
      <c r="AU808" s="22">
        <f>VLOOKUP(AT808,$AY$2:$AZ$23,2,FALSE)</f>
        <v>0</v>
      </c>
      <c r="AV808">
        <f t="shared" si="376"/>
        <v>-1.3</v>
      </c>
    </row>
    <row r="809" spans="1:49" hidden="1" x14ac:dyDescent="0.45">
      <c r="A809" t="s">
        <v>1578</v>
      </c>
      <c r="B809" t="s">
        <v>1624</v>
      </c>
      <c r="C809" t="e">
        <f t="shared" ca="1" si="388"/>
        <v>#NAME?</v>
      </c>
      <c r="E809" t="s">
        <v>1624</v>
      </c>
      <c r="H809"/>
      <c r="I809"/>
      <c r="J809"/>
      <c r="K809" t="s">
        <v>1613</v>
      </c>
      <c r="L809" s="16" t="s">
        <v>47</v>
      </c>
      <c r="M809" s="17" t="s">
        <v>47</v>
      </c>
      <c r="N809" s="18">
        <v>4.9999999999999998E-8</v>
      </c>
      <c r="O809" s="18">
        <v>4.9999999999999998E-8</v>
      </c>
      <c r="P809" s="18">
        <v>1.4599999999999999E-9</v>
      </c>
      <c r="Q809" s="27">
        <v>1.4599999999999999E-9</v>
      </c>
      <c r="R809">
        <v>16597831</v>
      </c>
      <c r="S809" t="s">
        <v>113</v>
      </c>
      <c r="T809" t="s">
        <v>114</v>
      </c>
      <c r="U809" t="s">
        <v>89</v>
      </c>
      <c r="AH809" t="s">
        <v>1592</v>
      </c>
      <c r="AI809" t="s">
        <v>115</v>
      </c>
      <c r="AJ809">
        <v>2</v>
      </c>
      <c r="AL809" s="19">
        <f t="shared" si="389"/>
        <v>-9.9186332705957749</v>
      </c>
      <c r="AM809" s="19">
        <f t="shared" si="390"/>
        <v>-12.003449346723439</v>
      </c>
      <c r="AN809" s="19">
        <f t="shared" si="391"/>
        <v>2.0848160761276642</v>
      </c>
      <c r="AP809" s="20" t="e">
        <f>IF(AR809=AU809,"ok","no")</f>
        <v>#N/A</v>
      </c>
      <c r="AQ809" s="20" t="str">
        <f t="shared" si="381"/>
        <v>V</v>
      </c>
      <c r="AR809" s="21" t="e">
        <f t="shared" ref="AR809:AR840" si="394">VLOOKUP(AQ809,$AY$2:$AZ$22,2,FALSE)</f>
        <v>#N/A</v>
      </c>
      <c r="AS809" s="21" t="e">
        <f t="shared" si="374"/>
        <v>#N/A</v>
      </c>
      <c r="AT809" s="20" t="str">
        <f t="shared" si="382"/>
        <v>V</v>
      </c>
      <c r="AU809" s="22" t="e">
        <f t="shared" ref="AU809:AU840" si="395">VLOOKUP(AT809,$AY$2:$AZ$22,2,FALSE)</f>
        <v>#N/A</v>
      </c>
      <c r="AV809" t="e">
        <f t="shared" si="376"/>
        <v>#N/A</v>
      </c>
    </row>
    <row r="810" spans="1:49" hidden="1" x14ac:dyDescent="0.45">
      <c r="A810" t="s">
        <v>1578</v>
      </c>
      <c r="B810" t="s">
        <v>1625</v>
      </c>
      <c r="C810" t="e">
        <f t="shared" ca="1" si="388"/>
        <v>#NAME?</v>
      </c>
      <c r="E810" t="s">
        <v>1625</v>
      </c>
      <c r="H810"/>
      <c r="I810"/>
      <c r="J810"/>
      <c r="K810" t="s">
        <v>1613</v>
      </c>
      <c r="L810" s="16" t="s">
        <v>47</v>
      </c>
      <c r="M810" s="17" t="s">
        <v>47</v>
      </c>
      <c r="N810" s="18">
        <v>5.6699999999999998E-8</v>
      </c>
      <c r="O810" s="18">
        <v>5.6699999999999998E-8</v>
      </c>
      <c r="P810" s="18">
        <v>1.4599999999999999E-9</v>
      </c>
      <c r="Q810" s="18">
        <v>1.4599999999999999E-9</v>
      </c>
      <c r="R810">
        <v>16597831</v>
      </c>
      <c r="S810" t="s">
        <v>113</v>
      </c>
      <c r="T810" t="s">
        <v>114</v>
      </c>
      <c r="U810" t="s">
        <v>89</v>
      </c>
      <c r="AH810" t="s">
        <v>1580</v>
      </c>
      <c r="AI810" t="s">
        <v>115</v>
      </c>
      <c r="AJ810">
        <v>2</v>
      </c>
      <c r="AL810" s="19">
        <f t="shared" si="389"/>
        <v>-9.8444400594654962</v>
      </c>
      <c r="AM810" s="19">
        <f t="shared" si="390"/>
        <v>-12.003449346723439</v>
      </c>
      <c r="AN810" s="19">
        <f t="shared" si="391"/>
        <v>2.1590092872579429</v>
      </c>
      <c r="AP810" s="20" t="e">
        <f>IF(AR810=AU810,"good","no")</f>
        <v>#N/A</v>
      </c>
      <c r="AQ810" s="20" t="str">
        <f t="shared" si="381"/>
        <v>V</v>
      </c>
      <c r="AR810" s="21" t="e">
        <f t="shared" si="394"/>
        <v>#N/A</v>
      </c>
      <c r="AS810" s="21" t="e">
        <f t="shared" si="374"/>
        <v>#N/A</v>
      </c>
      <c r="AT810" s="20" t="str">
        <f t="shared" si="382"/>
        <v>R</v>
      </c>
      <c r="AU810" s="22">
        <f t="shared" si="395"/>
        <v>1</v>
      </c>
      <c r="AV810">
        <f t="shared" si="376"/>
        <v>-4.5</v>
      </c>
    </row>
    <row r="811" spans="1:49" hidden="1" x14ac:dyDescent="0.45">
      <c r="A811" t="s">
        <v>1578</v>
      </c>
      <c r="B811" t="s">
        <v>1626</v>
      </c>
      <c r="C811" t="e">
        <f t="shared" ca="1" si="388"/>
        <v>#NAME?</v>
      </c>
      <c r="E811" t="s">
        <v>1626</v>
      </c>
      <c r="H811"/>
      <c r="I811"/>
      <c r="J811"/>
      <c r="K811" t="s">
        <v>1613</v>
      </c>
      <c r="L811" s="16" t="s">
        <v>47</v>
      </c>
      <c r="M811" s="17" t="s">
        <v>47</v>
      </c>
      <c r="N811" s="18">
        <v>6.0699999999999994E-8</v>
      </c>
      <c r="O811" s="18">
        <v>6.0699999999999994E-8</v>
      </c>
      <c r="P811" s="18">
        <v>1.4599999999999999E-9</v>
      </c>
      <c r="Q811" s="18">
        <v>1.4599999999999999E-9</v>
      </c>
      <c r="R811">
        <v>16597831</v>
      </c>
      <c r="S811" t="s">
        <v>113</v>
      </c>
      <c r="T811" t="s">
        <v>114</v>
      </c>
      <c r="U811" t="s">
        <v>89</v>
      </c>
      <c r="AH811" t="s">
        <v>1580</v>
      </c>
      <c r="AI811" t="s">
        <v>115</v>
      </c>
      <c r="AJ811">
        <v>2</v>
      </c>
      <c r="AL811" s="19">
        <f t="shared" si="389"/>
        <v>-9.8042200619397644</v>
      </c>
      <c r="AM811" s="19">
        <f t="shared" si="390"/>
        <v>-12.003449346723439</v>
      </c>
      <c r="AN811" s="19">
        <f t="shared" si="391"/>
        <v>2.1992292847836747</v>
      </c>
      <c r="AP811" s="20" t="e">
        <f>IF(AR811=AU811,"good","no")</f>
        <v>#N/A</v>
      </c>
      <c r="AQ811" s="20" t="str">
        <f t="shared" si="381"/>
        <v>V</v>
      </c>
      <c r="AR811" s="21" t="e">
        <f t="shared" si="394"/>
        <v>#N/A</v>
      </c>
      <c r="AS811" s="21" t="e">
        <f t="shared" ref="AS811:AS874" si="396">VLOOKUP(AQ811, $BD$3:$BH$22, 5, FALSE)</f>
        <v>#N/A</v>
      </c>
      <c r="AT811" s="20" t="str">
        <f t="shared" si="382"/>
        <v>K</v>
      </c>
      <c r="AU811" s="22">
        <f t="shared" si="395"/>
        <v>1</v>
      </c>
      <c r="AV811">
        <f t="shared" si="376"/>
        <v>-3.9</v>
      </c>
    </row>
    <row r="812" spans="1:49" hidden="1" x14ac:dyDescent="0.45">
      <c r="A812" t="s">
        <v>1578</v>
      </c>
      <c r="B812" t="s">
        <v>1593</v>
      </c>
      <c r="C812" t="e">
        <f t="shared" ca="1" si="388"/>
        <v>#NAME?</v>
      </c>
      <c r="E812" t="s">
        <v>1593</v>
      </c>
      <c r="H812"/>
      <c r="I812"/>
      <c r="J812"/>
      <c r="K812" t="s">
        <v>1594</v>
      </c>
      <c r="L812" s="16" t="s">
        <v>47</v>
      </c>
      <c r="M812" s="17" t="s">
        <v>47</v>
      </c>
      <c r="N812" s="18">
        <v>3.2700000000000002E-8</v>
      </c>
      <c r="O812" s="18">
        <v>3.2700000000000002E-8</v>
      </c>
      <c r="P812" s="18">
        <v>1.4599999999999999E-9</v>
      </c>
      <c r="Q812" s="18">
        <v>1.4599999999999999E-9</v>
      </c>
      <c r="R812">
        <v>16597831</v>
      </c>
      <c r="S812" t="s">
        <v>113</v>
      </c>
      <c r="T812" t="s">
        <v>114</v>
      </c>
      <c r="U812" t="s">
        <v>89</v>
      </c>
      <c r="AH812" t="s">
        <v>1580</v>
      </c>
      <c r="AI812" t="s">
        <v>115</v>
      </c>
      <c r="AJ812">
        <v>2</v>
      </c>
      <c r="AL812" s="19">
        <f t="shared" si="389"/>
        <v>-10.16917554783549</v>
      </c>
      <c r="AM812" s="19">
        <f t="shared" si="390"/>
        <v>-12.003449346723439</v>
      </c>
      <c r="AN812" s="19">
        <f t="shared" si="391"/>
        <v>1.8342737988879492</v>
      </c>
      <c r="AP812" s="20" t="e">
        <f>IF(AR812=AU812,"good","no")</f>
        <v>#N/A</v>
      </c>
      <c r="AQ812" s="20" t="str">
        <f t="shared" si="381"/>
        <v>V</v>
      </c>
      <c r="AR812" s="21" t="e">
        <f t="shared" si="394"/>
        <v>#N/A</v>
      </c>
      <c r="AS812" s="21" t="e">
        <f t="shared" si="396"/>
        <v>#N/A</v>
      </c>
      <c r="AT812" s="20" t="str">
        <f t="shared" si="382"/>
        <v>K</v>
      </c>
      <c r="AU812" s="22">
        <f t="shared" si="395"/>
        <v>1</v>
      </c>
      <c r="AV812">
        <f t="shared" si="376"/>
        <v>-3.9</v>
      </c>
    </row>
    <row r="813" spans="1:49" hidden="1" x14ac:dyDescent="0.45">
      <c r="A813" t="s">
        <v>1578</v>
      </c>
      <c r="B813" t="s">
        <v>1627</v>
      </c>
      <c r="C813" t="e">
        <f t="shared" ca="1" si="388"/>
        <v>#NAME?</v>
      </c>
      <c r="E813" t="s">
        <v>1627</v>
      </c>
      <c r="H813"/>
      <c r="I813"/>
      <c r="J813"/>
      <c r="K813" t="s">
        <v>1591</v>
      </c>
      <c r="L813" s="16" t="s">
        <v>47</v>
      </c>
      <c r="M813" s="17" t="s">
        <v>47</v>
      </c>
      <c r="N813" s="18">
        <v>3.5399999999999999E-8</v>
      </c>
      <c r="O813" s="18">
        <v>3.5399999999999999E-8</v>
      </c>
      <c r="P813" s="18">
        <v>1.4599999999999999E-9</v>
      </c>
      <c r="Q813" s="18">
        <v>1.4599999999999999E-9</v>
      </c>
      <c r="R813">
        <v>16597831</v>
      </c>
      <c r="S813" t="s">
        <v>113</v>
      </c>
      <c r="T813" t="s">
        <v>114</v>
      </c>
      <c r="U813" t="s">
        <v>89</v>
      </c>
      <c r="AH813" t="s">
        <v>1580</v>
      </c>
      <c r="AI813" t="s">
        <v>115</v>
      </c>
      <c r="AJ813">
        <v>2</v>
      </c>
      <c r="AL813" s="19">
        <f t="shared" si="389"/>
        <v>-10.122366869915943</v>
      </c>
      <c r="AM813" s="19">
        <f t="shared" si="390"/>
        <v>-12.003449346723439</v>
      </c>
      <c r="AN813" s="19">
        <f t="shared" si="391"/>
        <v>1.8810824768074959</v>
      </c>
      <c r="AP813" s="20" t="e">
        <f>IF(AR813=AU813,"good","no")</f>
        <v>#N/A</v>
      </c>
      <c r="AQ813" s="20" t="str">
        <f t="shared" si="381"/>
        <v>V</v>
      </c>
      <c r="AR813" s="21" t="e">
        <f t="shared" si="394"/>
        <v>#N/A</v>
      </c>
      <c r="AS813" s="21" t="e">
        <f t="shared" si="396"/>
        <v>#N/A</v>
      </c>
      <c r="AT813" s="20" t="str">
        <f t="shared" si="382"/>
        <v>R</v>
      </c>
      <c r="AU813" s="22">
        <f t="shared" si="395"/>
        <v>1</v>
      </c>
      <c r="AV813">
        <f t="shared" si="376"/>
        <v>-4.5</v>
      </c>
    </row>
    <row r="814" spans="1:49" hidden="1" x14ac:dyDescent="0.45">
      <c r="A814" t="s">
        <v>1578</v>
      </c>
      <c r="B814" t="s">
        <v>1628</v>
      </c>
      <c r="C814" t="e">
        <f t="shared" ca="1" si="388"/>
        <v>#NAME?</v>
      </c>
      <c r="E814" t="s">
        <v>1628</v>
      </c>
      <c r="H814"/>
      <c r="I814"/>
      <c r="J814"/>
      <c r="K814" t="s">
        <v>1591</v>
      </c>
      <c r="L814" s="16" t="s">
        <v>47</v>
      </c>
      <c r="M814" s="17" t="s">
        <v>47</v>
      </c>
      <c r="N814" s="18">
        <v>2.5799999999999999E-8</v>
      </c>
      <c r="O814" s="18">
        <v>2.5799999999999999E-8</v>
      </c>
      <c r="P814" s="18">
        <v>1.4599999999999999E-9</v>
      </c>
      <c r="Q814" s="18">
        <v>1.4599999999999999E-9</v>
      </c>
      <c r="R814">
        <v>16597831</v>
      </c>
      <c r="S814" t="s">
        <v>113</v>
      </c>
      <c r="T814" t="s">
        <v>114</v>
      </c>
      <c r="U814" t="s">
        <v>89</v>
      </c>
      <c r="AH814" t="s">
        <v>1580</v>
      </c>
      <c r="AI814" t="s">
        <v>115</v>
      </c>
      <c r="AJ814">
        <v>2</v>
      </c>
      <c r="AL814" s="19">
        <f t="shared" si="389"/>
        <v>-10.309005893561116</v>
      </c>
      <c r="AM814" s="19">
        <f t="shared" si="390"/>
        <v>-12.003449346723439</v>
      </c>
      <c r="AN814" s="19">
        <f t="shared" si="391"/>
        <v>1.6944434531623234</v>
      </c>
      <c r="AP814" s="20" t="e">
        <f>IF(AR814=AU814,"good","no")</f>
        <v>#N/A</v>
      </c>
      <c r="AQ814" s="20" t="str">
        <f t="shared" si="381"/>
        <v>V</v>
      </c>
      <c r="AR814" s="21" t="e">
        <f t="shared" si="394"/>
        <v>#N/A</v>
      </c>
      <c r="AS814" s="21" t="e">
        <f t="shared" si="396"/>
        <v>#N/A</v>
      </c>
      <c r="AT814" s="20" t="str">
        <f t="shared" si="382"/>
        <v>K</v>
      </c>
      <c r="AU814" s="22">
        <f t="shared" si="395"/>
        <v>1</v>
      </c>
      <c r="AV814">
        <f t="shared" si="376"/>
        <v>-3.9</v>
      </c>
    </row>
    <row r="815" spans="1:49" hidden="1" x14ac:dyDescent="0.45">
      <c r="A815" t="s">
        <v>1578</v>
      </c>
      <c r="B815" t="s">
        <v>1629</v>
      </c>
      <c r="C815" t="e">
        <f t="shared" ca="1" si="388"/>
        <v>#NAME?</v>
      </c>
      <c r="E815" t="s">
        <v>1629</v>
      </c>
      <c r="H815"/>
      <c r="I815"/>
      <c r="J815"/>
      <c r="K815" t="s">
        <v>1608</v>
      </c>
      <c r="L815" s="16" t="s">
        <v>47</v>
      </c>
      <c r="M815" s="17" t="s">
        <v>47</v>
      </c>
      <c r="N815" s="18">
        <v>7.7299999999999997E-8</v>
      </c>
      <c r="O815" s="18">
        <v>7.7299999999999997E-8</v>
      </c>
      <c r="P815" s="18">
        <v>1.4599999999999999E-9</v>
      </c>
      <c r="Q815" s="27">
        <v>1.4599999999999999E-9</v>
      </c>
      <c r="R815">
        <v>16597831</v>
      </c>
      <c r="S815" t="s">
        <v>113</v>
      </c>
      <c r="T815" t="s">
        <v>114</v>
      </c>
      <c r="U815" t="s">
        <v>89</v>
      </c>
      <c r="AH815" t="s">
        <v>1580</v>
      </c>
      <c r="AI815" t="s">
        <v>115</v>
      </c>
      <c r="AJ815">
        <v>2</v>
      </c>
      <c r="AL815" s="19">
        <f t="shared" si="389"/>
        <v>-9.6615874099982904</v>
      </c>
      <c r="AM815" s="19">
        <f t="shared" si="390"/>
        <v>-12.003449346723439</v>
      </c>
      <c r="AN815" s="19">
        <f t="shared" si="391"/>
        <v>2.3418619367251488</v>
      </c>
      <c r="AP815" s="20" t="e">
        <f>IF(AR815=AU815,"ok","no")</f>
        <v>#N/A</v>
      </c>
      <c r="AQ815" s="20" t="str">
        <f t="shared" si="381"/>
        <v>V</v>
      </c>
      <c r="AR815" s="21" t="e">
        <f t="shared" si="394"/>
        <v>#N/A</v>
      </c>
      <c r="AS815" s="21" t="e">
        <f t="shared" si="396"/>
        <v>#N/A</v>
      </c>
      <c r="AT815" s="20" t="str">
        <f t="shared" si="382"/>
        <v>Q</v>
      </c>
      <c r="AU815" s="22">
        <f t="shared" si="395"/>
        <v>0</v>
      </c>
      <c r="AV815">
        <f t="shared" si="376"/>
        <v>-3.5</v>
      </c>
    </row>
    <row r="816" spans="1:49" hidden="1" x14ac:dyDescent="0.45">
      <c r="A816" t="s">
        <v>1578</v>
      </c>
      <c r="B816" t="s">
        <v>1630</v>
      </c>
      <c r="C816" t="e">
        <f t="shared" ca="1" si="388"/>
        <v>#NAME?</v>
      </c>
      <c r="E816" t="s">
        <v>1630</v>
      </c>
      <c r="H816"/>
      <c r="I816"/>
      <c r="J816"/>
      <c r="K816" t="s">
        <v>1598</v>
      </c>
      <c r="L816" s="16" t="s">
        <v>47</v>
      </c>
      <c r="M816" s="17" t="s">
        <v>47</v>
      </c>
      <c r="N816" s="18">
        <v>8.5000000000000001E-7</v>
      </c>
      <c r="O816" s="18">
        <v>8.5000000000000001E-7</v>
      </c>
      <c r="P816" s="18">
        <v>1.4599999999999999E-9</v>
      </c>
      <c r="Q816" s="27">
        <v>1.4599999999999999E-9</v>
      </c>
      <c r="R816">
        <v>16597831</v>
      </c>
      <c r="S816" t="s">
        <v>113</v>
      </c>
      <c r="T816" t="s">
        <v>114</v>
      </c>
      <c r="U816" t="s">
        <v>89</v>
      </c>
      <c r="AH816" t="s">
        <v>1580</v>
      </c>
      <c r="AI816" t="s">
        <v>115</v>
      </c>
      <c r="AJ816">
        <v>2</v>
      </c>
      <c r="AL816" s="19">
        <f t="shared" si="389"/>
        <v>-8.2470373976026075</v>
      </c>
      <c r="AM816" s="19">
        <f t="shared" si="390"/>
        <v>-12.003449346723439</v>
      </c>
      <c r="AN816" s="19">
        <f t="shared" si="391"/>
        <v>3.7564119491208317</v>
      </c>
      <c r="AP816" s="20" t="e">
        <f>IF(AR816=AU816,"ok","no")</f>
        <v>#N/A</v>
      </c>
      <c r="AQ816" s="20" t="str">
        <f t="shared" si="381"/>
        <v>V</v>
      </c>
      <c r="AR816" s="21" t="e">
        <f t="shared" si="394"/>
        <v>#N/A</v>
      </c>
      <c r="AS816" s="21" t="e">
        <f t="shared" si="396"/>
        <v>#N/A</v>
      </c>
      <c r="AT816" s="20" t="str">
        <f t="shared" si="382"/>
        <v>Q</v>
      </c>
      <c r="AU816" s="22">
        <f t="shared" si="395"/>
        <v>0</v>
      </c>
      <c r="AV816">
        <f t="shared" si="376"/>
        <v>-3.5</v>
      </c>
    </row>
    <row r="817" spans="1:48" hidden="1" x14ac:dyDescent="0.45">
      <c r="A817" t="s">
        <v>1578</v>
      </c>
      <c r="B817" t="s">
        <v>1595</v>
      </c>
      <c r="C817" t="e">
        <f t="shared" ca="1" si="388"/>
        <v>#NAME?</v>
      </c>
      <c r="E817" t="s">
        <v>1595</v>
      </c>
      <c r="H817"/>
      <c r="I817"/>
      <c r="J817"/>
      <c r="K817" t="s">
        <v>1596</v>
      </c>
      <c r="L817" s="16" t="s">
        <v>47</v>
      </c>
      <c r="M817" s="17" t="s">
        <v>47</v>
      </c>
      <c r="N817" s="18">
        <v>8.5E-9</v>
      </c>
      <c r="O817" s="18">
        <v>8.5E-9</v>
      </c>
      <c r="P817" s="18">
        <v>1.4599999999999999E-9</v>
      </c>
      <c r="Q817" s="18">
        <v>1.4599999999999999E-9</v>
      </c>
      <c r="R817">
        <v>16597831</v>
      </c>
      <c r="S817" t="s">
        <v>113</v>
      </c>
      <c r="T817" t="s">
        <v>114</v>
      </c>
      <c r="U817" t="s">
        <v>89</v>
      </c>
      <c r="AH817" t="s">
        <v>1580</v>
      </c>
      <c r="AI817" t="s">
        <v>115</v>
      </c>
      <c r="AJ817">
        <v>2</v>
      </c>
      <c r="AL817" s="19">
        <f t="shared" si="389"/>
        <v>-10.964087807335581</v>
      </c>
      <c r="AM817" s="19">
        <f t="shared" si="390"/>
        <v>-12.003449346723439</v>
      </c>
      <c r="AN817" s="19">
        <f t="shared" si="391"/>
        <v>1.0393615393878584</v>
      </c>
      <c r="AP817" s="20" t="str">
        <f>IF(AR817=AU817,"good","no")</f>
        <v>no</v>
      </c>
      <c r="AQ817" s="20" t="str">
        <f t="shared" si="381"/>
        <v>E</v>
      </c>
      <c r="AR817" s="21">
        <f t="shared" si="394"/>
        <v>-1</v>
      </c>
      <c r="AS817" s="21">
        <f t="shared" si="396"/>
        <v>-3.5</v>
      </c>
      <c r="AT817" s="20" t="str">
        <f t="shared" si="382"/>
        <v>N</v>
      </c>
      <c r="AU817" s="22">
        <f t="shared" si="395"/>
        <v>0</v>
      </c>
      <c r="AV817">
        <f t="shared" si="376"/>
        <v>-3.5</v>
      </c>
    </row>
    <row r="818" spans="1:48" hidden="1" x14ac:dyDescent="0.45">
      <c r="A818" t="s">
        <v>1578</v>
      </c>
      <c r="B818" t="s">
        <v>1631</v>
      </c>
      <c r="C818" t="e">
        <f t="shared" ca="1" si="388"/>
        <v>#NAME?</v>
      </c>
      <c r="E818" t="s">
        <v>1631</v>
      </c>
      <c r="H818"/>
      <c r="I818"/>
      <c r="J818"/>
      <c r="K818" t="s">
        <v>1594</v>
      </c>
      <c r="L818" s="16" t="s">
        <v>47</v>
      </c>
      <c r="M818" s="17" t="s">
        <v>47</v>
      </c>
      <c r="N818" s="18">
        <v>2.1299999999999999E-8</v>
      </c>
      <c r="O818" s="18">
        <v>2.1299999999999999E-8</v>
      </c>
      <c r="P818" s="18">
        <v>1.4599999999999999E-9</v>
      </c>
      <c r="Q818" s="18">
        <v>1.4599999999999999E-9</v>
      </c>
      <c r="R818">
        <v>16597831</v>
      </c>
      <c r="S818" t="s">
        <v>113</v>
      </c>
      <c r="T818" t="s">
        <v>114</v>
      </c>
      <c r="U818" t="s">
        <v>89</v>
      </c>
      <c r="AH818" t="s">
        <v>1580</v>
      </c>
      <c r="AI818" t="s">
        <v>115</v>
      </c>
      <c r="AJ818">
        <v>2</v>
      </c>
      <c r="AL818" s="19">
        <f t="shared" si="389"/>
        <v>-10.422089670896309</v>
      </c>
      <c r="AM818" s="19">
        <f t="shared" si="390"/>
        <v>-12.003449346723439</v>
      </c>
      <c r="AN818" s="19">
        <f t="shared" si="391"/>
        <v>1.5813596758271302</v>
      </c>
      <c r="AP818" s="20" t="e">
        <f>IF(AR818=AU818,"good","no")</f>
        <v>#N/A</v>
      </c>
      <c r="AQ818" s="20" t="str">
        <f t="shared" si="381"/>
        <v>V</v>
      </c>
      <c r="AR818" s="21" t="e">
        <f t="shared" si="394"/>
        <v>#N/A</v>
      </c>
      <c r="AS818" s="21" t="e">
        <f t="shared" si="396"/>
        <v>#N/A</v>
      </c>
      <c r="AT818" s="20" t="str">
        <f t="shared" si="382"/>
        <v>E</v>
      </c>
      <c r="AU818" s="22">
        <f t="shared" si="395"/>
        <v>-1</v>
      </c>
      <c r="AV818">
        <f t="shared" ref="AV818:AV881" si="397">VLOOKUP(AT818, $BD$3:$BH$22, 5, FALSE)</f>
        <v>-3.5</v>
      </c>
    </row>
    <row r="819" spans="1:48" hidden="1" x14ac:dyDescent="0.45">
      <c r="A819" t="s">
        <v>1578</v>
      </c>
      <c r="B819" t="s">
        <v>1597</v>
      </c>
      <c r="C819" t="e">
        <f t="shared" ca="1" si="388"/>
        <v>#NAME?</v>
      </c>
      <c r="E819" t="s">
        <v>1597</v>
      </c>
      <c r="H819"/>
      <c r="I819"/>
      <c r="J819"/>
      <c r="K819" t="s">
        <v>1598</v>
      </c>
      <c r="L819" s="16" t="s">
        <v>47</v>
      </c>
      <c r="M819" s="17" t="s">
        <v>47</v>
      </c>
      <c r="N819" s="18">
        <v>8.5E-9</v>
      </c>
      <c r="O819" s="18">
        <v>8.5E-9</v>
      </c>
      <c r="P819" s="18">
        <v>1.4599999999999999E-9</v>
      </c>
      <c r="Q819" s="18">
        <v>1.4599999999999999E-9</v>
      </c>
      <c r="R819">
        <v>16597831</v>
      </c>
      <c r="S819" t="s">
        <v>113</v>
      </c>
      <c r="T819" t="s">
        <v>114</v>
      </c>
      <c r="U819" t="s">
        <v>89</v>
      </c>
      <c r="AH819" t="s">
        <v>1580</v>
      </c>
      <c r="AI819" t="s">
        <v>115</v>
      </c>
      <c r="AJ819">
        <v>2</v>
      </c>
      <c r="AL819" s="19">
        <f t="shared" si="389"/>
        <v>-10.964087807335581</v>
      </c>
      <c r="AM819" s="19">
        <f t="shared" si="390"/>
        <v>-12.003449346723439</v>
      </c>
      <c r="AN819" s="19">
        <f t="shared" si="391"/>
        <v>1.0393615393878584</v>
      </c>
      <c r="AP819" s="20" t="e">
        <f>IF(AR819=AU819,"good","no")</f>
        <v>#N/A</v>
      </c>
      <c r="AQ819" s="20" t="str">
        <f t="shared" si="381"/>
        <v>V</v>
      </c>
      <c r="AR819" s="21" t="e">
        <f t="shared" si="394"/>
        <v>#N/A</v>
      </c>
      <c r="AS819" s="21" t="e">
        <f t="shared" si="396"/>
        <v>#N/A</v>
      </c>
      <c r="AT819" s="20" t="str">
        <f t="shared" si="382"/>
        <v>D</v>
      </c>
      <c r="AU819" s="22">
        <f t="shared" si="395"/>
        <v>-1</v>
      </c>
      <c r="AV819">
        <f t="shared" si="397"/>
        <v>-3.5</v>
      </c>
    </row>
    <row r="820" spans="1:48" hidden="1" x14ac:dyDescent="0.45">
      <c r="A820" t="s">
        <v>1578</v>
      </c>
      <c r="B820" t="s">
        <v>1599</v>
      </c>
      <c r="C820" t="e">
        <f t="shared" ca="1" si="388"/>
        <v>#NAME?</v>
      </c>
      <c r="E820" t="s">
        <v>1599</v>
      </c>
      <c r="H820"/>
      <c r="I820"/>
      <c r="J820"/>
      <c r="K820" t="s">
        <v>1600</v>
      </c>
      <c r="L820" s="16" t="s">
        <v>47</v>
      </c>
      <c r="M820" s="17" t="s">
        <v>47</v>
      </c>
      <c r="N820" s="18">
        <v>8.5E-9</v>
      </c>
      <c r="O820" s="18">
        <v>8.5E-9</v>
      </c>
      <c r="P820" s="18">
        <v>1.4599999999999999E-9</v>
      </c>
      <c r="Q820" s="27">
        <v>1.4599999999999999E-9</v>
      </c>
      <c r="R820">
        <v>16597831</v>
      </c>
      <c r="S820" t="s">
        <v>113</v>
      </c>
      <c r="T820" t="s">
        <v>114</v>
      </c>
      <c r="U820" t="s">
        <v>89</v>
      </c>
      <c r="AH820" t="s">
        <v>1580</v>
      </c>
      <c r="AI820" t="s">
        <v>115</v>
      </c>
      <c r="AJ820">
        <v>2</v>
      </c>
      <c r="AL820" s="19">
        <f t="shared" si="389"/>
        <v>-10.964087807335581</v>
      </c>
      <c r="AM820" s="19">
        <f t="shared" si="390"/>
        <v>-12.003449346723439</v>
      </c>
      <c r="AN820" s="19">
        <f t="shared" si="391"/>
        <v>1.0393615393878584</v>
      </c>
      <c r="AP820" s="20" t="e">
        <f t="shared" ref="AP820:AP826" si="398">IF(AR820=AU820,"ok","no")</f>
        <v>#N/A</v>
      </c>
      <c r="AQ820" s="20" t="str">
        <f t="shared" si="381"/>
        <v>V</v>
      </c>
      <c r="AR820" s="21" t="e">
        <f t="shared" si="394"/>
        <v>#N/A</v>
      </c>
      <c r="AS820" s="21" t="e">
        <f t="shared" si="396"/>
        <v>#N/A</v>
      </c>
      <c r="AT820" s="20" t="str">
        <f t="shared" si="382"/>
        <v>N</v>
      </c>
      <c r="AU820" s="22">
        <f t="shared" si="395"/>
        <v>0</v>
      </c>
      <c r="AV820">
        <f t="shared" si="397"/>
        <v>-3.5</v>
      </c>
    </row>
    <row r="821" spans="1:48" hidden="1" x14ac:dyDescent="0.45">
      <c r="A821" t="s">
        <v>1578</v>
      </c>
      <c r="B821" t="s">
        <v>1601</v>
      </c>
      <c r="C821" t="e">
        <f t="shared" ca="1" si="388"/>
        <v>#NAME?</v>
      </c>
      <c r="E821" t="s">
        <v>1601</v>
      </c>
      <c r="H821"/>
      <c r="I821"/>
      <c r="J821"/>
      <c r="K821" t="s">
        <v>1591</v>
      </c>
      <c r="L821" s="16" t="s">
        <v>47</v>
      </c>
      <c r="M821" s="17" t="s">
        <v>47</v>
      </c>
      <c r="N821" s="18">
        <v>8.5E-9</v>
      </c>
      <c r="O821" s="18">
        <v>8.5E-9</v>
      </c>
      <c r="P821" s="18">
        <v>1.4599999999999999E-9</v>
      </c>
      <c r="Q821" s="27">
        <v>1.4599999999999999E-9</v>
      </c>
      <c r="R821">
        <v>16597831</v>
      </c>
      <c r="S821" t="s">
        <v>113</v>
      </c>
      <c r="T821" t="s">
        <v>114</v>
      </c>
      <c r="U821" t="s">
        <v>89</v>
      </c>
      <c r="AH821" t="s">
        <v>1580</v>
      </c>
      <c r="AI821" t="s">
        <v>115</v>
      </c>
      <c r="AJ821">
        <v>2</v>
      </c>
      <c r="AL821" s="19">
        <f t="shared" si="389"/>
        <v>-10.964087807335581</v>
      </c>
      <c r="AM821" s="19">
        <f t="shared" si="390"/>
        <v>-12.003449346723439</v>
      </c>
      <c r="AN821" s="19">
        <f t="shared" si="391"/>
        <v>1.0393615393878584</v>
      </c>
      <c r="AP821" s="20" t="e">
        <f t="shared" si="398"/>
        <v>#N/A</v>
      </c>
      <c r="AQ821" s="20" t="str">
        <f t="shared" si="381"/>
        <v>V</v>
      </c>
      <c r="AR821" s="21" t="e">
        <f t="shared" si="394"/>
        <v>#N/A</v>
      </c>
      <c r="AS821" s="21" t="e">
        <f t="shared" si="396"/>
        <v>#N/A</v>
      </c>
      <c r="AT821" s="20" t="str">
        <f t="shared" si="382"/>
        <v>N</v>
      </c>
      <c r="AU821" s="22">
        <f t="shared" si="395"/>
        <v>0</v>
      </c>
      <c r="AV821">
        <f t="shared" si="397"/>
        <v>-3.5</v>
      </c>
    </row>
    <row r="822" spans="1:48" hidden="1" x14ac:dyDescent="0.45">
      <c r="A822" t="s">
        <v>1578</v>
      </c>
      <c r="B822" t="s">
        <v>1602</v>
      </c>
      <c r="C822" t="e">
        <f t="shared" ca="1" si="388"/>
        <v>#NAME?</v>
      </c>
      <c r="E822" t="s">
        <v>1602</v>
      </c>
      <c r="H822"/>
      <c r="I822"/>
      <c r="J822"/>
      <c r="K822" t="s">
        <v>1591</v>
      </c>
      <c r="L822" s="16" t="s">
        <v>47</v>
      </c>
      <c r="M822" s="17" t="s">
        <v>47</v>
      </c>
      <c r="N822" s="18">
        <v>5.86E-9</v>
      </c>
      <c r="O822" s="18">
        <v>5.86E-9</v>
      </c>
      <c r="P822" s="18">
        <v>1.4599999999999999E-9</v>
      </c>
      <c r="Q822" s="27">
        <v>1.4599999999999999E-9</v>
      </c>
      <c r="R822">
        <v>16597831</v>
      </c>
      <c r="S822" t="s">
        <v>113</v>
      </c>
      <c r="T822" t="s">
        <v>114</v>
      </c>
      <c r="U822" t="s">
        <v>89</v>
      </c>
      <c r="AH822" t="s">
        <v>1580</v>
      </c>
      <c r="AI822" t="s">
        <v>115</v>
      </c>
      <c r="AJ822">
        <v>2</v>
      </c>
      <c r="AL822" s="19">
        <f t="shared" si="389"/>
        <v>-11.183518577680919</v>
      </c>
      <c r="AM822" s="19">
        <f t="shared" si="390"/>
        <v>-12.003449346723439</v>
      </c>
      <c r="AN822" s="19">
        <f t="shared" si="391"/>
        <v>0.81993076904251971</v>
      </c>
      <c r="AP822" s="20" t="e">
        <f t="shared" si="398"/>
        <v>#N/A</v>
      </c>
      <c r="AQ822" s="20" t="str">
        <f t="shared" si="381"/>
        <v>V</v>
      </c>
      <c r="AR822" s="21" t="e">
        <f t="shared" si="394"/>
        <v>#N/A</v>
      </c>
      <c r="AS822" s="21" t="e">
        <f t="shared" si="396"/>
        <v>#N/A</v>
      </c>
      <c r="AT822" s="20" t="str">
        <f t="shared" si="382"/>
        <v>N</v>
      </c>
      <c r="AU822" s="22">
        <f t="shared" si="395"/>
        <v>0</v>
      </c>
      <c r="AV822">
        <f t="shared" si="397"/>
        <v>-3.5</v>
      </c>
    </row>
    <row r="823" spans="1:48" hidden="1" x14ac:dyDescent="0.45">
      <c r="A823" t="s">
        <v>1578</v>
      </c>
      <c r="B823" t="s">
        <v>1603</v>
      </c>
      <c r="C823" t="e">
        <f t="shared" ca="1" si="388"/>
        <v>#NAME?</v>
      </c>
      <c r="E823" t="s">
        <v>1603</v>
      </c>
      <c r="H823"/>
      <c r="I823"/>
      <c r="J823"/>
      <c r="K823" t="s">
        <v>1591</v>
      </c>
      <c r="L823" s="16" t="s">
        <v>47</v>
      </c>
      <c r="M823" s="17" t="s">
        <v>47</v>
      </c>
      <c r="N823" s="18">
        <v>8.5E-9</v>
      </c>
      <c r="O823" s="18">
        <v>8.5E-9</v>
      </c>
      <c r="P823" s="18">
        <v>1.4599999999999999E-9</v>
      </c>
      <c r="Q823" s="27">
        <v>1.4599999999999999E-9</v>
      </c>
      <c r="R823">
        <v>16597831</v>
      </c>
      <c r="S823" t="s">
        <v>113</v>
      </c>
      <c r="T823" t="s">
        <v>114</v>
      </c>
      <c r="U823" t="s">
        <v>89</v>
      </c>
      <c r="AH823" t="s">
        <v>1580</v>
      </c>
      <c r="AI823" t="s">
        <v>115</v>
      </c>
      <c r="AJ823">
        <v>2</v>
      </c>
      <c r="AL823" s="19">
        <f t="shared" si="389"/>
        <v>-10.964087807335581</v>
      </c>
      <c r="AM823" s="19">
        <f t="shared" si="390"/>
        <v>-12.003449346723439</v>
      </c>
      <c r="AN823" s="19">
        <f t="shared" si="391"/>
        <v>1.0393615393878584</v>
      </c>
      <c r="AP823" s="20" t="e">
        <f t="shared" si="398"/>
        <v>#N/A</v>
      </c>
      <c r="AQ823" s="20" t="str">
        <f t="shared" si="381"/>
        <v>V</v>
      </c>
      <c r="AR823" s="21" t="e">
        <f t="shared" si="394"/>
        <v>#N/A</v>
      </c>
      <c r="AS823" s="21" t="e">
        <f t="shared" si="396"/>
        <v>#N/A</v>
      </c>
      <c r="AT823" s="20" t="str">
        <f t="shared" si="382"/>
        <v>N</v>
      </c>
      <c r="AU823" s="22">
        <f t="shared" si="395"/>
        <v>0</v>
      </c>
      <c r="AV823">
        <f t="shared" si="397"/>
        <v>-3.5</v>
      </c>
    </row>
    <row r="824" spans="1:48" hidden="1" x14ac:dyDescent="0.45">
      <c r="A824" t="s">
        <v>1578</v>
      </c>
      <c r="B824" t="s">
        <v>1604</v>
      </c>
      <c r="C824" t="e">
        <f t="shared" ca="1" si="388"/>
        <v>#NAME?</v>
      </c>
      <c r="E824" t="s">
        <v>1604</v>
      </c>
      <c r="H824"/>
      <c r="I824"/>
      <c r="J824"/>
      <c r="K824" t="s">
        <v>1605</v>
      </c>
      <c r="L824" s="16" t="s">
        <v>47</v>
      </c>
      <c r="M824" s="17" t="s">
        <v>47</v>
      </c>
      <c r="N824" s="18">
        <v>2.0000000000000001E-9</v>
      </c>
      <c r="O824" s="18">
        <v>2.0000000000000001E-9</v>
      </c>
      <c r="P824" s="18">
        <v>1.4599999999999999E-9</v>
      </c>
      <c r="Q824" s="27">
        <v>1.4599999999999999E-9</v>
      </c>
      <c r="R824">
        <v>16597831</v>
      </c>
      <c r="S824" t="s">
        <v>113</v>
      </c>
      <c r="T824" t="s">
        <v>114</v>
      </c>
      <c r="U824" t="s">
        <v>89</v>
      </c>
      <c r="AH824" t="s">
        <v>1580</v>
      </c>
      <c r="AI824" t="s">
        <v>115</v>
      </c>
      <c r="AJ824">
        <v>2</v>
      </c>
      <c r="AL824" s="19">
        <f t="shared" si="389"/>
        <v>-11.817770007268015</v>
      </c>
      <c r="AM824" s="19">
        <f t="shared" si="390"/>
        <v>-12.003449346723439</v>
      </c>
      <c r="AN824" s="19">
        <f t="shared" si="391"/>
        <v>0.18567933945542414</v>
      </c>
      <c r="AP824" s="20" t="e">
        <f t="shared" si="398"/>
        <v>#N/A</v>
      </c>
      <c r="AQ824" s="20" t="str">
        <f t="shared" si="381"/>
        <v>V</v>
      </c>
      <c r="AR824" s="21" t="e">
        <f t="shared" si="394"/>
        <v>#N/A</v>
      </c>
      <c r="AS824" s="21" t="e">
        <f t="shared" si="396"/>
        <v>#N/A</v>
      </c>
      <c r="AT824" s="20" t="str">
        <f t="shared" si="382"/>
        <v>N</v>
      </c>
      <c r="AU824" s="22">
        <f t="shared" si="395"/>
        <v>0</v>
      </c>
      <c r="AV824">
        <f t="shared" si="397"/>
        <v>-3.5</v>
      </c>
    </row>
    <row r="825" spans="1:48" hidden="1" x14ac:dyDescent="0.45">
      <c r="A825" t="s">
        <v>1578</v>
      </c>
      <c r="B825" t="s">
        <v>1632</v>
      </c>
      <c r="C825" t="e">
        <f t="shared" ca="1" si="388"/>
        <v>#NAME?</v>
      </c>
      <c r="E825" t="s">
        <v>1632</v>
      </c>
      <c r="H825"/>
      <c r="I825"/>
      <c r="J825"/>
      <c r="K825" t="s">
        <v>1613</v>
      </c>
      <c r="L825" s="16" t="s">
        <v>47</v>
      </c>
      <c r="M825" s="17" t="s">
        <v>47</v>
      </c>
      <c r="N825" s="18">
        <v>2.1299999999999999E-7</v>
      </c>
      <c r="O825" s="18">
        <v>2.1299999999999999E-7</v>
      </c>
      <c r="P825" s="18">
        <v>1.4599999999999999E-9</v>
      </c>
      <c r="Q825" s="27">
        <v>1.4599999999999999E-9</v>
      </c>
      <c r="R825">
        <v>16597831</v>
      </c>
      <c r="S825" t="s">
        <v>113</v>
      </c>
      <c r="T825" t="s">
        <v>114</v>
      </c>
      <c r="U825" t="s">
        <v>89</v>
      </c>
      <c r="AH825" t="s">
        <v>1580</v>
      </c>
      <c r="AI825" t="s">
        <v>115</v>
      </c>
      <c r="AJ825">
        <v>2</v>
      </c>
      <c r="AL825" s="19">
        <f t="shared" si="389"/>
        <v>-9.0635644660298222</v>
      </c>
      <c r="AM825" s="19">
        <f t="shared" si="390"/>
        <v>-12.003449346723439</v>
      </c>
      <c r="AN825" s="19">
        <f t="shared" si="391"/>
        <v>2.9398848806936169</v>
      </c>
      <c r="AP825" s="20" t="e">
        <f t="shared" si="398"/>
        <v>#N/A</v>
      </c>
      <c r="AQ825" s="20" t="str">
        <f t="shared" si="381"/>
        <v>V</v>
      </c>
      <c r="AR825" s="21" t="e">
        <f t="shared" si="394"/>
        <v>#N/A</v>
      </c>
      <c r="AS825" s="21" t="e">
        <f t="shared" si="396"/>
        <v>#N/A</v>
      </c>
      <c r="AT825" s="20" t="str">
        <f t="shared" si="382"/>
        <v>Y</v>
      </c>
      <c r="AU825" s="22">
        <f t="shared" si="395"/>
        <v>0</v>
      </c>
      <c r="AV825">
        <f t="shared" si="397"/>
        <v>-1.3</v>
      </c>
    </row>
    <row r="826" spans="1:48" hidden="1" x14ac:dyDescent="0.45">
      <c r="A826" t="s">
        <v>1578</v>
      </c>
      <c r="B826" t="s">
        <v>1633</v>
      </c>
      <c r="C826" t="e">
        <f t="shared" ca="1" si="388"/>
        <v>#NAME?</v>
      </c>
      <c r="E826" t="s">
        <v>1633</v>
      </c>
      <c r="H826"/>
      <c r="I826"/>
      <c r="J826"/>
      <c r="K826" t="s">
        <v>1613</v>
      </c>
      <c r="L826" s="16" t="s">
        <v>47</v>
      </c>
      <c r="M826" s="17" t="s">
        <v>47</v>
      </c>
      <c r="N826" s="18">
        <v>1.2100000000000001E-7</v>
      </c>
      <c r="O826" s="18">
        <v>1.2100000000000001E-7</v>
      </c>
      <c r="P826" s="18">
        <v>1.4599999999999999E-9</v>
      </c>
      <c r="Q826" s="27">
        <v>1.4599999999999999E-9</v>
      </c>
      <c r="R826">
        <v>16597831</v>
      </c>
      <c r="S826" t="s">
        <v>113</v>
      </c>
      <c r="T826" t="s">
        <v>114</v>
      </c>
      <c r="U826" t="s">
        <v>89</v>
      </c>
      <c r="AH826" t="s">
        <v>1580</v>
      </c>
      <c r="AI826" t="s">
        <v>115</v>
      </c>
      <c r="AJ826">
        <v>2</v>
      </c>
      <c r="AL826" s="19">
        <f t="shared" si="389"/>
        <v>-9.397210421896304</v>
      </c>
      <c r="AM826" s="19">
        <f t="shared" si="390"/>
        <v>-12.003449346723439</v>
      </c>
      <c r="AN826" s="19">
        <f t="shared" si="391"/>
        <v>2.6062389248271352</v>
      </c>
      <c r="AP826" s="20" t="e">
        <f t="shared" si="398"/>
        <v>#N/A</v>
      </c>
      <c r="AQ826" s="20" t="str">
        <f t="shared" si="381"/>
        <v>V</v>
      </c>
      <c r="AR826" s="21" t="e">
        <f t="shared" si="394"/>
        <v>#N/A</v>
      </c>
      <c r="AS826" s="21" t="e">
        <f t="shared" si="396"/>
        <v>#N/A</v>
      </c>
      <c r="AT826" s="20" t="str">
        <f t="shared" si="382"/>
        <v>W</v>
      </c>
      <c r="AU826" s="22">
        <f t="shared" si="395"/>
        <v>0</v>
      </c>
      <c r="AV826">
        <f t="shared" si="397"/>
        <v>-0.9</v>
      </c>
    </row>
    <row r="827" spans="1:48" hidden="1" x14ac:dyDescent="0.45">
      <c r="A827" t="s">
        <v>1578</v>
      </c>
      <c r="B827" t="s">
        <v>1606</v>
      </c>
      <c r="C827" t="e">
        <f t="shared" ca="1" si="388"/>
        <v>#NAME?</v>
      </c>
      <c r="E827" t="s">
        <v>1606</v>
      </c>
      <c r="H827"/>
      <c r="I827"/>
      <c r="J827"/>
      <c r="K827" t="s">
        <v>1605</v>
      </c>
      <c r="L827" s="16" t="s">
        <v>47</v>
      </c>
      <c r="M827" s="17" t="s">
        <v>47</v>
      </c>
      <c r="N827" s="18">
        <v>8.5E-9</v>
      </c>
      <c r="O827" s="18">
        <v>8.5E-9</v>
      </c>
      <c r="P827" s="18">
        <v>1.4599999999999999E-9</v>
      </c>
      <c r="Q827" s="18">
        <v>1.4599999999999999E-9</v>
      </c>
      <c r="R827">
        <v>16597831</v>
      </c>
      <c r="S827" t="s">
        <v>113</v>
      </c>
      <c r="T827" t="s">
        <v>114</v>
      </c>
      <c r="U827" t="s">
        <v>89</v>
      </c>
      <c r="AH827" t="s">
        <v>1580</v>
      </c>
      <c r="AI827" t="s">
        <v>115</v>
      </c>
      <c r="AJ827">
        <v>2</v>
      </c>
      <c r="AL827" s="19">
        <f t="shared" si="389"/>
        <v>-10.964087807335581</v>
      </c>
      <c r="AM827" s="19">
        <f t="shared" si="390"/>
        <v>-12.003449346723439</v>
      </c>
      <c r="AN827" s="19">
        <f t="shared" si="391"/>
        <v>1.0393615393878584</v>
      </c>
      <c r="AP827" s="20" t="e">
        <f>IF(AR827=AU827,"good","no")</f>
        <v>#N/A</v>
      </c>
      <c r="AQ827" s="20" t="str">
        <f t="shared" si="381"/>
        <v>V</v>
      </c>
      <c r="AR827" s="21" t="e">
        <f t="shared" si="394"/>
        <v>#N/A</v>
      </c>
      <c r="AS827" s="21" t="e">
        <f t="shared" si="396"/>
        <v>#N/A</v>
      </c>
      <c r="AT827" s="20" t="str">
        <f t="shared" si="382"/>
        <v>S</v>
      </c>
      <c r="AU827" s="22">
        <f t="shared" si="395"/>
        <v>500</v>
      </c>
      <c r="AV827">
        <f t="shared" si="397"/>
        <v>-0.8</v>
      </c>
    </row>
    <row r="828" spans="1:48" hidden="1" x14ac:dyDescent="0.45">
      <c r="A828" t="s">
        <v>1578</v>
      </c>
      <c r="B828" t="s">
        <v>1634</v>
      </c>
      <c r="C828" t="e">
        <f t="shared" ca="1" si="388"/>
        <v>#NAME?</v>
      </c>
      <c r="E828" t="s">
        <v>1634</v>
      </c>
      <c r="H828"/>
      <c r="I828"/>
      <c r="J828"/>
      <c r="K828" t="s">
        <v>1613</v>
      </c>
      <c r="L828" s="16" t="s">
        <v>47</v>
      </c>
      <c r="M828" s="17" t="s">
        <v>47</v>
      </c>
      <c r="N828" s="18">
        <v>4.2500000000000001E-7</v>
      </c>
      <c r="O828" s="18">
        <v>4.2500000000000001E-7</v>
      </c>
      <c r="P828" s="18">
        <v>1.4599999999999999E-9</v>
      </c>
      <c r="Q828" s="18">
        <v>1.4599999999999999E-9</v>
      </c>
      <c r="R828">
        <v>16597831</v>
      </c>
      <c r="S828" t="s">
        <v>113</v>
      </c>
      <c r="T828" t="s">
        <v>114</v>
      </c>
      <c r="U828" t="s">
        <v>89</v>
      </c>
      <c r="AH828" t="s">
        <v>1580</v>
      </c>
      <c r="AI828" t="s">
        <v>115</v>
      </c>
      <c r="AJ828">
        <v>2</v>
      </c>
      <c r="AL828" s="19">
        <f t="shared" si="389"/>
        <v>-8.6559942341329759</v>
      </c>
      <c r="AM828" s="19">
        <f t="shared" si="390"/>
        <v>-12.003449346723439</v>
      </c>
      <c r="AN828" s="19">
        <f t="shared" si="391"/>
        <v>3.3474551125904632</v>
      </c>
      <c r="AP828" s="20" t="e">
        <f>IF(AR828=AU828,"good","no")</f>
        <v>#N/A</v>
      </c>
      <c r="AQ828" s="20" t="str">
        <f t="shared" si="381"/>
        <v>V</v>
      </c>
      <c r="AR828" s="21" t="e">
        <f t="shared" si="394"/>
        <v>#N/A</v>
      </c>
      <c r="AS828" s="21" t="e">
        <f t="shared" si="396"/>
        <v>#N/A</v>
      </c>
      <c r="AT828" s="20" t="str">
        <f t="shared" si="382"/>
        <v>T</v>
      </c>
      <c r="AU828" s="22">
        <f t="shared" si="395"/>
        <v>400</v>
      </c>
      <c r="AV828">
        <f t="shared" si="397"/>
        <v>-0.7</v>
      </c>
    </row>
    <row r="829" spans="1:48" hidden="1" x14ac:dyDescent="0.45">
      <c r="A829" t="s">
        <v>1578</v>
      </c>
      <c r="B829" t="s">
        <v>1635</v>
      </c>
      <c r="C829" t="e">
        <f t="shared" ca="1" si="388"/>
        <v>#NAME?</v>
      </c>
      <c r="E829" t="s">
        <v>1635</v>
      </c>
      <c r="H829"/>
      <c r="I829"/>
      <c r="J829"/>
      <c r="K829" t="s">
        <v>1613</v>
      </c>
      <c r="L829" s="16" t="s">
        <v>47</v>
      </c>
      <c r="M829" s="17" t="s">
        <v>47</v>
      </c>
      <c r="N829" s="18">
        <v>8.5000000000000001E-7</v>
      </c>
      <c r="O829" s="18">
        <v>8.5000000000000001E-7</v>
      </c>
      <c r="P829" s="18">
        <v>1.4599999999999999E-9</v>
      </c>
      <c r="Q829" s="18">
        <v>1.4599999999999999E-9</v>
      </c>
      <c r="R829">
        <v>16597831</v>
      </c>
      <c r="S829" t="s">
        <v>113</v>
      </c>
      <c r="T829" t="s">
        <v>114</v>
      </c>
      <c r="U829" t="s">
        <v>89</v>
      </c>
      <c r="AH829" t="s">
        <v>1580</v>
      </c>
      <c r="AI829" t="s">
        <v>115</v>
      </c>
      <c r="AJ829">
        <v>2</v>
      </c>
      <c r="AL829" s="19">
        <f t="shared" si="389"/>
        <v>-8.2470373976026075</v>
      </c>
      <c r="AM829" s="19">
        <f t="shared" si="390"/>
        <v>-12.003449346723439</v>
      </c>
      <c r="AN829" s="19">
        <f t="shared" si="391"/>
        <v>3.7564119491208317</v>
      </c>
      <c r="AP829" s="20" t="e">
        <f>IF(AR829=AU829,"good","no")</f>
        <v>#N/A</v>
      </c>
      <c r="AQ829" s="20" t="str">
        <f t="shared" si="381"/>
        <v>V</v>
      </c>
      <c r="AR829" s="21" t="e">
        <f t="shared" si="394"/>
        <v>#N/A</v>
      </c>
      <c r="AS829" s="21" t="e">
        <f t="shared" si="396"/>
        <v>#N/A</v>
      </c>
      <c r="AT829" s="20" t="str">
        <f t="shared" si="382"/>
        <v>R</v>
      </c>
      <c r="AU829" s="22">
        <f t="shared" si="395"/>
        <v>1</v>
      </c>
      <c r="AV829">
        <f t="shared" si="397"/>
        <v>-4.5</v>
      </c>
    </row>
    <row r="830" spans="1:48" hidden="1" x14ac:dyDescent="0.45">
      <c r="A830" t="s">
        <v>1578</v>
      </c>
      <c r="B830" t="s">
        <v>1636</v>
      </c>
      <c r="C830" t="e">
        <f t="shared" ca="1" si="388"/>
        <v>#NAME?</v>
      </c>
      <c r="E830" t="s">
        <v>1636</v>
      </c>
      <c r="H830"/>
      <c r="I830"/>
      <c r="J830"/>
      <c r="K830" t="s">
        <v>1613</v>
      </c>
      <c r="L830" s="16" t="s">
        <v>47</v>
      </c>
      <c r="M830" s="17" t="s">
        <v>47</v>
      </c>
      <c r="N830" t="s">
        <v>112</v>
      </c>
      <c r="O830"/>
      <c r="P830" s="18">
        <v>1.4599999999999999E-9</v>
      </c>
      <c r="Q830" s="18">
        <v>1.4599999999999999E-9</v>
      </c>
      <c r="R830">
        <v>16597831</v>
      </c>
      <c r="S830" t="s">
        <v>113</v>
      </c>
      <c r="T830" t="s">
        <v>114</v>
      </c>
      <c r="U830" t="s">
        <v>89</v>
      </c>
      <c r="AH830" t="s">
        <v>1580</v>
      </c>
      <c r="AI830" t="s">
        <v>115</v>
      </c>
      <c r="AJ830">
        <v>2</v>
      </c>
      <c r="AL830" s="19" t="e">
        <f t="shared" si="389"/>
        <v>#NUM!</v>
      </c>
      <c r="AM830" s="19">
        <f t="shared" si="390"/>
        <v>-12.003449346723439</v>
      </c>
      <c r="AN830" s="19" t="e">
        <f t="shared" si="391"/>
        <v>#NUM!</v>
      </c>
      <c r="AP830" s="20" t="e">
        <f>IF(AR830=AU830,"good","no")</f>
        <v>#N/A</v>
      </c>
      <c r="AQ830" s="20" t="str">
        <f t="shared" si="381"/>
        <v>V</v>
      </c>
      <c r="AR830" s="21" t="e">
        <f t="shared" si="394"/>
        <v>#N/A</v>
      </c>
      <c r="AS830" s="21" t="e">
        <f t="shared" si="396"/>
        <v>#N/A</v>
      </c>
      <c r="AT830" s="20" t="str">
        <f t="shared" si="382"/>
        <v>K</v>
      </c>
      <c r="AU830" s="22">
        <f t="shared" si="395"/>
        <v>1</v>
      </c>
      <c r="AV830">
        <f t="shared" si="397"/>
        <v>-3.9</v>
      </c>
    </row>
    <row r="831" spans="1:48" hidden="1" x14ac:dyDescent="0.45">
      <c r="A831" t="s">
        <v>1578</v>
      </c>
      <c r="B831" t="s">
        <v>1637</v>
      </c>
      <c r="C831" t="e">
        <f t="shared" ca="1" si="388"/>
        <v>#NAME?</v>
      </c>
      <c r="E831" t="s">
        <v>1637</v>
      </c>
      <c r="H831"/>
      <c r="I831"/>
      <c r="J831"/>
      <c r="K831" t="s">
        <v>1598</v>
      </c>
      <c r="L831" s="16" t="s">
        <v>47</v>
      </c>
      <c r="M831" s="17" t="s">
        <v>47</v>
      </c>
      <c r="N831" s="18">
        <v>1.2100000000000001E-7</v>
      </c>
      <c r="O831" s="18">
        <v>1.2100000000000001E-7</v>
      </c>
      <c r="P831" s="18">
        <v>1.4599999999999999E-9</v>
      </c>
      <c r="Q831" s="27">
        <v>1.4599999999999999E-9</v>
      </c>
      <c r="R831">
        <v>16597831</v>
      </c>
      <c r="S831" t="s">
        <v>113</v>
      </c>
      <c r="T831" t="s">
        <v>114</v>
      </c>
      <c r="U831" t="s">
        <v>89</v>
      </c>
      <c r="AH831" t="s">
        <v>1580</v>
      </c>
      <c r="AI831" t="s">
        <v>115</v>
      </c>
      <c r="AJ831">
        <v>2</v>
      </c>
      <c r="AL831" s="19">
        <f t="shared" si="389"/>
        <v>-9.397210421896304</v>
      </c>
      <c r="AM831" s="19">
        <f t="shared" si="390"/>
        <v>-12.003449346723439</v>
      </c>
      <c r="AN831" s="19">
        <f t="shared" si="391"/>
        <v>2.6062389248271352</v>
      </c>
      <c r="AP831" s="20" t="e">
        <f>IF(AR831=AU831,"ok","no")</f>
        <v>#N/A</v>
      </c>
      <c r="AQ831" s="20" t="str">
        <f t="shared" si="381"/>
        <v>V</v>
      </c>
      <c r="AR831" s="21" t="e">
        <f t="shared" si="394"/>
        <v>#N/A</v>
      </c>
      <c r="AS831" s="21" t="e">
        <f t="shared" si="396"/>
        <v>#N/A</v>
      </c>
      <c r="AT831" s="20" t="str">
        <f t="shared" si="382"/>
        <v>Q</v>
      </c>
      <c r="AU831" s="22">
        <f t="shared" si="395"/>
        <v>0</v>
      </c>
      <c r="AV831">
        <f t="shared" si="397"/>
        <v>-3.5</v>
      </c>
    </row>
    <row r="832" spans="1:48" hidden="1" x14ac:dyDescent="0.45">
      <c r="A832" t="s">
        <v>1578</v>
      </c>
      <c r="B832" t="s">
        <v>1638</v>
      </c>
      <c r="C832" t="e">
        <f t="shared" ca="1" si="388"/>
        <v>#NAME?</v>
      </c>
      <c r="E832" t="s">
        <v>1638</v>
      </c>
      <c r="H832"/>
      <c r="I832"/>
      <c r="J832"/>
      <c r="K832" t="s">
        <v>1598</v>
      </c>
      <c r="L832" s="16" t="s">
        <v>47</v>
      </c>
      <c r="M832" s="17" t="s">
        <v>47</v>
      </c>
      <c r="N832" s="18">
        <v>2.0199999999999999E-8</v>
      </c>
      <c r="O832" s="18">
        <v>2.0199999999999999E-8</v>
      </c>
      <c r="P832" s="18">
        <v>1.4599999999999999E-9</v>
      </c>
      <c r="Q832" s="18">
        <v>1.4599999999999999E-9</v>
      </c>
      <c r="R832">
        <v>16597831</v>
      </c>
      <c r="S832" t="s">
        <v>113</v>
      </c>
      <c r="T832" t="s">
        <v>114</v>
      </c>
      <c r="U832" t="s">
        <v>89</v>
      </c>
      <c r="AH832" t="s">
        <v>1580</v>
      </c>
      <c r="AI832" t="s">
        <v>115</v>
      </c>
      <c r="AJ832">
        <v>2</v>
      </c>
      <c r="AL832" s="19">
        <f t="shared" si="389"/>
        <v>-10.453374107198158</v>
      </c>
      <c r="AM832" s="19">
        <f t="shared" si="390"/>
        <v>-12.003449346723439</v>
      </c>
      <c r="AN832" s="19">
        <f t="shared" si="391"/>
        <v>1.550075239525281</v>
      </c>
      <c r="AP832" s="20" t="e">
        <f>IF(AR832=AU832,"good","no")</f>
        <v>#N/A</v>
      </c>
      <c r="AQ832" s="20" t="str">
        <f t="shared" si="381"/>
        <v>V</v>
      </c>
      <c r="AR832" s="21" t="e">
        <f t="shared" si="394"/>
        <v>#N/A</v>
      </c>
      <c r="AS832" s="21" t="e">
        <f t="shared" si="396"/>
        <v>#N/A</v>
      </c>
      <c r="AT832" s="20" t="str">
        <f t="shared" si="382"/>
        <v>S</v>
      </c>
      <c r="AU832" s="22">
        <f t="shared" si="395"/>
        <v>500</v>
      </c>
      <c r="AV832">
        <f t="shared" si="397"/>
        <v>-0.8</v>
      </c>
    </row>
    <row r="833" spans="1:48" hidden="1" x14ac:dyDescent="0.45">
      <c r="A833" t="s">
        <v>1578</v>
      </c>
      <c r="B833" t="s">
        <v>1639</v>
      </c>
      <c r="C833" t="e">
        <f t="shared" ca="1" si="388"/>
        <v>#NAME?</v>
      </c>
      <c r="E833" t="s">
        <v>1639</v>
      </c>
      <c r="H833"/>
      <c r="I833"/>
      <c r="J833"/>
      <c r="K833" t="s">
        <v>1613</v>
      </c>
      <c r="L833" s="16" t="s">
        <v>47</v>
      </c>
      <c r="M833" s="17" t="s">
        <v>47</v>
      </c>
      <c r="N833" t="s">
        <v>112</v>
      </c>
      <c r="O833"/>
      <c r="P833" s="18">
        <v>1.4599999999999999E-9</v>
      </c>
      <c r="Q833" s="18">
        <v>1.4599999999999999E-9</v>
      </c>
      <c r="R833">
        <v>16597831</v>
      </c>
      <c r="S833" t="s">
        <v>113</v>
      </c>
      <c r="T833" t="s">
        <v>114</v>
      </c>
      <c r="U833" t="s">
        <v>89</v>
      </c>
      <c r="AH833" t="s">
        <v>1580</v>
      </c>
      <c r="AI833" t="s">
        <v>115</v>
      </c>
      <c r="AJ833">
        <v>2</v>
      </c>
      <c r="AL833" s="19" t="e">
        <f t="shared" si="389"/>
        <v>#NUM!</v>
      </c>
      <c r="AM833" s="19">
        <f t="shared" si="390"/>
        <v>-12.003449346723439</v>
      </c>
      <c r="AN833" s="19" t="e">
        <f t="shared" si="391"/>
        <v>#NUM!</v>
      </c>
      <c r="AP833" s="20" t="e">
        <f>IF(AR833=AU833,"good","no")</f>
        <v>#N/A</v>
      </c>
      <c r="AQ833" s="20" t="str">
        <f t="shared" si="381"/>
        <v>V</v>
      </c>
      <c r="AR833" s="21" t="e">
        <f t="shared" si="394"/>
        <v>#N/A</v>
      </c>
      <c r="AS833" s="21" t="e">
        <f t="shared" si="396"/>
        <v>#N/A</v>
      </c>
      <c r="AT833" s="20" t="str">
        <f t="shared" si="382"/>
        <v>D</v>
      </c>
      <c r="AU833" s="22">
        <f t="shared" si="395"/>
        <v>-1</v>
      </c>
      <c r="AV833">
        <f t="shared" si="397"/>
        <v>-3.5</v>
      </c>
    </row>
    <row r="834" spans="1:48" hidden="1" x14ac:dyDescent="0.45">
      <c r="A834" t="s">
        <v>1578</v>
      </c>
      <c r="B834" t="s">
        <v>1640</v>
      </c>
      <c r="C834" t="e">
        <f t="shared" ca="1" si="388"/>
        <v>#NAME?</v>
      </c>
      <c r="E834" t="s">
        <v>1640</v>
      </c>
      <c r="H834"/>
      <c r="I834"/>
      <c r="J834"/>
      <c r="K834" t="s">
        <v>1641</v>
      </c>
      <c r="L834" s="16" t="s">
        <v>47</v>
      </c>
      <c r="M834" s="17" t="s">
        <v>47</v>
      </c>
      <c r="N834" s="18">
        <v>8.5000000000000001E-7</v>
      </c>
      <c r="O834" s="18">
        <v>8.5000000000000001E-7</v>
      </c>
      <c r="P834" s="18">
        <v>1.4599999999999999E-9</v>
      </c>
      <c r="Q834" s="18">
        <v>1.4599999999999999E-9</v>
      </c>
      <c r="R834">
        <v>16597831</v>
      </c>
      <c r="S834" t="s">
        <v>113</v>
      </c>
      <c r="T834" t="s">
        <v>114</v>
      </c>
      <c r="U834" t="s">
        <v>89</v>
      </c>
      <c r="AH834" t="s">
        <v>1580</v>
      </c>
      <c r="AI834" t="s">
        <v>115</v>
      </c>
      <c r="AJ834">
        <v>2</v>
      </c>
      <c r="AL834" s="19">
        <f t="shared" si="389"/>
        <v>-8.2470373976026075</v>
      </c>
      <c r="AM834" s="19">
        <f t="shared" si="390"/>
        <v>-12.003449346723439</v>
      </c>
      <c r="AN834" s="19">
        <f t="shared" si="391"/>
        <v>3.7564119491208317</v>
      </c>
      <c r="AP834" s="20" t="e">
        <f>IF(AR834=AU834,"good","no")</f>
        <v>#N/A</v>
      </c>
      <c r="AQ834" s="20" t="str">
        <f t="shared" ref="AQ834:AQ897" si="399">LEFT(B834)</f>
        <v>V</v>
      </c>
      <c r="AR834" s="21" t="e">
        <f t="shared" si="394"/>
        <v>#N/A</v>
      </c>
      <c r="AS834" s="21" t="e">
        <f t="shared" si="396"/>
        <v>#N/A</v>
      </c>
      <c r="AT834" s="20" t="str">
        <f t="shared" ref="AT834:AT897" si="400">RIGHT(E834)</f>
        <v>E</v>
      </c>
      <c r="AU834" s="22">
        <f t="shared" si="395"/>
        <v>-1</v>
      </c>
      <c r="AV834">
        <f t="shared" si="397"/>
        <v>-3.5</v>
      </c>
    </row>
    <row r="835" spans="1:48" hidden="1" x14ac:dyDescent="0.45">
      <c r="A835" t="s">
        <v>1578</v>
      </c>
      <c r="B835" t="s">
        <v>1642</v>
      </c>
      <c r="C835" t="e">
        <f t="shared" ca="1" si="388"/>
        <v>#NAME?</v>
      </c>
      <c r="E835" t="s">
        <v>1642</v>
      </c>
      <c r="H835"/>
      <c r="I835"/>
      <c r="J835"/>
      <c r="K835" t="s">
        <v>1594</v>
      </c>
      <c r="L835" s="16" t="s">
        <v>47</v>
      </c>
      <c r="M835" s="17" t="s">
        <v>47</v>
      </c>
      <c r="N835" s="18">
        <v>2.8299999999999998E-7</v>
      </c>
      <c r="O835" s="18">
        <v>2.8299999999999998E-7</v>
      </c>
      <c r="P835" s="18">
        <v>1.4599999999999999E-9</v>
      </c>
      <c r="Q835" s="27">
        <v>1.4599999999999999E-9</v>
      </c>
      <c r="R835">
        <v>16597831</v>
      </c>
      <c r="S835" t="s">
        <v>113</v>
      </c>
      <c r="T835" t="s">
        <v>114</v>
      </c>
      <c r="U835" t="s">
        <v>89</v>
      </c>
      <c r="AH835" t="s">
        <v>1580</v>
      </c>
      <c r="AI835" t="s">
        <v>115</v>
      </c>
      <c r="AJ835">
        <v>2</v>
      </c>
      <c r="AL835" s="19">
        <f t="shared" si="389"/>
        <v>-8.8959131741888715</v>
      </c>
      <c r="AM835" s="19">
        <f t="shared" si="390"/>
        <v>-12.003449346723439</v>
      </c>
      <c r="AN835" s="19">
        <f t="shared" si="391"/>
        <v>3.1075361725345676</v>
      </c>
      <c r="AP835" s="20" t="e">
        <f>IF(AR835=AU835,"ok","no")</f>
        <v>#N/A</v>
      </c>
      <c r="AQ835" s="20" t="str">
        <f t="shared" si="399"/>
        <v>V</v>
      </c>
      <c r="AR835" s="21" t="e">
        <f t="shared" si="394"/>
        <v>#N/A</v>
      </c>
      <c r="AS835" s="21" t="e">
        <f t="shared" si="396"/>
        <v>#N/A</v>
      </c>
      <c r="AT835" s="20" t="str">
        <f t="shared" si="400"/>
        <v>M</v>
      </c>
      <c r="AU835" s="22">
        <f t="shared" si="395"/>
        <v>0</v>
      </c>
      <c r="AV835">
        <f t="shared" si="397"/>
        <v>1.9</v>
      </c>
    </row>
    <row r="836" spans="1:48" hidden="1" x14ac:dyDescent="0.45">
      <c r="A836" t="s">
        <v>1578</v>
      </c>
      <c r="B836" t="s">
        <v>1643</v>
      </c>
      <c r="C836" t="e">
        <f t="shared" ca="1" si="388"/>
        <v>#NAME?</v>
      </c>
      <c r="E836" t="s">
        <v>1643</v>
      </c>
      <c r="H836"/>
      <c r="I836"/>
      <c r="J836"/>
      <c r="K836" t="s">
        <v>1613</v>
      </c>
      <c r="L836" s="16" t="s">
        <v>47</v>
      </c>
      <c r="M836" s="17" t="s">
        <v>47</v>
      </c>
      <c r="N836" s="18">
        <v>2.66E-8</v>
      </c>
      <c r="O836" s="18">
        <v>2.66E-8</v>
      </c>
      <c r="P836" s="18">
        <v>1.4599999999999999E-9</v>
      </c>
      <c r="Q836" s="18">
        <v>1.4599999999999999E-9</v>
      </c>
      <c r="R836">
        <v>16597831</v>
      </c>
      <c r="S836" t="s">
        <v>113</v>
      </c>
      <c r="T836" t="s">
        <v>114</v>
      </c>
      <c r="U836" t="s">
        <v>89</v>
      </c>
      <c r="AH836" t="s">
        <v>1580</v>
      </c>
      <c r="AI836" t="s">
        <v>115</v>
      </c>
      <c r="AJ836">
        <v>2</v>
      </c>
      <c r="AL836" s="19">
        <f t="shared" si="389"/>
        <v>-10.290989226483665</v>
      </c>
      <c r="AM836" s="19">
        <f t="shared" si="390"/>
        <v>-12.003449346723439</v>
      </c>
      <c r="AN836" s="19">
        <f t="shared" si="391"/>
        <v>1.7124601202397738</v>
      </c>
      <c r="AP836" s="20" t="e">
        <f>IF(AR836=AU836,"good","no")</f>
        <v>#N/A</v>
      </c>
      <c r="AQ836" s="20" t="str">
        <f t="shared" si="399"/>
        <v>V</v>
      </c>
      <c r="AR836" s="21" t="e">
        <f t="shared" si="394"/>
        <v>#N/A</v>
      </c>
      <c r="AS836" s="21" t="e">
        <f t="shared" si="396"/>
        <v>#N/A</v>
      </c>
      <c r="AT836" s="20" t="str">
        <f t="shared" si="400"/>
        <v>S</v>
      </c>
      <c r="AU836" s="22">
        <f t="shared" si="395"/>
        <v>500</v>
      </c>
      <c r="AV836">
        <f t="shared" si="397"/>
        <v>-0.8</v>
      </c>
    </row>
    <row r="837" spans="1:48" hidden="1" x14ac:dyDescent="0.45">
      <c r="A837" t="s">
        <v>1578</v>
      </c>
      <c r="B837" t="s">
        <v>1644</v>
      </c>
      <c r="C837" t="e">
        <f t="shared" ca="1" si="388"/>
        <v>#NAME?</v>
      </c>
      <c r="E837" t="s">
        <v>1644</v>
      </c>
      <c r="H837"/>
      <c r="I837"/>
      <c r="J837"/>
      <c r="K837" t="s">
        <v>1613</v>
      </c>
      <c r="L837" s="16" t="s">
        <v>47</v>
      </c>
      <c r="M837" s="17" t="s">
        <v>47</v>
      </c>
      <c r="N837" s="18">
        <v>2.0199999999999999E-8</v>
      </c>
      <c r="O837" s="18">
        <v>2.0199999999999999E-8</v>
      </c>
      <c r="P837" s="18">
        <v>1.4599999999999999E-9</v>
      </c>
      <c r="Q837" s="27">
        <v>1.4599999999999999E-9</v>
      </c>
      <c r="R837">
        <v>16597831</v>
      </c>
      <c r="S837" t="s">
        <v>113</v>
      </c>
      <c r="T837" t="s">
        <v>114</v>
      </c>
      <c r="U837" t="s">
        <v>89</v>
      </c>
      <c r="AH837" t="s">
        <v>1580</v>
      </c>
      <c r="AI837" t="s">
        <v>115</v>
      </c>
      <c r="AJ837">
        <v>2</v>
      </c>
      <c r="AL837" s="19">
        <f t="shared" si="389"/>
        <v>-10.453374107198158</v>
      </c>
      <c r="AM837" s="19">
        <f t="shared" si="390"/>
        <v>-12.003449346723439</v>
      </c>
      <c r="AN837" s="19">
        <f t="shared" si="391"/>
        <v>1.550075239525281</v>
      </c>
      <c r="AP837" s="20" t="e">
        <f>IF(AR837=AU837,"ok","no")</f>
        <v>#N/A</v>
      </c>
      <c r="AQ837" s="20" t="str">
        <f t="shared" si="399"/>
        <v>V</v>
      </c>
      <c r="AR837" s="21" t="e">
        <f t="shared" si="394"/>
        <v>#N/A</v>
      </c>
      <c r="AS837" s="21" t="e">
        <f t="shared" si="396"/>
        <v>#N/A</v>
      </c>
      <c r="AT837" s="20" t="str">
        <f t="shared" si="400"/>
        <v>A</v>
      </c>
      <c r="AU837" s="22">
        <f t="shared" si="395"/>
        <v>0</v>
      </c>
      <c r="AV837">
        <f t="shared" si="397"/>
        <v>1.8</v>
      </c>
    </row>
    <row r="838" spans="1:48" hidden="1" x14ac:dyDescent="0.45">
      <c r="A838" t="s">
        <v>1578</v>
      </c>
      <c r="B838" t="s">
        <v>1645</v>
      </c>
      <c r="C838" t="e">
        <f t="shared" ca="1" si="388"/>
        <v>#NAME?</v>
      </c>
      <c r="E838" t="s">
        <v>1645</v>
      </c>
      <c r="H838"/>
      <c r="I838"/>
      <c r="J838"/>
      <c r="K838" t="s">
        <v>1608</v>
      </c>
      <c r="L838" s="16" t="s">
        <v>47</v>
      </c>
      <c r="M838" s="17" t="s">
        <v>47</v>
      </c>
      <c r="N838" s="18">
        <v>8.4999999999999994E-8</v>
      </c>
      <c r="O838" s="18">
        <v>8.4999999999999994E-8</v>
      </c>
      <c r="P838" s="18">
        <v>1.4599999999999999E-9</v>
      </c>
      <c r="Q838" s="27">
        <v>1.4599999999999999E-9</v>
      </c>
      <c r="R838">
        <v>16597831</v>
      </c>
      <c r="S838" t="s">
        <v>113</v>
      </c>
      <c r="T838" t="s">
        <v>114</v>
      </c>
      <c r="U838" t="s">
        <v>89</v>
      </c>
      <c r="AH838" t="s">
        <v>1580</v>
      </c>
      <c r="AI838" t="s">
        <v>115</v>
      </c>
      <c r="AJ838">
        <v>2</v>
      </c>
      <c r="AL838" s="19">
        <f t="shared" si="389"/>
        <v>-9.6055626024690959</v>
      </c>
      <c r="AM838" s="19">
        <f t="shared" si="390"/>
        <v>-12.003449346723439</v>
      </c>
      <c r="AN838" s="19">
        <f t="shared" si="391"/>
        <v>2.3978867442543432</v>
      </c>
      <c r="AP838" s="20" t="e">
        <f>IF(AR838=AU838,"ok","no")</f>
        <v>#N/A</v>
      </c>
      <c r="AQ838" s="20" t="str">
        <f t="shared" si="399"/>
        <v>V</v>
      </c>
      <c r="AR838" s="21" t="e">
        <f t="shared" si="394"/>
        <v>#N/A</v>
      </c>
      <c r="AS838" s="21" t="e">
        <f t="shared" si="396"/>
        <v>#N/A</v>
      </c>
      <c r="AT838" s="20" t="str">
        <f t="shared" si="400"/>
        <v>I</v>
      </c>
      <c r="AU838" s="22">
        <f t="shared" si="395"/>
        <v>0</v>
      </c>
      <c r="AV838">
        <f t="shared" si="397"/>
        <v>4.5</v>
      </c>
    </row>
    <row r="839" spans="1:48" hidden="1" x14ac:dyDescent="0.45">
      <c r="A839" t="s">
        <v>1578</v>
      </c>
      <c r="B839" t="s">
        <v>1646</v>
      </c>
      <c r="C839" t="e">
        <f t="shared" ca="1" si="388"/>
        <v>#NAME?</v>
      </c>
      <c r="E839" t="s">
        <v>1646</v>
      </c>
      <c r="H839"/>
      <c r="I839"/>
      <c r="J839"/>
      <c r="K839" t="s">
        <v>1608</v>
      </c>
      <c r="L839" s="16" t="s">
        <v>47</v>
      </c>
      <c r="M839" s="17" t="s">
        <v>47</v>
      </c>
      <c r="N839" s="18">
        <v>6.0699999999999994E-8</v>
      </c>
      <c r="O839" s="18">
        <v>6.0699999999999994E-8</v>
      </c>
      <c r="P839" s="18">
        <v>1.4599999999999999E-9</v>
      </c>
      <c r="Q839" s="18">
        <v>1.4599999999999999E-9</v>
      </c>
      <c r="R839">
        <v>16597831</v>
      </c>
      <c r="S839" t="s">
        <v>113</v>
      </c>
      <c r="T839" t="s">
        <v>114</v>
      </c>
      <c r="U839" t="s">
        <v>89</v>
      </c>
      <c r="AH839" t="s">
        <v>1580</v>
      </c>
      <c r="AI839" t="s">
        <v>115</v>
      </c>
      <c r="AJ839">
        <v>2</v>
      </c>
      <c r="AL839" s="19">
        <f t="shared" si="389"/>
        <v>-9.8042200619397644</v>
      </c>
      <c r="AM839" s="19">
        <f t="shared" si="390"/>
        <v>-12.003449346723439</v>
      </c>
      <c r="AN839" s="19">
        <f t="shared" si="391"/>
        <v>2.1992292847836747</v>
      </c>
      <c r="AP839" s="20" t="e">
        <f>IF(AR839=AU839,"good","no")</f>
        <v>#N/A</v>
      </c>
      <c r="AQ839" s="20" t="str">
        <f t="shared" si="399"/>
        <v>V</v>
      </c>
      <c r="AR839" s="21" t="e">
        <f t="shared" si="394"/>
        <v>#N/A</v>
      </c>
      <c r="AS839" s="21" t="e">
        <f t="shared" si="396"/>
        <v>#N/A</v>
      </c>
      <c r="AT839" s="20" t="str">
        <f t="shared" si="400"/>
        <v>T</v>
      </c>
      <c r="AU839" s="22">
        <f t="shared" si="395"/>
        <v>400</v>
      </c>
      <c r="AV839">
        <f t="shared" si="397"/>
        <v>-0.7</v>
      </c>
    </row>
    <row r="840" spans="1:48" hidden="1" x14ac:dyDescent="0.45">
      <c r="A840" t="s">
        <v>1578</v>
      </c>
      <c r="B840" t="s">
        <v>1647</v>
      </c>
      <c r="C840" t="e">
        <f t="shared" ca="1" si="388"/>
        <v>#NAME?</v>
      </c>
      <c r="E840" t="s">
        <v>1647</v>
      </c>
      <c r="H840"/>
      <c r="I840"/>
      <c r="J840"/>
      <c r="K840" t="s">
        <v>1608</v>
      </c>
      <c r="L840" s="16" t="s">
        <v>47</v>
      </c>
      <c r="M840" s="17" t="s">
        <v>47</v>
      </c>
      <c r="N840" s="18" t="s">
        <v>112</v>
      </c>
      <c r="P840" s="18">
        <v>1.4599999999999999E-9</v>
      </c>
      <c r="Q840" s="27">
        <v>1.4599999999999999E-9</v>
      </c>
      <c r="R840">
        <v>16597831</v>
      </c>
      <c r="S840" t="s">
        <v>113</v>
      </c>
      <c r="T840" t="s">
        <v>114</v>
      </c>
      <c r="U840" t="s">
        <v>89</v>
      </c>
      <c r="AH840" t="s">
        <v>1580</v>
      </c>
      <c r="AI840" t="s">
        <v>115</v>
      </c>
      <c r="AJ840">
        <v>2</v>
      </c>
      <c r="AL840" s="19" t="e">
        <f t="shared" si="389"/>
        <v>#NUM!</v>
      </c>
      <c r="AM840" s="19">
        <f t="shared" si="390"/>
        <v>-12.003449346723439</v>
      </c>
      <c r="AN840" s="19" t="e">
        <f t="shared" si="391"/>
        <v>#NUM!</v>
      </c>
      <c r="AP840" s="20" t="e">
        <f>IF(AR840=AU840,"ok","no")</f>
        <v>#N/A</v>
      </c>
      <c r="AQ840" s="20" t="str">
        <f t="shared" si="399"/>
        <v>V</v>
      </c>
      <c r="AR840" s="21" t="e">
        <f t="shared" si="394"/>
        <v>#N/A</v>
      </c>
      <c r="AS840" s="21" t="e">
        <f t="shared" si="396"/>
        <v>#N/A</v>
      </c>
      <c r="AT840" s="20" t="str">
        <f t="shared" si="400"/>
        <v>M</v>
      </c>
      <c r="AU840" s="22">
        <f t="shared" si="395"/>
        <v>0</v>
      </c>
      <c r="AV840">
        <f t="shared" si="397"/>
        <v>1.9</v>
      </c>
    </row>
    <row r="841" spans="1:48" hidden="1" x14ac:dyDescent="0.45">
      <c r="A841" t="s">
        <v>1578</v>
      </c>
      <c r="B841" t="s">
        <v>1648</v>
      </c>
      <c r="C841" t="e">
        <f t="shared" ca="1" si="388"/>
        <v>#NAME?</v>
      </c>
      <c r="E841" t="s">
        <v>1648</v>
      </c>
      <c r="H841"/>
      <c r="I841"/>
      <c r="J841"/>
      <c r="K841" t="s">
        <v>1613</v>
      </c>
      <c r="L841" s="16" t="s">
        <v>47</v>
      </c>
      <c r="M841" s="17" t="s">
        <v>47</v>
      </c>
      <c r="N841" s="18">
        <v>2.8299999999999998E-7</v>
      </c>
      <c r="O841" s="18">
        <v>2.8299999999999998E-7</v>
      </c>
      <c r="P841" s="18">
        <v>1.4599999999999999E-9</v>
      </c>
      <c r="Q841" s="27">
        <v>1.4599999999999999E-9</v>
      </c>
      <c r="R841">
        <v>16597831</v>
      </c>
      <c r="S841" t="s">
        <v>113</v>
      </c>
      <c r="T841" t="s">
        <v>114</v>
      </c>
      <c r="U841" t="s">
        <v>89</v>
      </c>
      <c r="AH841" t="s">
        <v>1580</v>
      </c>
      <c r="AI841" t="s">
        <v>115</v>
      </c>
      <c r="AJ841">
        <v>2</v>
      </c>
      <c r="AL841" s="19">
        <f t="shared" si="389"/>
        <v>-8.8959131741888715</v>
      </c>
      <c r="AM841" s="19">
        <f t="shared" si="390"/>
        <v>-12.003449346723439</v>
      </c>
      <c r="AN841" s="19">
        <f t="shared" si="391"/>
        <v>3.1075361725345676</v>
      </c>
      <c r="AP841" s="20" t="e">
        <f>IF(AR841=AU841,"ok","no")</f>
        <v>#N/A</v>
      </c>
      <c r="AQ841" s="20" t="str">
        <f t="shared" si="399"/>
        <v>V</v>
      </c>
      <c r="AR841" s="21" t="e">
        <f t="shared" ref="AR841:AR872" si="401">VLOOKUP(AQ841,$AY$2:$AZ$22,2,FALSE)</f>
        <v>#N/A</v>
      </c>
      <c r="AS841" s="21" t="e">
        <f t="shared" si="396"/>
        <v>#N/A</v>
      </c>
      <c r="AT841" s="20" t="str">
        <f t="shared" si="400"/>
        <v>Q</v>
      </c>
      <c r="AU841" s="22">
        <f t="shared" ref="AU841:AU872" si="402">VLOOKUP(AT841,$AY$2:$AZ$22,2,FALSE)</f>
        <v>0</v>
      </c>
      <c r="AV841">
        <f t="shared" si="397"/>
        <v>-3.5</v>
      </c>
    </row>
    <row r="842" spans="1:48" hidden="1" x14ac:dyDescent="0.45">
      <c r="A842" t="s">
        <v>1578</v>
      </c>
      <c r="B842" t="s">
        <v>1649</v>
      </c>
      <c r="C842" t="e">
        <f t="shared" ref="C842:C905" ca="1" si="403">_xlfn.CONCAT(A842,B842)</f>
        <v>#NAME?</v>
      </c>
      <c r="E842" t="s">
        <v>1649</v>
      </c>
      <c r="H842"/>
      <c r="I842"/>
      <c r="J842"/>
      <c r="K842" t="s">
        <v>1613</v>
      </c>
      <c r="L842" s="16" t="s">
        <v>47</v>
      </c>
      <c r="M842" s="17" t="s">
        <v>47</v>
      </c>
      <c r="N842" s="18">
        <v>2.8299999999999998E-7</v>
      </c>
      <c r="O842" s="18">
        <v>2.8299999999999998E-7</v>
      </c>
      <c r="P842" s="18">
        <v>1.4599999999999999E-9</v>
      </c>
      <c r="Q842" s="18">
        <v>1.4599999999999999E-9</v>
      </c>
      <c r="R842">
        <v>16597831</v>
      </c>
      <c r="S842" t="s">
        <v>113</v>
      </c>
      <c r="T842" t="s">
        <v>114</v>
      </c>
      <c r="U842" t="s">
        <v>89</v>
      </c>
      <c r="AH842" t="s">
        <v>1580</v>
      </c>
      <c r="AI842" t="s">
        <v>115</v>
      </c>
      <c r="AJ842">
        <v>2</v>
      </c>
      <c r="AL842" s="19">
        <f t="shared" ref="AL842:AL905" si="404">0.59*LN(O842)</f>
        <v>-8.8959131741888715</v>
      </c>
      <c r="AM842" s="19">
        <f t="shared" ref="AM842:AM905" si="405">0.59*LN(Q842)</f>
        <v>-12.003449346723439</v>
      </c>
      <c r="AN842" s="19">
        <f t="shared" ref="AN842:AN905" si="406">AL842-AM842</f>
        <v>3.1075361725345676</v>
      </c>
      <c r="AP842" s="20" t="e">
        <f>IF(AR842=AU842,"good","no")</f>
        <v>#N/A</v>
      </c>
      <c r="AQ842" s="20" t="str">
        <f t="shared" si="399"/>
        <v>V</v>
      </c>
      <c r="AR842" s="21" t="e">
        <f t="shared" si="401"/>
        <v>#N/A</v>
      </c>
      <c r="AS842" s="21" t="e">
        <f t="shared" si="396"/>
        <v>#N/A</v>
      </c>
      <c r="AT842" s="20" t="str">
        <f t="shared" si="400"/>
        <v>E</v>
      </c>
      <c r="AU842" s="22">
        <f t="shared" si="402"/>
        <v>-1</v>
      </c>
      <c r="AV842">
        <f t="shared" si="397"/>
        <v>-3.5</v>
      </c>
    </row>
    <row r="843" spans="1:48" hidden="1" x14ac:dyDescent="0.45">
      <c r="A843" t="s">
        <v>1578</v>
      </c>
      <c r="B843" t="s">
        <v>1650</v>
      </c>
      <c r="C843" t="e">
        <f t="shared" ca="1" si="403"/>
        <v>#NAME?</v>
      </c>
      <c r="E843" t="s">
        <v>1650</v>
      </c>
      <c r="H843"/>
      <c r="I843"/>
      <c r="J843"/>
      <c r="K843" t="s">
        <v>1613</v>
      </c>
      <c r="L843" s="16" t="s">
        <v>47</v>
      </c>
      <c r="M843" s="17" t="s">
        <v>47</v>
      </c>
      <c r="N843" s="18">
        <v>3.4E-8</v>
      </c>
      <c r="O843" s="18">
        <v>3.4E-8</v>
      </c>
      <c r="P843" s="18">
        <v>1.4599999999999999E-9</v>
      </c>
      <c r="Q843" s="27">
        <v>1.4599999999999999E-9</v>
      </c>
      <c r="R843">
        <v>16597831</v>
      </c>
      <c r="S843" t="s">
        <v>113</v>
      </c>
      <c r="T843" t="s">
        <v>114</v>
      </c>
      <c r="U843" t="s">
        <v>89</v>
      </c>
      <c r="AH843" t="s">
        <v>1580</v>
      </c>
      <c r="AI843" t="s">
        <v>115</v>
      </c>
      <c r="AJ843">
        <v>2</v>
      </c>
      <c r="AL843" s="19">
        <f t="shared" si="404"/>
        <v>-10.146174134274846</v>
      </c>
      <c r="AM843" s="19">
        <f t="shared" si="405"/>
        <v>-12.003449346723439</v>
      </c>
      <c r="AN843" s="19">
        <f t="shared" si="406"/>
        <v>1.8572752124485934</v>
      </c>
      <c r="AP843" s="20" t="e">
        <f t="shared" ref="AP843:AP848" si="407">IF(AR843=AU843,"ok","no")</f>
        <v>#N/A</v>
      </c>
      <c r="AQ843" s="20" t="str">
        <f t="shared" si="399"/>
        <v>V</v>
      </c>
      <c r="AR843" s="21" t="e">
        <f t="shared" si="401"/>
        <v>#N/A</v>
      </c>
      <c r="AS843" s="21" t="e">
        <f t="shared" si="396"/>
        <v>#N/A</v>
      </c>
      <c r="AT843" s="20" t="str">
        <f t="shared" si="400"/>
        <v>W</v>
      </c>
      <c r="AU843" s="22">
        <f t="shared" si="402"/>
        <v>0</v>
      </c>
      <c r="AV843">
        <f t="shared" si="397"/>
        <v>-0.9</v>
      </c>
    </row>
    <row r="844" spans="1:48" hidden="1" x14ac:dyDescent="0.45">
      <c r="A844" t="s">
        <v>1578</v>
      </c>
      <c r="B844" t="s">
        <v>1607</v>
      </c>
      <c r="C844" t="e">
        <f t="shared" ca="1" si="403"/>
        <v>#NAME?</v>
      </c>
      <c r="E844" t="s">
        <v>1607</v>
      </c>
      <c r="H844"/>
      <c r="I844"/>
      <c r="J844"/>
      <c r="K844" t="s">
        <v>1608</v>
      </c>
      <c r="L844" s="16" t="s">
        <v>47</v>
      </c>
      <c r="M844" s="17" t="s">
        <v>47</v>
      </c>
      <c r="N844" s="18">
        <v>1.0099999999999999E-8</v>
      </c>
      <c r="O844" s="18">
        <v>1.0099999999999999E-8</v>
      </c>
      <c r="P844" s="18">
        <v>1.4599999999999999E-9</v>
      </c>
      <c r="Q844" s="27">
        <v>1.4599999999999999E-9</v>
      </c>
      <c r="R844">
        <v>16597831</v>
      </c>
      <c r="S844" t="s">
        <v>113</v>
      </c>
      <c r="T844" t="s">
        <v>114</v>
      </c>
      <c r="U844" t="s">
        <v>89</v>
      </c>
      <c r="AH844" t="s">
        <v>1580</v>
      </c>
      <c r="AI844" t="s">
        <v>115</v>
      </c>
      <c r="AJ844">
        <v>2</v>
      </c>
      <c r="AL844" s="19">
        <f t="shared" si="404"/>
        <v>-10.862330943728526</v>
      </c>
      <c r="AM844" s="19">
        <f t="shared" si="405"/>
        <v>-12.003449346723439</v>
      </c>
      <c r="AN844" s="19">
        <f t="shared" si="406"/>
        <v>1.1411184029949126</v>
      </c>
      <c r="AP844" s="20" t="e">
        <f t="shared" si="407"/>
        <v>#N/A</v>
      </c>
      <c r="AQ844" s="20" t="str">
        <f t="shared" si="399"/>
        <v>V</v>
      </c>
      <c r="AR844" s="21" t="e">
        <f t="shared" si="401"/>
        <v>#N/A</v>
      </c>
      <c r="AS844" s="21" t="e">
        <f t="shared" si="396"/>
        <v>#N/A</v>
      </c>
      <c r="AT844" s="20" t="str">
        <f t="shared" si="400"/>
        <v>M</v>
      </c>
      <c r="AU844" s="22">
        <f t="shared" si="402"/>
        <v>0</v>
      </c>
      <c r="AV844">
        <f t="shared" si="397"/>
        <v>1.9</v>
      </c>
    </row>
    <row r="845" spans="1:48" hidden="1" x14ac:dyDescent="0.45">
      <c r="A845" t="s">
        <v>1578</v>
      </c>
      <c r="B845" t="s">
        <v>1651</v>
      </c>
      <c r="C845" t="e">
        <f t="shared" ca="1" si="403"/>
        <v>#NAME?</v>
      </c>
      <c r="E845" t="s">
        <v>1651</v>
      </c>
      <c r="H845"/>
      <c r="I845"/>
      <c r="J845"/>
      <c r="K845" t="s">
        <v>1608</v>
      </c>
      <c r="L845" s="16" t="s">
        <v>47</v>
      </c>
      <c r="M845" s="17" t="s">
        <v>47</v>
      </c>
      <c r="N845" s="18" t="s">
        <v>112</v>
      </c>
      <c r="P845" s="18">
        <v>1.4599999999999999E-9</v>
      </c>
      <c r="Q845" s="27">
        <v>1.4599999999999999E-9</v>
      </c>
      <c r="R845">
        <v>16597831</v>
      </c>
      <c r="S845" t="s">
        <v>113</v>
      </c>
      <c r="T845" t="s">
        <v>114</v>
      </c>
      <c r="U845" t="s">
        <v>89</v>
      </c>
      <c r="AH845" t="s">
        <v>1580</v>
      </c>
      <c r="AI845" t="s">
        <v>115</v>
      </c>
      <c r="AJ845">
        <v>2</v>
      </c>
      <c r="AL845" s="19" t="e">
        <f t="shared" si="404"/>
        <v>#NUM!</v>
      </c>
      <c r="AM845" s="19">
        <f t="shared" si="405"/>
        <v>-12.003449346723439</v>
      </c>
      <c r="AN845" s="19" t="e">
        <f t="shared" si="406"/>
        <v>#NUM!</v>
      </c>
      <c r="AP845" s="20" t="e">
        <f t="shared" si="407"/>
        <v>#N/A</v>
      </c>
      <c r="AQ845" s="20" t="str">
        <f t="shared" si="399"/>
        <v>V</v>
      </c>
      <c r="AR845" s="21" t="e">
        <f t="shared" si="401"/>
        <v>#N/A</v>
      </c>
      <c r="AS845" s="21" t="e">
        <f t="shared" si="396"/>
        <v>#N/A</v>
      </c>
      <c r="AT845" s="20" t="str">
        <f t="shared" si="400"/>
        <v>V</v>
      </c>
      <c r="AU845" s="22" t="e">
        <f t="shared" si="402"/>
        <v>#N/A</v>
      </c>
      <c r="AV845" t="e">
        <f t="shared" si="397"/>
        <v>#N/A</v>
      </c>
    </row>
    <row r="846" spans="1:48" hidden="1" x14ac:dyDescent="0.45">
      <c r="A846" t="s">
        <v>1578</v>
      </c>
      <c r="B846" t="s">
        <v>1652</v>
      </c>
      <c r="C846" t="e">
        <f t="shared" ca="1" si="403"/>
        <v>#NAME?</v>
      </c>
      <c r="E846" t="s">
        <v>1652</v>
      </c>
      <c r="H846"/>
      <c r="I846"/>
      <c r="J846"/>
      <c r="K846" t="s">
        <v>1608</v>
      </c>
      <c r="L846" s="16" t="s">
        <v>47</v>
      </c>
      <c r="M846" s="17" t="s">
        <v>47</v>
      </c>
      <c r="N846" s="18" t="s">
        <v>112</v>
      </c>
      <c r="P846" s="18">
        <v>1.4599999999999999E-9</v>
      </c>
      <c r="Q846" s="27">
        <v>1.4599999999999999E-9</v>
      </c>
      <c r="R846">
        <v>16597831</v>
      </c>
      <c r="S846" t="s">
        <v>113</v>
      </c>
      <c r="T846" t="s">
        <v>114</v>
      </c>
      <c r="U846" t="s">
        <v>89</v>
      </c>
      <c r="AH846" t="s">
        <v>1580</v>
      </c>
      <c r="AI846" t="s">
        <v>115</v>
      </c>
      <c r="AJ846">
        <v>2</v>
      </c>
      <c r="AL846" s="19" t="e">
        <f t="shared" si="404"/>
        <v>#NUM!</v>
      </c>
      <c r="AM846" s="19">
        <f t="shared" si="405"/>
        <v>-12.003449346723439</v>
      </c>
      <c r="AN846" s="19" t="e">
        <f t="shared" si="406"/>
        <v>#NUM!</v>
      </c>
      <c r="AP846" s="20" t="e">
        <f t="shared" si="407"/>
        <v>#N/A</v>
      </c>
      <c r="AQ846" s="20" t="str">
        <f t="shared" si="399"/>
        <v>V</v>
      </c>
      <c r="AR846" s="21" t="e">
        <f t="shared" si="401"/>
        <v>#N/A</v>
      </c>
      <c r="AS846" s="21" t="e">
        <f t="shared" si="396"/>
        <v>#N/A</v>
      </c>
      <c r="AT846" s="20" t="str">
        <f t="shared" si="400"/>
        <v>I</v>
      </c>
      <c r="AU846" s="22">
        <f t="shared" si="402"/>
        <v>0</v>
      </c>
      <c r="AV846">
        <f t="shared" si="397"/>
        <v>4.5</v>
      </c>
    </row>
    <row r="847" spans="1:48" hidden="1" x14ac:dyDescent="0.45">
      <c r="A847" t="s">
        <v>1578</v>
      </c>
      <c r="B847" t="s">
        <v>1653</v>
      </c>
      <c r="C847" t="e">
        <f t="shared" ca="1" si="403"/>
        <v>#NAME?</v>
      </c>
      <c r="E847" t="s">
        <v>1653</v>
      </c>
      <c r="H847"/>
      <c r="I847"/>
      <c r="J847"/>
      <c r="K847" t="s">
        <v>1641</v>
      </c>
      <c r="L847" s="16" t="s">
        <v>47</v>
      </c>
      <c r="M847" s="17" t="s">
        <v>47</v>
      </c>
      <c r="N847" s="18" t="s">
        <v>112</v>
      </c>
      <c r="P847" s="18">
        <v>1.4599999999999999E-9</v>
      </c>
      <c r="Q847" s="27">
        <v>1.4599999999999999E-9</v>
      </c>
      <c r="R847">
        <v>16597831</v>
      </c>
      <c r="S847" t="s">
        <v>113</v>
      </c>
      <c r="T847" t="s">
        <v>114</v>
      </c>
      <c r="U847" t="s">
        <v>89</v>
      </c>
      <c r="AH847" t="s">
        <v>1580</v>
      </c>
      <c r="AI847" t="s">
        <v>115</v>
      </c>
      <c r="AJ847">
        <v>2</v>
      </c>
      <c r="AL847" s="19" t="e">
        <f t="shared" si="404"/>
        <v>#NUM!</v>
      </c>
      <c r="AM847" s="19">
        <f t="shared" si="405"/>
        <v>-12.003449346723439</v>
      </c>
      <c r="AN847" s="19" t="e">
        <f t="shared" si="406"/>
        <v>#NUM!</v>
      </c>
      <c r="AP847" s="20" t="e">
        <f t="shared" si="407"/>
        <v>#N/A</v>
      </c>
      <c r="AQ847" s="20" t="str">
        <f t="shared" si="399"/>
        <v>V</v>
      </c>
      <c r="AR847" s="21" t="e">
        <f t="shared" si="401"/>
        <v>#N/A</v>
      </c>
      <c r="AS847" s="21" t="e">
        <f t="shared" si="396"/>
        <v>#N/A</v>
      </c>
      <c r="AT847" s="20" t="str">
        <f t="shared" si="400"/>
        <v>N</v>
      </c>
      <c r="AU847" s="22">
        <f t="shared" si="402"/>
        <v>0</v>
      </c>
      <c r="AV847">
        <f t="shared" si="397"/>
        <v>-3.5</v>
      </c>
    </row>
    <row r="848" spans="1:48" hidden="1" x14ac:dyDescent="0.45">
      <c r="A848" t="s">
        <v>1578</v>
      </c>
      <c r="B848" t="s">
        <v>1654</v>
      </c>
      <c r="C848" t="e">
        <f t="shared" ca="1" si="403"/>
        <v>#NAME?</v>
      </c>
      <c r="E848" t="s">
        <v>1654</v>
      </c>
      <c r="H848"/>
      <c r="I848"/>
      <c r="J848"/>
      <c r="K848" t="s">
        <v>1641</v>
      </c>
      <c r="L848" s="16" t="s">
        <v>47</v>
      </c>
      <c r="M848" s="17" t="s">
        <v>47</v>
      </c>
      <c r="N848" s="18" t="s">
        <v>112</v>
      </c>
      <c r="P848" s="18">
        <v>1.4599999999999999E-9</v>
      </c>
      <c r="Q848" s="27">
        <v>1.4599999999999999E-9</v>
      </c>
      <c r="R848">
        <v>16597831</v>
      </c>
      <c r="S848" t="s">
        <v>113</v>
      </c>
      <c r="T848" t="s">
        <v>114</v>
      </c>
      <c r="U848" t="s">
        <v>89</v>
      </c>
      <c r="AH848" t="s">
        <v>1580</v>
      </c>
      <c r="AI848" t="s">
        <v>115</v>
      </c>
      <c r="AJ848">
        <v>2</v>
      </c>
      <c r="AL848" s="19" t="e">
        <f t="shared" si="404"/>
        <v>#NUM!</v>
      </c>
      <c r="AM848" s="19">
        <f t="shared" si="405"/>
        <v>-12.003449346723439</v>
      </c>
      <c r="AN848" s="19" t="e">
        <f t="shared" si="406"/>
        <v>#NUM!</v>
      </c>
      <c r="AP848" s="20" t="e">
        <f t="shared" si="407"/>
        <v>#N/A</v>
      </c>
      <c r="AQ848" s="20" t="str">
        <f t="shared" si="399"/>
        <v>V</v>
      </c>
      <c r="AR848" s="21" t="e">
        <f t="shared" si="401"/>
        <v>#N/A</v>
      </c>
      <c r="AS848" s="21" t="e">
        <f t="shared" si="396"/>
        <v>#N/A</v>
      </c>
      <c r="AT848" s="20" t="str">
        <f t="shared" si="400"/>
        <v>N</v>
      </c>
      <c r="AU848" s="22">
        <f t="shared" si="402"/>
        <v>0</v>
      </c>
      <c r="AV848">
        <f t="shared" si="397"/>
        <v>-3.5</v>
      </c>
    </row>
    <row r="849" spans="1:48" hidden="1" x14ac:dyDescent="0.45">
      <c r="A849" t="s">
        <v>1578</v>
      </c>
      <c r="B849" t="s">
        <v>1609</v>
      </c>
      <c r="C849" t="e">
        <f t="shared" ca="1" si="403"/>
        <v>#NAME?</v>
      </c>
      <c r="E849" t="s">
        <v>1609</v>
      </c>
      <c r="H849"/>
      <c r="I849"/>
      <c r="J849"/>
      <c r="K849" t="s">
        <v>1610</v>
      </c>
      <c r="L849" s="16" t="s">
        <v>47</v>
      </c>
      <c r="M849" s="17" t="s">
        <v>47</v>
      </c>
      <c r="N849" s="18">
        <v>4.5999999999999998E-9</v>
      </c>
      <c r="O849" s="18">
        <v>4.5999999999999998E-9</v>
      </c>
      <c r="P849" s="18">
        <v>1.4599999999999999E-9</v>
      </c>
      <c r="Q849" s="18">
        <v>1.4599999999999999E-9</v>
      </c>
      <c r="R849">
        <v>16597831</v>
      </c>
      <c r="S849" t="s">
        <v>113</v>
      </c>
      <c r="T849" t="s">
        <v>114</v>
      </c>
      <c r="U849" t="s">
        <v>89</v>
      </c>
      <c r="AH849" t="s">
        <v>1580</v>
      </c>
      <c r="AI849" t="s">
        <v>115</v>
      </c>
      <c r="AJ849">
        <v>2</v>
      </c>
      <c r="AL849" s="19">
        <f t="shared" si="404"/>
        <v>-11.326353624736303</v>
      </c>
      <c r="AM849" s="19">
        <f t="shared" si="405"/>
        <v>-12.003449346723439</v>
      </c>
      <c r="AN849" s="19">
        <f t="shared" si="406"/>
        <v>0.6770957219871363</v>
      </c>
      <c r="AP849" s="20" t="e">
        <f>IF(AR849=AU849,"good","no")</f>
        <v>#N/A</v>
      </c>
      <c r="AQ849" s="20" t="str">
        <f t="shared" si="399"/>
        <v>V</v>
      </c>
      <c r="AR849" s="21" t="e">
        <f t="shared" si="401"/>
        <v>#N/A</v>
      </c>
      <c r="AS849" s="21" t="e">
        <f t="shared" si="396"/>
        <v>#N/A</v>
      </c>
      <c r="AT849" s="20" t="str">
        <f t="shared" si="400"/>
        <v>R</v>
      </c>
      <c r="AU849" s="22">
        <f t="shared" si="402"/>
        <v>1</v>
      </c>
      <c r="AV849">
        <f t="shared" si="397"/>
        <v>-4.5</v>
      </c>
    </row>
    <row r="850" spans="1:48" hidden="1" x14ac:dyDescent="0.45">
      <c r="A850" t="s">
        <v>1578</v>
      </c>
      <c r="B850" t="s">
        <v>1655</v>
      </c>
      <c r="C850" t="e">
        <f t="shared" ca="1" si="403"/>
        <v>#NAME?</v>
      </c>
      <c r="E850" t="s">
        <v>1655</v>
      </c>
      <c r="H850"/>
      <c r="I850"/>
      <c r="J850"/>
      <c r="K850" t="s">
        <v>1613</v>
      </c>
      <c r="L850" s="16" t="s">
        <v>47</v>
      </c>
      <c r="M850" s="17" t="s">
        <v>47</v>
      </c>
      <c r="N850" t="s">
        <v>112</v>
      </c>
      <c r="O850"/>
      <c r="P850" s="18">
        <v>1.4599999999999999E-9</v>
      </c>
      <c r="Q850" s="18">
        <v>1.4599999999999999E-9</v>
      </c>
      <c r="R850">
        <v>16597831</v>
      </c>
      <c r="S850" t="s">
        <v>113</v>
      </c>
      <c r="T850" t="s">
        <v>114</v>
      </c>
      <c r="U850" t="s">
        <v>89</v>
      </c>
      <c r="AH850" t="s">
        <v>1580</v>
      </c>
      <c r="AI850" t="s">
        <v>115</v>
      </c>
      <c r="AJ850">
        <v>2</v>
      </c>
      <c r="AL850" s="19" t="e">
        <f t="shared" si="404"/>
        <v>#NUM!</v>
      </c>
      <c r="AM850" s="19">
        <f t="shared" si="405"/>
        <v>-12.003449346723439</v>
      </c>
      <c r="AN850" s="19" t="e">
        <f t="shared" si="406"/>
        <v>#NUM!</v>
      </c>
      <c r="AP850" s="20" t="e">
        <f>IF(AR850=AU850,"good","no")</f>
        <v>#N/A</v>
      </c>
      <c r="AQ850" s="20" t="str">
        <f t="shared" si="399"/>
        <v>V</v>
      </c>
      <c r="AR850" s="21" t="e">
        <f t="shared" si="401"/>
        <v>#N/A</v>
      </c>
      <c r="AS850" s="21" t="e">
        <f t="shared" si="396"/>
        <v>#N/A</v>
      </c>
      <c r="AT850" s="20" t="str">
        <f t="shared" si="400"/>
        <v>K</v>
      </c>
      <c r="AU850" s="22">
        <f t="shared" si="402"/>
        <v>1</v>
      </c>
      <c r="AV850">
        <f t="shared" si="397"/>
        <v>-3.9</v>
      </c>
    </row>
    <row r="851" spans="1:48" hidden="1" x14ac:dyDescent="0.45">
      <c r="A851" t="s">
        <v>1578</v>
      </c>
      <c r="B851" t="s">
        <v>1656</v>
      </c>
      <c r="C851" t="e">
        <f t="shared" ca="1" si="403"/>
        <v>#NAME?</v>
      </c>
      <c r="E851" t="s">
        <v>1656</v>
      </c>
      <c r="H851"/>
      <c r="I851"/>
      <c r="J851"/>
      <c r="K851" t="s">
        <v>1594</v>
      </c>
      <c r="L851" s="16" t="s">
        <v>47</v>
      </c>
      <c r="M851" s="17" t="s">
        <v>47</v>
      </c>
      <c r="N851" s="18" t="s">
        <v>112</v>
      </c>
      <c r="P851" s="18">
        <v>1.4599999999999999E-9</v>
      </c>
      <c r="Q851" s="27">
        <v>1.4599999999999999E-9</v>
      </c>
      <c r="R851">
        <v>16597831</v>
      </c>
      <c r="S851" t="s">
        <v>113</v>
      </c>
      <c r="T851" t="s">
        <v>114</v>
      </c>
      <c r="U851" t="s">
        <v>89</v>
      </c>
      <c r="AH851" t="s">
        <v>1580</v>
      </c>
      <c r="AI851" t="s">
        <v>115</v>
      </c>
      <c r="AJ851">
        <v>2</v>
      </c>
      <c r="AL851" s="19" t="e">
        <f t="shared" si="404"/>
        <v>#NUM!</v>
      </c>
      <c r="AM851" s="19">
        <f t="shared" si="405"/>
        <v>-12.003449346723439</v>
      </c>
      <c r="AN851" s="19" t="e">
        <f t="shared" si="406"/>
        <v>#NUM!</v>
      </c>
      <c r="AP851" s="20" t="e">
        <f>IF(AR851=AU851,"ok","no")</f>
        <v>#N/A</v>
      </c>
      <c r="AQ851" s="20" t="str">
        <f t="shared" si="399"/>
        <v>V</v>
      </c>
      <c r="AR851" s="21" t="e">
        <f t="shared" si="401"/>
        <v>#N/A</v>
      </c>
      <c r="AS851" s="21" t="e">
        <f t="shared" si="396"/>
        <v>#N/A</v>
      </c>
      <c r="AT851" s="20" t="str">
        <f t="shared" si="400"/>
        <v>Y</v>
      </c>
      <c r="AU851" s="22">
        <f t="shared" si="402"/>
        <v>0</v>
      </c>
      <c r="AV851">
        <f t="shared" si="397"/>
        <v>-1.3</v>
      </c>
    </row>
    <row r="852" spans="1:48" hidden="1" x14ac:dyDescent="0.45">
      <c r="A852" t="s">
        <v>1578</v>
      </c>
      <c r="B852" t="s">
        <v>1657</v>
      </c>
      <c r="C852" t="e">
        <f t="shared" ca="1" si="403"/>
        <v>#NAME?</v>
      </c>
      <c r="E852" t="s">
        <v>1657</v>
      </c>
      <c r="H852"/>
      <c r="I852"/>
      <c r="J852"/>
      <c r="K852" t="s">
        <v>1594</v>
      </c>
      <c r="L852" s="16" t="s">
        <v>47</v>
      </c>
      <c r="M852" s="17" t="s">
        <v>47</v>
      </c>
      <c r="N852" s="18">
        <v>2.8299999999999999E-8</v>
      </c>
      <c r="O852" s="18">
        <v>2.8299999999999999E-8</v>
      </c>
      <c r="P852" s="18">
        <v>1.4599999999999999E-9</v>
      </c>
      <c r="Q852" s="27">
        <v>1.4599999999999999E-9</v>
      </c>
      <c r="R852">
        <v>16597831</v>
      </c>
      <c r="S852" t="s">
        <v>113</v>
      </c>
      <c r="T852" t="s">
        <v>114</v>
      </c>
      <c r="U852" t="s">
        <v>89</v>
      </c>
      <c r="AH852" t="s">
        <v>1580</v>
      </c>
      <c r="AI852" t="s">
        <v>115</v>
      </c>
      <c r="AJ852">
        <v>2</v>
      </c>
      <c r="AL852" s="19">
        <f t="shared" si="404"/>
        <v>-10.254438379055358</v>
      </c>
      <c r="AM852" s="19">
        <f t="shared" si="405"/>
        <v>-12.003449346723439</v>
      </c>
      <c r="AN852" s="19">
        <f t="shared" si="406"/>
        <v>1.749010967668081</v>
      </c>
      <c r="AP852" s="20" t="e">
        <f>IF(AR852=AU852,"ok","no")</f>
        <v>#N/A</v>
      </c>
      <c r="AQ852" s="20" t="str">
        <f t="shared" si="399"/>
        <v>V</v>
      </c>
      <c r="AR852" s="21" t="e">
        <f t="shared" si="401"/>
        <v>#N/A</v>
      </c>
      <c r="AS852" s="21" t="e">
        <f t="shared" si="396"/>
        <v>#N/A</v>
      </c>
      <c r="AT852" s="20" t="str">
        <f t="shared" si="400"/>
        <v>F</v>
      </c>
      <c r="AU852" s="22">
        <f t="shared" si="402"/>
        <v>0</v>
      </c>
      <c r="AV852">
        <f t="shared" si="397"/>
        <v>2.8</v>
      </c>
    </row>
    <row r="853" spans="1:48" hidden="1" x14ac:dyDescent="0.45">
      <c r="A853" t="s">
        <v>1578</v>
      </c>
      <c r="B853" t="s">
        <v>1658</v>
      </c>
      <c r="C853" t="e">
        <f t="shared" ca="1" si="403"/>
        <v>#NAME?</v>
      </c>
      <c r="E853" t="s">
        <v>1658</v>
      </c>
      <c r="H853"/>
      <c r="I853"/>
      <c r="J853"/>
      <c r="K853" t="s">
        <v>1594</v>
      </c>
      <c r="L853" s="16" t="s">
        <v>47</v>
      </c>
      <c r="M853" s="17" t="s">
        <v>47</v>
      </c>
      <c r="N853" s="18">
        <v>2.1299999999999999E-7</v>
      </c>
      <c r="O853" s="18">
        <v>2.1299999999999999E-7</v>
      </c>
      <c r="P853" s="18">
        <v>1.4599999999999999E-9</v>
      </c>
      <c r="Q853" s="27">
        <v>1.4599999999999999E-9</v>
      </c>
      <c r="R853">
        <v>16597831</v>
      </c>
      <c r="S853" t="s">
        <v>113</v>
      </c>
      <c r="T853" t="s">
        <v>114</v>
      </c>
      <c r="U853" t="s">
        <v>89</v>
      </c>
      <c r="AH853" t="s">
        <v>1580</v>
      </c>
      <c r="AI853" t="s">
        <v>115</v>
      </c>
      <c r="AJ853">
        <v>2</v>
      </c>
      <c r="AL853" s="19">
        <f t="shared" si="404"/>
        <v>-9.0635644660298222</v>
      </c>
      <c r="AM853" s="19">
        <f t="shared" si="405"/>
        <v>-12.003449346723439</v>
      </c>
      <c r="AN853" s="19">
        <f t="shared" si="406"/>
        <v>2.9398848806936169</v>
      </c>
      <c r="AP853" s="20" t="e">
        <f>IF(AR853=AU853,"ok","no")</f>
        <v>#N/A</v>
      </c>
      <c r="AQ853" s="20" t="str">
        <f t="shared" si="399"/>
        <v>V</v>
      </c>
      <c r="AR853" s="21" t="e">
        <f t="shared" si="401"/>
        <v>#N/A</v>
      </c>
      <c r="AS853" s="21" t="e">
        <f t="shared" si="396"/>
        <v>#N/A</v>
      </c>
      <c r="AT853" s="20" t="str">
        <f t="shared" si="400"/>
        <v>W</v>
      </c>
      <c r="AU853" s="22">
        <f t="shared" si="402"/>
        <v>0</v>
      </c>
      <c r="AV853">
        <f t="shared" si="397"/>
        <v>-0.9</v>
      </c>
    </row>
    <row r="854" spans="1:48" hidden="1" x14ac:dyDescent="0.45">
      <c r="A854" t="s">
        <v>1578</v>
      </c>
      <c r="B854" t="s">
        <v>1659</v>
      </c>
      <c r="C854" t="e">
        <f t="shared" ca="1" si="403"/>
        <v>#NAME?</v>
      </c>
      <c r="E854" t="s">
        <v>1659</v>
      </c>
      <c r="H854"/>
      <c r="I854"/>
      <c r="J854"/>
      <c r="K854" t="s">
        <v>1591</v>
      </c>
      <c r="L854" s="16" t="s">
        <v>47</v>
      </c>
      <c r="M854" s="17" t="s">
        <v>47</v>
      </c>
      <c r="N854" s="18">
        <v>1.9799999999999999E-8</v>
      </c>
      <c r="O854" s="18">
        <v>1.9799999999999999E-8</v>
      </c>
      <c r="P854" s="18">
        <v>1.4599999999999999E-9</v>
      </c>
      <c r="Q854" s="18">
        <v>1.4599999999999999E-9</v>
      </c>
      <c r="R854">
        <v>16597831</v>
      </c>
      <c r="S854" t="s">
        <v>113</v>
      </c>
      <c r="T854" t="s">
        <v>114</v>
      </c>
      <c r="U854" t="s">
        <v>89</v>
      </c>
      <c r="AH854" t="s">
        <v>1580</v>
      </c>
      <c r="AI854" t="s">
        <v>115</v>
      </c>
      <c r="AJ854">
        <v>2</v>
      </c>
      <c r="AL854" s="19">
        <f t="shared" si="404"/>
        <v>-10.465174500555094</v>
      </c>
      <c r="AM854" s="19">
        <f t="shared" si="405"/>
        <v>-12.003449346723439</v>
      </c>
      <c r="AN854" s="19">
        <f t="shared" si="406"/>
        <v>1.5382748461683455</v>
      </c>
      <c r="AP854" s="20" t="e">
        <f>IF(AR854=AU854,"good","no")</f>
        <v>#N/A</v>
      </c>
      <c r="AQ854" s="20" t="str">
        <f t="shared" si="399"/>
        <v>V</v>
      </c>
      <c r="AR854" s="21" t="e">
        <f t="shared" si="401"/>
        <v>#N/A</v>
      </c>
      <c r="AS854" s="21" t="e">
        <f t="shared" si="396"/>
        <v>#N/A</v>
      </c>
      <c r="AT854" s="20" t="str">
        <f t="shared" si="400"/>
        <v>D</v>
      </c>
      <c r="AU854" s="22">
        <f t="shared" si="402"/>
        <v>-1</v>
      </c>
      <c r="AV854">
        <f t="shared" si="397"/>
        <v>-3.5</v>
      </c>
    </row>
    <row r="855" spans="1:48" hidden="1" x14ac:dyDescent="0.45">
      <c r="A855" t="s">
        <v>1578</v>
      </c>
      <c r="B855" t="s">
        <v>1611</v>
      </c>
      <c r="C855" t="e">
        <f t="shared" ca="1" si="403"/>
        <v>#NAME?</v>
      </c>
      <c r="E855" t="s">
        <v>1611</v>
      </c>
      <c r="H855"/>
      <c r="I855"/>
      <c r="J855"/>
      <c r="K855" t="s">
        <v>1591</v>
      </c>
      <c r="L855" s="16" t="s">
        <v>47</v>
      </c>
      <c r="M855" s="17" t="s">
        <v>47</v>
      </c>
      <c r="N855" s="18">
        <v>8.5E-9</v>
      </c>
      <c r="O855" s="18">
        <v>8.5E-9</v>
      </c>
      <c r="P855" s="18">
        <v>1.4599999999999999E-9</v>
      </c>
      <c r="Q855" s="18">
        <v>1.4599999999999999E-9</v>
      </c>
      <c r="R855">
        <v>16597831</v>
      </c>
      <c r="S855" t="s">
        <v>113</v>
      </c>
      <c r="T855" t="s">
        <v>114</v>
      </c>
      <c r="U855" t="s">
        <v>89</v>
      </c>
      <c r="AH855" t="s">
        <v>1580</v>
      </c>
      <c r="AI855" t="s">
        <v>115</v>
      </c>
      <c r="AJ855">
        <v>2</v>
      </c>
      <c r="AL855" s="19">
        <f t="shared" si="404"/>
        <v>-10.964087807335581</v>
      </c>
      <c r="AM855" s="19">
        <f t="shared" si="405"/>
        <v>-12.003449346723439</v>
      </c>
      <c r="AN855" s="19">
        <f t="shared" si="406"/>
        <v>1.0393615393878584</v>
      </c>
      <c r="AP855" s="20" t="e">
        <f>IF(AR855=AU855,"good","no")</f>
        <v>#N/A</v>
      </c>
      <c r="AQ855" s="20" t="str">
        <f t="shared" si="399"/>
        <v>V</v>
      </c>
      <c r="AR855" s="21" t="e">
        <f t="shared" si="401"/>
        <v>#N/A</v>
      </c>
      <c r="AS855" s="21" t="e">
        <f t="shared" si="396"/>
        <v>#N/A</v>
      </c>
      <c r="AT855" s="20" t="str">
        <f t="shared" si="400"/>
        <v>E</v>
      </c>
      <c r="AU855" s="22">
        <f t="shared" si="402"/>
        <v>-1</v>
      </c>
      <c r="AV855">
        <f t="shared" si="397"/>
        <v>-3.5</v>
      </c>
    </row>
    <row r="856" spans="1:48" hidden="1" x14ac:dyDescent="0.45">
      <c r="A856" t="s">
        <v>1578</v>
      </c>
      <c r="B856" t="s">
        <v>1660</v>
      </c>
      <c r="C856" t="e">
        <f t="shared" ca="1" si="403"/>
        <v>#NAME?</v>
      </c>
      <c r="E856" t="s">
        <v>1660</v>
      </c>
      <c r="H856"/>
      <c r="I856"/>
      <c r="J856"/>
      <c r="K856" t="s">
        <v>1594</v>
      </c>
      <c r="L856" s="16" t="s">
        <v>47</v>
      </c>
      <c r="M856" s="17" t="s">
        <v>47</v>
      </c>
      <c r="N856" s="18">
        <v>2.8299999999999998E-7</v>
      </c>
      <c r="O856" s="18">
        <v>2.8299999999999998E-7</v>
      </c>
      <c r="P856" s="18">
        <v>1.4599999999999999E-9</v>
      </c>
      <c r="Q856" s="27">
        <v>1.4599999999999999E-9</v>
      </c>
      <c r="R856">
        <v>16597831</v>
      </c>
      <c r="S856" t="s">
        <v>113</v>
      </c>
      <c r="T856" t="s">
        <v>114</v>
      </c>
      <c r="U856" t="s">
        <v>89</v>
      </c>
      <c r="AH856" t="s">
        <v>1580</v>
      </c>
      <c r="AI856" t="s">
        <v>115</v>
      </c>
      <c r="AJ856">
        <v>2</v>
      </c>
      <c r="AL856" s="19">
        <f t="shared" si="404"/>
        <v>-8.8959131741888715</v>
      </c>
      <c r="AM856" s="19">
        <f t="shared" si="405"/>
        <v>-12.003449346723439</v>
      </c>
      <c r="AN856" s="19">
        <f t="shared" si="406"/>
        <v>3.1075361725345676</v>
      </c>
      <c r="AP856" s="20" t="e">
        <f t="shared" ref="AP856:AP866" si="408">IF(AR856=AU856,"ok","no")</f>
        <v>#N/A</v>
      </c>
      <c r="AQ856" s="20" t="str">
        <f t="shared" si="399"/>
        <v>V</v>
      </c>
      <c r="AR856" s="21" t="e">
        <f t="shared" si="401"/>
        <v>#N/A</v>
      </c>
      <c r="AS856" s="21" t="e">
        <f t="shared" si="396"/>
        <v>#N/A</v>
      </c>
      <c r="AT856" s="20" t="str">
        <f t="shared" si="400"/>
        <v>Q</v>
      </c>
      <c r="AU856" s="22">
        <f t="shared" si="402"/>
        <v>0</v>
      </c>
      <c r="AV856">
        <f t="shared" si="397"/>
        <v>-3.5</v>
      </c>
    </row>
    <row r="857" spans="1:48" hidden="1" x14ac:dyDescent="0.45">
      <c r="A857" t="s">
        <v>1578</v>
      </c>
      <c r="B857" t="s">
        <v>1661</v>
      </c>
      <c r="C857" t="e">
        <f t="shared" ca="1" si="403"/>
        <v>#NAME?</v>
      </c>
      <c r="E857" t="s">
        <v>1661</v>
      </c>
      <c r="H857"/>
      <c r="I857"/>
      <c r="J857"/>
      <c r="K857" t="s">
        <v>1613</v>
      </c>
      <c r="L857" s="16" t="s">
        <v>47</v>
      </c>
      <c r="M857" s="17" t="s">
        <v>47</v>
      </c>
      <c r="N857" s="18">
        <v>1.6999999999999999E-7</v>
      </c>
      <c r="O857" s="18">
        <v>1.6999999999999999E-7</v>
      </c>
      <c r="P857" s="18">
        <v>1.4599999999999999E-9</v>
      </c>
      <c r="Q857" s="27">
        <v>1.4599999999999999E-9</v>
      </c>
      <c r="R857">
        <v>16597831</v>
      </c>
      <c r="S857" t="s">
        <v>113</v>
      </c>
      <c r="T857" t="s">
        <v>114</v>
      </c>
      <c r="U857" t="s">
        <v>89</v>
      </c>
      <c r="AH857" t="s">
        <v>1580</v>
      </c>
      <c r="AI857" t="s">
        <v>115</v>
      </c>
      <c r="AJ857">
        <v>2</v>
      </c>
      <c r="AL857" s="19">
        <f t="shared" si="404"/>
        <v>-9.1966057659387275</v>
      </c>
      <c r="AM857" s="19">
        <f t="shared" si="405"/>
        <v>-12.003449346723439</v>
      </c>
      <c r="AN857" s="19">
        <f t="shared" si="406"/>
        <v>2.8068435807847116</v>
      </c>
      <c r="AP857" s="20" t="e">
        <f t="shared" si="408"/>
        <v>#N/A</v>
      </c>
      <c r="AQ857" s="20" t="str">
        <f t="shared" si="399"/>
        <v>V</v>
      </c>
      <c r="AR857" s="21" t="e">
        <f t="shared" si="401"/>
        <v>#N/A</v>
      </c>
      <c r="AS857" s="21" t="e">
        <f t="shared" si="396"/>
        <v>#N/A</v>
      </c>
      <c r="AT857" s="20" t="str">
        <f t="shared" si="400"/>
        <v>Q</v>
      </c>
      <c r="AU857" s="22">
        <f t="shared" si="402"/>
        <v>0</v>
      </c>
      <c r="AV857">
        <f t="shared" si="397"/>
        <v>-3.5</v>
      </c>
    </row>
    <row r="858" spans="1:48" hidden="1" x14ac:dyDescent="0.45">
      <c r="A858" t="s">
        <v>1578</v>
      </c>
      <c r="B858" t="s">
        <v>1662</v>
      </c>
      <c r="C858" t="e">
        <f t="shared" ca="1" si="403"/>
        <v>#NAME?</v>
      </c>
      <c r="E858" t="s">
        <v>1662</v>
      </c>
      <c r="H858"/>
      <c r="I858"/>
      <c r="J858"/>
      <c r="K858" t="s">
        <v>1613</v>
      </c>
      <c r="L858" s="16" t="s">
        <v>47</v>
      </c>
      <c r="M858" s="17" t="s">
        <v>47</v>
      </c>
      <c r="N858" s="18" t="s">
        <v>112</v>
      </c>
      <c r="P858" s="18">
        <v>1.4599999999999999E-9</v>
      </c>
      <c r="Q858" s="27">
        <v>1.4599999999999999E-9</v>
      </c>
      <c r="R858">
        <v>16597831</v>
      </c>
      <c r="S858" t="s">
        <v>113</v>
      </c>
      <c r="T858" t="s">
        <v>114</v>
      </c>
      <c r="U858" t="s">
        <v>89</v>
      </c>
      <c r="AH858" t="s">
        <v>1580</v>
      </c>
      <c r="AI858" t="s">
        <v>115</v>
      </c>
      <c r="AJ858">
        <v>2</v>
      </c>
      <c r="AL858" s="19" t="e">
        <f t="shared" si="404"/>
        <v>#NUM!</v>
      </c>
      <c r="AM858" s="19">
        <f t="shared" si="405"/>
        <v>-12.003449346723439</v>
      </c>
      <c r="AN858" s="19" t="e">
        <f t="shared" si="406"/>
        <v>#NUM!</v>
      </c>
      <c r="AP858" s="20" t="e">
        <f t="shared" si="408"/>
        <v>#N/A</v>
      </c>
      <c r="AQ858" s="20" t="str">
        <f t="shared" si="399"/>
        <v>V</v>
      </c>
      <c r="AR858" s="21" t="e">
        <f t="shared" si="401"/>
        <v>#N/A</v>
      </c>
      <c r="AS858" s="21" t="e">
        <f t="shared" si="396"/>
        <v>#N/A</v>
      </c>
      <c r="AT858" s="20" t="str">
        <f t="shared" si="400"/>
        <v>W</v>
      </c>
      <c r="AU858" s="22">
        <f t="shared" si="402"/>
        <v>0</v>
      </c>
      <c r="AV858">
        <f t="shared" si="397"/>
        <v>-0.9</v>
      </c>
    </row>
    <row r="859" spans="1:48" hidden="1" x14ac:dyDescent="0.45">
      <c r="A859" t="s">
        <v>1578</v>
      </c>
      <c r="B859" t="s">
        <v>1663</v>
      </c>
      <c r="C859" t="e">
        <f t="shared" ca="1" si="403"/>
        <v>#NAME?</v>
      </c>
      <c r="E859" t="s">
        <v>1663</v>
      </c>
      <c r="H859"/>
      <c r="I859"/>
      <c r="J859"/>
      <c r="K859" t="s">
        <v>1664</v>
      </c>
      <c r="L859" s="16" t="s">
        <v>47</v>
      </c>
      <c r="M859" s="17" t="s">
        <v>47</v>
      </c>
      <c r="N859" s="18">
        <v>3.7E-8</v>
      </c>
      <c r="O859" s="18">
        <v>3.7E-8</v>
      </c>
      <c r="P859" s="18">
        <v>1.4599999999999999E-9</v>
      </c>
      <c r="Q859" s="27">
        <v>1.4599999999999999E-9</v>
      </c>
      <c r="R859">
        <v>16597831</v>
      </c>
      <c r="S859" t="s">
        <v>113</v>
      </c>
      <c r="T859" t="s">
        <v>114</v>
      </c>
      <c r="U859" t="s">
        <v>89</v>
      </c>
      <c r="AH859" t="s">
        <v>1580</v>
      </c>
      <c r="AI859" t="s">
        <v>115</v>
      </c>
      <c r="AJ859">
        <v>2</v>
      </c>
      <c r="AL859" s="19">
        <f t="shared" si="404"/>
        <v>-10.096285275338291</v>
      </c>
      <c r="AM859" s="19">
        <f t="shared" si="405"/>
        <v>-12.003449346723439</v>
      </c>
      <c r="AN859" s="19">
        <f t="shared" si="406"/>
        <v>1.9071640713851483</v>
      </c>
      <c r="AP859" s="20" t="e">
        <f t="shared" si="408"/>
        <v>#N/A</v>
      </c>
      <c r="AQ859" s="20" t="str">
        <f t="shared" si="399"/>
        <v>V</v>
      </c>
      <c r="AR859" s="21" t="e">
        <f t="shared" si="401"/>
        <v>#N/A</v>
      </c>
      <c r="AS859" s="21" t="e">
        <f t="shared" si="396"/>
        <v>#N/A</v>
      </c>
      <c r="AT859" s="20" t="str">
        <f t="shared" si="400"/>
        <v>Y</v>
      </c>
      <c r="AU859" s="22">
        <f t="shared" si="402"/>
        <v>0</v>
      </c>
      <c r="AV859">
        <f t="shared" si="397"/>
        <v>-1.3</v>
      </c>
    </row>
    <row r="860" spans="1:48" hidden="1" x14ac:dyDescent="0.45">
      <c r="A860" t="s">
        <v>1578</v>
      </c>
      <c r="B860" t="s">
        <v>1665</v>
      </c>
      <c r="C860" t="e">
        <f t="shared" ca="1" si="403"/>
        <v>#NAME?</v>
      </c>
      <c r="E860" t="s">
        <v>1665</v>
      </c>
      <c r="H860"/>
      <c r="I860"/>
      <c r="J860"/>
      <c r="K860" t="s">
        <v>1594</v>
      </c>
      <c r="L860" s="16" t="s">
        <v>47</v>
      </c>
      <c r="M860" s="17" t="s">
        <v>47</v>
      </c>
      <c r="N860" s="18">
        <v>1.77E-8</v>
      </c>
      <c r="O860" s="18">
        <v>1.77E-8</v>
      </c>
      <c r="P860" s="18">
        <v>1.4599999999999999E-9</v>
      </c>
      <c r="Q860" s="27">
        <v>1.4599999999999999E-9</v>
      </c>
      <c r="R860">
        <v>16597831</v>
      </c>
      <c r="S860" t="s">
        <v>113</v>
      </c>
      <c r="T860" t="s">
        <v>114</v>
      </c>
      <c r="U860" t="s">
        <v>89</v>
      </c>
      <c r="AH860" t="s">
        <v>1580</v>
      </c>
      <c r="AI860" t="s">
        <v>115</v>
      </c>
      <c r="AJ860">
        <v>2</v>
      </c>
      <c r="AL860" s="19">
        <f t="shared" si="404"/>
        <v>-10.53132370644631</v>
      </c>
      <c r="AM860" s="19">
        <f t="shared" si="405"/>
        <v>-12.003449346723439</v>
      </c>
      <c r="AN860" s="19">
        <f t="shared" si="406"/>
        <v>1.4721256402771292</v>
      </c>
      <c r="AP860" s="20" t="e">
        <f t="shared" si="408"/>
        <v>#N/A</v>
      </c>
      <c r="AQ860" s="20" t="str">
        <f t="shared" si="399"/>
        <v>V</v>
      </c>
      <c r="AR860" s="21" t="e">
        <f t="shared" si="401"/>
        <v>#N/A</v>
      </c>
      <c r="AS860" s="21" t="e">
        <f t="shared" si="396"/>
        <v>#N/A</v>
      </c>
      <c r="AT860" s="20" t="str">
        <f t="shared" si="400"/>
        <v>V</v>
      </c>
      <c r="AU860" s="22" t="e">
        <f t="shared" si="402"/>
        <v>#N/A</v>
      </c>
      <c r="AV860" t="e">
        <f t="shared" si="397"/>
        <v>#N/A</v>
      </c>
    </row>
    <row r="861" spans="1:48" hidden="1" x14ac:dyDescent="0.45">
      <c r="A861" t="s">
        <v>1578</v>
      </c>
      <c r="B861" t="s">
        <v>1666</v>
      </c>
      <c r="C861" t="e">
        <f t="shared" ca="1" si="403"/>
        <v>#NAME?</v>
      </c>
      <c r="E861" t="s">
        <v>1666</v>
      </c>
      <c r="H861"/>
      <c r="I861"/>
      <c r="J861"/>
      <c r="K861" t="s">
        <v>1594</v>
      </c>
      <c r="L861" s="16" t="s">
        <v>47</v>
      </c>
      <c r="M861" s="17" t="s">
        <v>47</v>
      </c>
      <c r="N861" s="18">
        <v>8.5000000000000001E-7</v>
      </c>
      <c r="O861" s="18">
        <v>8.5000000000000001E-7</v>
      </c>
      <c r="P861" s="18">
        <v>1.4599999999999999E-9</v>
      </c>
      <c r="Q861" s="27">
        <v>1.4599999999999999E-9</v>
      </c>
      <c r="R861">
        <v>16597831</v>
      </c>
      <c r="S861" t="s">
        <v>113</v>
      </c>
      <c r="T861" t="s">
        <v>114</v>
      </c>
      <c r="U861" t="s">
        <v>89</v>
      </c>
      <c r="AH861" t="s">
        <v>1580</v>
      </c>
      <c r="AI861" t="s">
        <v>115</v>
      </c>
      <c r="AJ861">
        <v>2</v>
      </c>
      <c r="AL861" s="19">
        <f t="shared" si="404"/>
        <v>-8.2470373976026075</v>
      </c>
      <c r="AM861" s="19">
        <f t="shared" si="405"/>
        <v>-12.003449346723439</v>
      </c>
      <c r="AN861" s="19">
        <f t="shared" si="406"/>
        <v>3.7564119491208317</v>
      </c>
      <c r="AP861" s="20" t="e">
        <f t="shared" si="408"/>
        <v>#N/A</v>
      </c>
      <c r="AQ861" s="20" t="str">
        <f t="shared" si="399"/>
        <v>V</v>
      </c>
      <c r="AR861" s="21" t="e">
        <f t="shared" si="401"/>
        <v>#N/A</v>
      </c>
      <c r="AS861" s="21" t="e">
        <f t="shared" si="396"/>
        <v>#N/A</v>
      </c>
      <c r="AT861" s="20" t="str">
        <f t="shared" si="400"/>
        <v>N</v>
      </c>
      <c r="AU861" s="22">
        <f t="shared" si="402"/>
        <v>0</v>
      </c>
      <c r="AV861">
        <f t="shared" si="397"/>
        <v>-3.5</v>
      </c>
    </row>
    <row r="862" spans="1:48" hidden="1" x14ac:dyDescent="0.45">
      <c r="A862" t="s">
        <v>1578</v>
      </c>
      <c r="B862" t="s">
        <v>1667</v>
      </c>
      <c r="C862" t="e">
        <f t="shared" ca="1" si="403"/>
        <v>#NAME?</v>
      </c>
      <c r="E862" t="s">
        <v>1667</v>
      </c>
      <c r="H862"/>
      <c r="I862"/>
      <c r="J862"/>
      <c r="K862" t="s">
        <v>1594</v>
      </c>
      <c r="L862" s="16" t="s">
        <v>47</v>
      </c>
      <c r="M862" s="17" t="s">
        <v>47</v>
      </c>
      <c r="N862" s="18" t="s">
        <v>112</v>
      </c>
      <c r="P862" s="18">
        <v>1.4599999999999999E-9</v>
      </c>
      <c r="Q862" s="27">
        <v>1.4599999999999999E-9</v>
      </c>
      <c r="R862">
        <v>16597831</v>
      </c>
      <c r="S862" t="s">
        <v>113</v>
      </c>
      <c r="T862" t="s">
        <v>114</v>
      </c>
      <c r="U862" t="s">
        <v>89</v>
      </c>
      <c r="AH862" t="s">
        <v>1580</v>
      </c>
      <c r="AI862" t="s">
        <v>115</v>
      </c>
      <c r="AJ862">
        <v>2</v>
      </c>
      <c r="AL862" s="19" t="e">
        <f t="shared" si="404"/>
        <v>#NUM!</v>
      </c>
      <c r="AM862" s="19">
        <f t="shared" si="405"/>
        <v>-12.003449346723439</v>
      </c>
      <c r="AN862" s="19" t="e">
        <f t="shared" si="406"/>
        <v>#NUM!</v>
      </c>
      <c r="AP862" s="20" t="e">
        <f t="shared" si="408"/>
        <v>#N/A</v>
      </c>
      <c r="AQ862" s="20" t="str">
        <f t="shared" si="399"/>
        <v>V</v>
      </c>
      <c r="AR862" s="21" t="e">
        <f t="shared" si="401"/>
        <v>#N/A</v>
      </c>
      <c r="AS862" s="21" t="e">
        <f t="shared" si="396"/>
        <v>#N/A</v>
      </c>
      <c r="AT862" s="20" t="str">
        <f t="shared" si="400"/>
        <v>Q</v>
      </c>
      <c r="AU862" s="22">
        <f t="shared" si="402"/>
        <v>0</v>
      </c>
      <c r="AV862">
        <f t="shared" si="397"/>
        <v>-3.5</v>
      </c>
    </row>
    <row r="863" spans="1:48" hidden="1" x14ac:dyDescent="0.45">
      <c r="A863" t="s">
        <v>1578</v>
      </c>
      <c r="B863" t="s">
        <v>1668</v>
      </c>
      <c r="C863" t="e">
        <f t="shared" ca="1" si="403"/>
        <v>#NAME?</v>
      </c>
      <c r="E863" t="s">
        <v>1668</v>
      </c>
      <c r="H863"/>
      <c r="I863"/>
      <c r="J863"/>
      <c r="K863" t="s">
        <v>1598</v>
      </c>
      <c r="L863" s="16" t="s">
        <v>47</v>
      </c>
      <c r="M863" s="17" t="s">
        <v>47</v>
      </c>
      <c r="N863" s="18">
        <v>1.2100000000000001E-7</v>
      </c>
      <c r="O863" s="18">
        <v>1.2100000000000001E-7</v>
      </c>
      <c r="P863" s="18">
        <v>1.4599999999999999E-9</v>
      </c>
      <c r="Q863" s="27">
        <v>1.4599999999999999E-9</v>
      </c>
      <c r="R863">
        <v>16597831</v>
      </c>
      <c r="S863" t="s">
        <v>113</v>
      </c>
      <c r="T863" t="s">
        <v>114</v>
      </c>
      <c r="U863" t="s">
        <v>89</v>
      </c>
      <c r="AH863" t="s">
        <v>1580</v>
      </c>
      <c r="AI863" t="s">
        <v>115</v>
      </c>
      <c r="AJ863">
        <v>2</v>
      </c>
      <c r="AL863" s="19">
        <f t="shared" si="404"/>
        <v>-9.397210421896304</v>
      </c>
      <c r="AM863" s="19">
        <f t="shared" si="405"/>
        <v>-12.003449346723439</v>
      </c>
      <c r="AN863" s="19">
        <f t="shared" si="406"/>
        <v>2.6062389248271352</v>
      </c>
      <c r="AP863" s="20" t="e">
        <f t="shared" si="408"/>
        <v>#N/A</v>
      </c>
      <c r="AQ863" s="20" t="str">
        <f t="shared" si="399"/>
        <v>V</v>
      </c>
      <c r="AR863" s="21" t="e">
        <f t="shared" si="401"/>
        <v>#N/A</v>
      </c>
      <c r="AS863" s="21" t="e">
        <f t="shared" si="396"/>
        <v>#N/A</v>
      </c>
      <c r="AT863" s="20" t="str">
        <f t="shared" si="400"/>
        <v>A</v>
      </c>
      <c r="AU863" s="22">
        <f t="shared" si="402"/>
        <v>0</v>
      </c>
      <c r="AV863">
        <f t="shared" si="397"/>
        <v>1.8</v>
      </c>
    </row>
    <row r="864" spans="1:48" hidden="1" x14ac:dyDescent="0.45">
      <c r="A864" t="s">
        <v>1578</v>
      </c>
      <c r="B864" t="s">
        <v>1669</v>
      </c>
      <c r="C864" t="e">
        <f t="shared" ca="1" si="403"/>
        <v>#NAME?</v>
      </c>
      <c r="E864" t="s">
        <v>1669</v>
      </c>
      <c r="H864"/>
      <c r="I864"/>
      <c r="J864"/>
      <c r="K864" t="s">
        <v>1598</v>
      </c>
      <c r="L864" s="16" t="s">
        <v>47</v>
      </c>
      <c r="M864" s="17" t="s">
        <v>47</v>
      </c>
      <c r="N864" s="18" t="s">
        <v>112</v>
      </c>
      <c r="P864" s="18">
        <v>1.4599999999999999E-9</v>
      </c>
      <c r="Q864" s="27">
        <v>1.4599999999999999E-9</v>
      </c>
      <c r="R864">
        <v>16597831</v>
      </c>
      <c r="S864" t="s">
        <v>113</v>
      </c>
      <c r="T864" t="s">
        <v>114</v>
      </c>
      <c r="U864" t="s">
        <v>89</v>
      </c>
      <c r="AH864" t="s">
        <v>1580</v>
      </c>
      <c r="AI864" t="s">
        <v>115</v>
      </c>
      <c r="AJ864">
        <v>2</v>
      </c>
      <c r="AL864" s="19" t="e">
        <f t="shared" si="404"/>
        <v>#NUM!</v>
      </c>
      <c r="AM864" s="19">
        <f t="shared" si="405"/>
        <v>-12.003449346723439</v>
      </c>
      <c r="AN864" s="19" t="e">
        <f t="shared" si="406"/>
        <v>#NUM!</v>
      </c>
      <c r="AP864" s="20" t="e">
        <f t="shared" si="408"/>
        <v>#N/A</v>
      </c>
      <c r="AQ864" s="20" t="str">
        <f t="shared" si="399"/>
        <v>V</v>
      </c>
      <c r="AR864" s="21" t="e">
        <f t="shared" si="401"/>
        <v>#N/A</v>
      </c>
      <c r="AS864" s="21" t="e">
        <f t="shared" si="396"/>
        <v>#N/A</v>
      </c>
      <c r="AT864" s="20" t="str">
        <f t="shared" si="400"/>
        <v>V</v>
      </c>
      <c r="AU864" s="22" t="e">
        <f t="shared" si="402"/>
        <v>#N/A</v>
      </c>
      <c r="AV864" t="e">
        <f t="shared" si="397"/>
        <v>#N/A</v>
      </c>
    </row>
    <row r="865" spans="1:48" hidden="1" x14ac:dyDescent="0.45">
      <c r="A865" t="s">
        <v>1578</v>
      </c>
      <c r="B865" t="s">
        <v>1670</v>
      </c>
      <c r="C865" t="e">
        <f t="shared" ca="1" si="403"/>
        <v>#NAME?</v>
      </c>
      <c r="E865" t="s">
        <v>1670</v>
      </c>
      <c r="H865"/>
      <c r="I865"/>
      <c r="J865"/>
      <c r="K865" t="s">
        <v>1591</v>
      </c>
      <c r="L865" s="16" t="s">
        <v>47</v>
      </c>
      <c r="M865" s="17" t="s">
        <v>47</v>
      </c>
      <c r="N865" s="18" t="s">
        <v>112</v>
      </c>
      <c r="P865" s="18">
        <v>1.4599999999999999E-9</v>
      </c>
      <c r="Q865" s="27">
        <v>1.4599999999999999E-9</v>
      </c>
      <c r="R865">
        <v>16597831</v>
      </c>
      <c r="S865" t="s">
        <v>113</v>
      </c>
      <c r="T865" t="s">
        <v>114</v>
      </c>
      <c r="U865" t="s">
        <v>89</v>
      </c>
      <c r="AH865" t="s">
        <v>1580</v>
      </c>
      <c r="AI865" t="s">
        <v>115</v>
      </c>
      <c r="AJ865">
        <v>2</v>
      </c>
      <c r="AL865" s="19" t="e">
        <f t="shared" si="404"/>
        <v>#NUM!</v>
      </c>
      <c r="AM865" s="19">
        <f t="shared" si="405"/>
        <v>-12.003449346723439</v>
      </c>
      <c r="AN865" s="19" t="e">
        <f t="shared" si="406"/>
        <v>#NUM!</v>
      </c>
      <c r="AP865" s="20" t="e">
        <f t="shared" si="408"/>
        <v>#N/A</v>
      </c>
      <c r="AQ865" s="20" t="str">
        <f t="shared" si="399"/>
        <v>V</v>
      </c>
      <c r="AR865" s="21" t="e">
        <f t="shared" si="401"/>
        <v>#N/A</v>
      </c>
      <c r="AS865" s="21" t="e">
        <f t="shared" si="396"/>
        <v>#N/A</v>
      </c>
      <c r="AT865" s="20" t="str">
        <f t="shared" si="400"/>
        <v>N</v>
      </c>
      <c r="AU865" s="22">
        <f t="shared" si="402"/>
        <v>0</v>
      </c>
      <c r="AV865">
        <f t="shared" si="397"/>
        <v>-3.5</v>
      </c>
    </row>
    <row r="866" spans="1:48" hidden="1" x14ac:dyDescent="0.45">
      <c r="A866" t="s">
        <v>1578</v>
      </c>
      <c r="B866" t="s">
        <v>1671</v>
      </c>
      <c r="C866" t="e">
        <f t="shared" ca="1" si="403"/>
        <v>#NAME?</v>
      </c>
      <c r="E866" t="s">
        <v>1671</v>
      </c>
      <c r="H866"/>
      <c r="I866"/>
      <c r="J866"/>
      <c r="K866" t="s">
        <v>1591</v>
      </c>
      <c r="L866" s="16" t="s">
        <v>47</v>
      </c>
      <c r="M866" s="17" t="s">
        <v>47</v>
      </c>
      <c r="N866" s="18" t="s">
        <v>112</v>
      </c>
      <c r="P866" s="18">
        <v>1.4599999999999999E-9</v>
      </c>
      <c r="Q866" s="27">
        <v>1.4599999999999999E-9</v>
      </c>
      <c r="R866">
        <v>16597831</v>
      </c>
      <c r="S866" t="s">
        <v>113</v>
      </c>
      <c r="T866" t="s">
        <v>114</v>
      </c>
      <c r="U866" t="s">
        <v>89</v>
      </c>
      <c r="AH866" t="s">
        <v>1580</v>
      </c>
      <c r="AI866" t="s">
        <v>115</v>
      </c>
      <c r="AJ866">
        <v>2</v>
      </c>
      <c r="AL866" s="19" t="e">
        <f t="shared" si="404"/>
        <v>#NUM!</v>
      </c>
      <c r="AM866" s="19">
        <f t="shared" si="405"/>
        <v>-12.003449346723439</v>
      </c>
      <c r="AN866" s="19" t="e">
        <f t="shared" si="406"/>
        <v>#NUM!</v>
      </c>
      <c r="AP866" s="20" t="e">
        <f t="shared" si="408"/>
        <v>#N/A</v>
      </c>
      <c r="AQ866" s="20" t="str">
        <f t="shared" si="399"/>
        <v>V</v>
      </c>
      <c r="AR866" s="21" t="e">
        <f t="shared" si="401"/>
        <v>#N/A</v>
      </c>
      <c r="AS866" s="21" t="e">
        <f t="shared" si="396"/>
        <v>#N/A</v>
      </c>
      <c r="AT866" s="20" t="str">
        <f t="shared" si="400"/>
        <v>N</v>
      </c>
      <c r="AU866" s="22">
        <f t="shared" si="402"/>
        <v>0</v>
      </c>
      <c r="AV866">
        <f t="shared" si="397"/>
        <v>-3.5</v>
      </c>
    </row>
    <row r="867" spans="1:48" hidden="1" x14ac:dyDescent="0.45">
      <c r="A867" t="s">
        <v>1578</v>
      </c>
      <c r="B867" t="s">
        <v>1672</v>
      </c>
      <c r="C867" t="e">
        <f t="shared" ca="1" si="403"/>
        <v>#NAME?</v>
      </c>
      <c r="E867" t="s">
        <v>1672</v>
      </c>
      <c r="H867"/>
      <c r="I867"/>
      <c r="J867"/>
      <c r="K867" t="s">
        <v>1594</v>
      </c>
      <c r="L867" s="16" t="s">
        <v>47</v>
      </c>
      <c r="M867" s="17" t="s">
        <v>47</v>
      </c>
      <c r="N867" t="s">
        <v>112</v>
      </c>
      <c r="O867"/>
      <c r="P867" s="18">
        <v>1.4599999999999999E-9</v>
      </c>
      <c r="Q867" s="18">
        <v>1.4599999999999999E-9</v>
      </c>
      <c r="R867">
        <v>16597831</v>
      </c>
      <c r="S867" t="s">
        <v>113</v>
      </c>
      <c r="T867" t="s">
        <v>114</v>
      </c>
      <c r="U867" t="s">
        <v>89</v>
      </c>
      <c r="AH867" t="s">
        <v>1580</v>
      </c>
      <c r="AI867" t="s">
        <v>115</v>
      </c>
      <c r="AJ867">
        <v>2</v>
      </c>
      <c r="AL867" s="19" t="e">
        <f t="shared" si="404"/>
        <v>#NUM!</v>
      </c>
      <c r="AM867" s="19">
        <f t="shared" si="405"/>
        <v>-12.003449346723439</v>
      </c>
      <c r="AN867" s="19" t="e">
        <f t="shared" si="406"/>
        <v>#NUM!</v>
      </c>
      <c r="AP867" s="20" t="e">
        <f>IF(AR867=AU867,"good","no")</f>
        <v>#N/A</v>
      </c>
      <c r="AQ867" s="20" t="str">
        <f t="shared" si="399"/>
        <v>V</v>
      </c>
      <c r="AR867" s="21" t="e">
        <f t="shared" si="401"/>
        <v>#N/A</v>
      </c>
      <c r="AS867" s="21" t="e">
        <f t="shared" si="396"/>
        <v>#N/A</v>
      </c>
      <c r="AT867" s="20" t="str">
        <f t="shared" si="400"/>
        <v>T</v>
      </c>
      <c r="AU867" s="22">
        <f t="shared" si="402"/>
        <v>400</v>
      </c>
      <c r="AV867">
        <f t="shared" si="397"/>
        <v>-0.7</v>
      </c>
    </row>
    <row r="868" spans="1:48" hidden="1" x14ac:dyDescent="0.45">
      <c r="A868" t="s">
        <v>1578</v>
      </c>
      <c r="B868" t="s">
        <v>1673</v>
      </c>
      <c r="C868" t="e">
        <f t="shared" ca="1" si="403"/>
        <v>#NAME?</v>
      </c>
      <c r="E868" t="s">
        <v>1673</v>
      </c>
      <c r="H868"/>
      <c r="I868"/>
      <c r="J868"/>
      <c r="K868" t="s">
        <v>1613</v>
      </c>
      <c r="L868" s="16" t="s">
        <v>47</v>
      </c>
      <c r="M868" s="17" t="s">
        <v>47</v>
      </c>
      <c r="N868" s="18" t="s">
        <v>112</v>
      </c>
      <c r="P868" s="18">
        <v>1.4599999999999999E-9</v>
      </c>
      <c r="Q868" s="27">
        <v>1.4599999999999999E-9</v>
      </c>
      <c r="R868">
        <v>16597831</v>
      </c>
      <c r="S868" t="s">
        <v>113</v>
      </c>
      <c r="T868" t="s">
        <v>114</v>
      </c>
      <c r="U868" t="s">
        <v>89</v>
      </c>
      <c r="AH868" t="s">
        <v>1580</v>
      </c>
      <c r="AI868" t="s">
        <v>115</v>
      </c>
      <c r="AJ868">
        <v>2</v>
      </c>
      <c r="AL868" s="19" t="e">
        <f t="shared" si="404"/>
        <v>#NUM!</v>
      </c>
      <c r="AM868" s="19">
        <f t="shared" si="405"/>
        <v>-12.003449346723439</v>
      </c>
      <c r="AN868" s="19" t="e">
        <f t="shared" si="406"/>
        <v>#NUM!</v>
      </c>
      <c r="AP868" s="20" t="e">
        <f t="shared" ref="AP868:AP875" si="409">IF(AR868=AU868,"ok","no")</f>
        <v>#N/A</v>
      </c>
      <c r="AQ868" s="20" t="str">
        <f t="shared" si="399"/>
        <v>V</v>
      </c>
      <c r="AR868" s="21" t="e">
        <f t="shared" si="401"/>
        <v>#N/A</v>
      </c>
      <c r="AS868" s="21" t="e">
        <f t="shared" si="396"/>
        <v>#N/A</v>
      </c>
      <c r="AT868" s="20" t="str">
        <f t="shared" si="400"/>
        <v>W</v>
      </c>
      <c r="AU868" s="22">
        <f t="shared" si="402"/>
        <v>0</v>
      </c>
      <c r="AV868">
        <f t="shared" si="397"/>
        <v>-0.9</v>
      </c>
    </row>
    <row r="869" spans="1:48" hidden="1" x14ac:dyDescent="0.45">
      <c r="A869" t="s">
        <v>1578</v>
      </c>
      <c r="B869" t="s">
        <v>1674</v>
      </c>
      <c r="C869" t="e">
        <f t="shared" ca="1" si="403"/>
        <v>#NAME?</v>
      </c>
      <c r="E869" t="s">
        <v>1674</v>
      </c>
      <c r="H869"/>
      <c r="I869"/>
      <c r="J869"/>
      <c r="K869" t="s">
        <v>1613</v>
      </c>
      <c r="L869" s="16" t="s">
        <v>47</v>
      </c>
      <c r="M869" s="17" t="s">
        <v>47</v>
      </c>
      <c r="N869" s="18" t="s">
        <v>112</v>
      </c>
      <c r="P869" s="18">
        <v>1.4599999999999999E-9</v>
      </c>
      <c r="Q869" s="27">
        <v>1.4599999999999999E-9</v>
      </c>
      <c r="R869">
        <v>16597831</v>
      </c>
      <c r="S869" t="s">
        <v>113</v>
      </c>
      <c r="T869" t="s">
        <v>114</v>
      </c>
      <c r="U869" t="s">
        <v>89</v>
      </c>
      <c r="AH869" t="s">
        <v>1580</v>
      </c>
      <c r="AI869" t="s">
        <v>115</v>
      </c>
      <c r="AJ869">
        <v>2</v>
      </c>
      <c r="AL869" s="19" t="e">
        <f t="shared" si="404"/>
        <v>#NUM!</v>
      </c>
      <c r="AM869" s="19">
        <f t="shared" si="405"/>
        <v>-12.003449346723439</v>
      </c>
      <c r="AN869" s="19" t="e">
        <f t="shared" si="406"/>
        <v>#NUM!</v>
      </c>
      <c r="AP869" s="20" t="e">
        <f t="shared" si="409"/>
        <v>#N/A</v>
      </c>
      <c r="AQ869" s="20" t="str">
        <f t="shared" si="399"/>
        <v>V</v>
      </c>
      <c r="AR869" s="21" t="e">
        <f t="shared" si="401"/>
        <v>#N/A</v>
      </c>
      <c r="AS869" s="21" t="e">
        <f t="shared" si="396"/>
        <v>#N/A</v>
      </c>
      <c r="AT869" s="20" t="str">
        <f t="shared" si="400"/>
        <v>Q</v>
      </c>
      <c r="AU869" s="22">
        <f t="shared" si="402"/>
        <v>0</v>
      </c>
      <c r="AV869">
        <f t="shared" si="397"/>
        <v>-3.5</v>
      </c>
    </row>
    <row r="870" spans="1:48" hidden="1" x14ac:dyDescent="0.45">
      <c r="A870" t="s">
        <v>1578</v>
      </c>
      <c r="B870" t="s">
        <v>1675</v>
      </c>
      <c r="C870" t="e">
        <f t="shared" ca="1" si="403"/>
        <v>#NAME?</v>
      </c>
      <c r="E870" t="s">
        <v>1675</v>
      </c>
      <c r="H870"/>
      <c r="I870"/>
      <c r="J870"/>
      <c r="K870" t="s">
        <v>1608</v>
      </c>
      <c r="L870" s="16" t="s">
        <v>47</v>
      </c>
      <c r="M870" s="17" t="s">
        <v>47</v>
      </c>
      <c r="N870" s="18" t="s">
        <v>112</v>
      </c>
      <c r="P870" s="18">
        <v>1.4599999999999999E-9</v>
      </c>
      <c r="Q870" s="27">
        <v>1.4599999999999999E-9</v>
      </c>
      <c r="R870">
        <v>16597831</v>
      </c>
      <c r="S870" t="s">
        <v>113</v>
      </c>
      <c r="T870" t="s">
        <v>114</v>
      </c>
      <c r="U870" t="s">
        <v>89</v>
      </c>
      <c r="AH870" t="s">
        <v>1580</v>
      </c>
      <c r="AI870" t="s">
        <v>115</v>
      </c>
      <c r="AJ870">
        <v>2</v>
      </c>
      <c r="AL870" s="19" t="e">
        <f t="shared" si="404"/>
        <v>#NUM!</v>
      </c>
      <c r="AM870" s="19">
        <f t="shared" si="405"/>
        <v>-12.003449346723439</v>
      </c>
      <c r="AN870" s="19" t="e">
        <f t="shared" si="406"/>
        <v>#NUM!</v>
      </c>
      <c r="AP870" s="20" t="e">
        <f t="shared" si="409"/>
        <v>#N/A</v>
      </c>
      <c r="AQ870" s="20" t="str">
        <f t="shared" si="399"/>
        <v>V</v>
      </c>
      <c r="AR870" s="21" t="e">
        <f t="shared" si="401"/>
        <v>#N/A</v>
      </c>
      <c r="AS870" s="21" t="e">
        <f t="shared" si="396"/>
        <v>#N/A</v>
      </c>
      <c r="AT870" s="20" t="str">
        <f t="shared" si="400"/>
        <v>N</v>
      </c>
      <c r="AU870" s="22">
        <f t="shared" si="402"/>
        <v>0</v>
      </c>
      <c r="AV870">
        <f t="shared" si="397"/>
        <v>-3.5</v>
      </c>
    </row>
    <row r="871" spans="1:48" hidden="1" x14ac:dyDescent="0.45">
      <c r="A871" t="s">
        <v>1578</v>
      </c>
      <c r="B871" t="s">
        <v>1676</v>
      </c>
      <c r="C871" t="e">
        <f t="shared" ca="1" si="403"/>
        <v>#NAME?</v>
      </c>
      <c r="E871" t="s">
        <v>1676</v>
      </c>
      <c r="H871"/>
      <c r="I871"/>
      <c r="J871"/>
      <c r="K871" t="s">
        <v>1613</v>
      </c>
      <c r="L871" s="16" t="s">
        <v>47</v>
      </c>
      <c r="M871" s="17" t="s">
        <v>47</v>
      </c>
      <c r="N871" s="18" t="s">
        <v>112</v>
      </c>
      <c r="P871" s="18">
        <v>1.4599999999999999E-9</v>
      </c>
      <c r="Q871" s="27">
        <v>1.4599999999999999E-9</v>
      </c>
      <c r="R871">
        <v>16597831</v>
      </c>
      <c r="S871" t="s">
        <v>113</v>
      </c>
      <c r="T871" t="s">
        <v>114</v>
      </c>
      <c r="U871" t="s">
        <v>89</v>
      </c>
      <c r="AH871" t="s">
        <v>1580</v>
      </c>
      <c r="AI871" t="s">
        <v>115</v>
      </c>
      <c r="AJ871">
        <v>2</v>
      </c>
      <c r="AL871" s="19" t="e">
        <f t="shared" si="404"/>
        <v>#NUM!</v>
      </c>
      <c r="AM871" s="19">
        <f t="shared" si="405"/>
        <v>-12.003449346723439</v>
      </c>
      <c r="AN871" s="19" t="e">
        <f t="shared" si="406"/>
        <v>#NUM!</v>
      </c>
      <c r="AP871" s="20" t="e">
        <f t="shared" si="409"/>
        <v>#N/A</v>
      </c>
      <c r="AQ871" s="20" t="str">
        <f t="shared" si="399"/>
        <v>V</v>
      </c>
      <c r="AR871" s="21" t="e">
        <f t="shared" si="401"/>
        <v>#N/A</v>
      </c>
      <c r="AS871" s="21" t="e">
        <f t="shared" si="396"/>
        <v>#N/A</v>
      </c>
      <c r="AT871" s="20" t="str">
        <f t="shared" si="400"/>
        <v>Y</v>
      </c>
      <c r="AU871" s="22">
        <f t="shared" si="402"/>
        <v>0</v>
      </c>
      <c r="AV871">
        <f t="shared" si="397"/>
        <v>-1.3</v>
      </c>
    </row>
    <row r="872" spans="1:48" hidden="1" x14ac:dyDescent="0.45">
      <c r="A872" t="s">
        <v>1578</v>
      </c>
      <c r="B872" t="s">
        <v>1612</v>
      </c>
      <c r="C872" t="e">
        <f t="shared" ca="1" si="403"/>
        <v>#NAME?</v>
      </c>
      <c r="E872" t="s">
        <v>1612</v>
      </c>
      <c r="H872"/>
      <c r="I872"/>
      <c r="J872"/>
      <c r="K872" t="s">
        <v>1613</v>
      </c>
      <c r="L872" s="16" t="s">
        <v>47</v>
      </c>
      <c r="M872" s="17" t="s">
        <v>47</v>
      </c>
      <c r="N872" s="18">
        <v>8.5E-9</v>
      </c>
      <c r="O872" s="18">
        <v>8.5E-9</v>
      </c>
      <c r="P872" s="18">
        <v>1.4599999999999999E-9</v>
      </c>
      <c r="Q872" s="27">
        <v>1.4599999999999999E-9</v>
      </c>
      <c r="R872">
        <v>16597831</v>
      </c>
      <c r="S872" t="s">
        <v>113</v>
      </c>
      <c r="T872" t="s">
        <v>114</v>
      </c>
      <c r="U872" t="s">
        <v>89</v>
      </c>
      <c r="AH872" t="s">
        <v>1580</v>
      </c>
      <c r="AI872" t="s">
        <v>115</v>
      </c>
      <c r="AJ872">
        <v>2</v>
      </c>
      <c r="AL872" s="19">
        <f t="shared" si="404"/>
        <v>-10.964087807335581</v>
      </c>
      <c r="AM872" s="19">
        <f t="shared" si="405"/>
        <v>-12.003449346723439</v>
      </c>
      <c r="AN872" s="19">
        <f t="shared" si="406"/>
        <v>1.0393615393878584</v>
      </c>
      <c r="AP872" s="20" t="e">
        <f t="shared" si="409"/>
        <v>#N/A</v>
      </c>
      <c r="AQ872" s="20" t="str">
        <f t="shared" si="399"/>
        <v>V</v>
      </c>
      <c r="AR872" s="21" t="e">
        <f t="shared" si="401"/>
        <v>#N/A</v>
      </c>
      <c r="AS872" s="21" t="e">
        <f t="shared" si="396"/>
        <v>#N/A</v>
      </c>
      <c r="AT872" s="20" t="str">
        <f t="shared" si="400"/>
        <v>W</v>
      </c>
      <c r="AU872" s="22">
        <f t="shared" si="402"/>
        <v>0</v>
      </c>
      <c r="AV872">
        <f t="shared" si="397"/>
        <v>-0.9</v>
      </c>
    </row>
    <row r="873" spans="1:48" hidden="1" x14ac:dyDescent="0.45">
      <c r="A873" t="s">
        <v>1578</v>
      </c>
      <c r="B873" t="s">
        <v>1677</v>
      </c>
      <c r="C873" t="e">
        <f t="shared" ca="1" si="403"/>
        <v>#NAME?</v>
      </c>
      <c r="E873" t="s">
        <v>1677</v>
      </c>
      <c r="H873"/>
      <c r="I873"/>
      <c r="J873"/>
      <c r="K873" t="s">
        <v>1613</v>
      </c>
      <c r="L873" s="16" t="s">
        <v>47</v>
      </c>
      <c r="M873" s="17" t="s">
        <v>47</v>
      </c>
      <c r="N873" s="18">
        <v>3.0400000000000001E-8</v>
      </c>
      <c r="O873" s="18">
        <v>3.0400000000000001E-8</v>
      </c>
      <c r="P873" s="18">
        <v>1.4599999999999999E-9</v>
      </c>
      <c r="Q873" s="27">
        <v>1.4599999999999999E-9</v>
      </c>
      <c r="R873">
        <v>16597831</v>
      </c>
      <c r="S873" t="s">
        <v>113</v>
      </c>
      <c r="T873" t="s">
        <v>114</v>
      </c>
      <c r="U873" t="s">
        <v>89</v>
      </c>
      <c r="AH873" t="s">
        <v>1580</v>
      </c>
      <c r="AI873" t="s">
        <v>115</v>
      </c>
      <c r="AJ873">
        <v>2</v>
      </c>
      <c r="AL873" s="19">
        <f t="shared" si="404"/>
        <v>-10.212205704835197</v>
      </c>
      <c r="AM873" s="19">
        <f t="shared" si="405"/>
        <v>-12.003449346723439</v>
      </c>
      <c r="AN873" s="19">
        <f t="shared" si="406"/>
        <v>1.7912436418882418</v>
      </c>
      <c r="AP873" s="20" t="e">
        <f t="shared" si="409"/>
        <v>#N/A</v>
      </c>
      <c r="AQ873" s="20" t="str">
        <f t="shared" si="399"/>
        <v>V</v>
      </c>
      <c r="AR873" s="21" t="e">
        <f t="shared" ref="AR873:AR898" si="410">VLOOKUP(AQ873,$AY$2:$AZ$22,2,FALSE)</f>
        <v>#N/A</v>
      </c>
      <c r="AS873" s="21" t="e">
        <f t="shared" si="396"/>
        <v>#N/A</v>
      </c>
      <c r="AT873" s="20" t="str">
        <f t="shared" si="400"/>
        <v>Y</v>
      </c>
      <c r="AU873" s="22">
        <f t="shared" ref="AU873:AU898" si="411">VLOOKUP(AT873,$AY$2:$AZ$22,2,FALSE)</f>
        <v>0</v>
      </c>
      <c r="AV873">
        <f t="shared" si="397"/>
        <v>-1.3</v>
      </c>
    </row>
    <row r="874" spans="1:48" hidden="1" x14ac:dyDescent="0.45">
      <c r="A874" t="s">
        <v>1578</v>
      </c>
      <c r="B874" t="s">
        <v>1678</v>
      </c>
      <c r="C874" t="e">
        <f t="shared" ca="1" si="403"/>
        <v>#NAME?</v>
      </c>
      <c r="E874" t="s">
        <v>1678</v>
      </c>
      <c r="H874"/>
      <c r="I874"/>
      <c r="J874"/>
      <c r="K874" t="s">
        <v>1608</v>
      </c>
      <c r="L874" s="16" t="s">
        <v>47</v>
      </c>
      <c r="M874" s="17" t="s">
        <v>47</v>
      </c>
      <c r="N874" s="18">
        <v>8.5000000000000001E-7</v>
      </c>
      <c r="O874" s="18">
        <v>8.5000000000000001E-7</v>
      </c>
      <c r="P874" s="18">
        <v>1.4599999999999999E-9</v>
      </c>
      <c r="Q874" s="27">
        <v>1.4599999999999999E-9</v>
      </c>
      <c r="R874">
        <v>16597831</v>
      </c>
      <c r="S874" t="s">
        <v>113</v>
      </c>
      <c r="T874" t="s">
        <v>114</v>
      </c>
      <c r="U874" t="s">
        <v>89</v>
      </c>
      <c r="AH874" t="s">
        <v>1580</v>
      </c>
      <c r="AI874" t="s">
        <v>115</v>
      </c>
      <c r="AJ874">
        <v>2</v>
      </c>
      <c r="AL874" s="19">
        <f t="shared" si="404"/>
        <v>-8.2470373976026075</v>
      </c>
      <c r="AM874" s="19">
        <f t="shared" si="405"/>
        <v>-12.003449346723439</v>
      </c>
      <c r="AN874" s="19">
        <f t="shared" si="406"/>
        <v>3.7564119491208317</v>
      </c>
      <c r="AP874" s="20" t="e">
        <f t="shared" si="409"/>
        <v>#N/A</v>
      </c>
      <c r="AQ874" s="20" t="str">
        <f t="shared" si="399"/>
        <v>V</v>
      </c>
      <c r="AR874" s="21" t="e">
        <f t="shared" si="410"/>
        <v>#N/A</v>
      </c>
      <c r="AS874" s="21" t="e">
        <f t="shared" si="396"/>
        <v>#N/A</v>
      </c>
      <c r="AT874" s="20" t="str">
        <f t="shared" si="400"/>
        <v>L</v>
      </c>
      <c r="AU874" s="22">
        <f t="shared" si="411"/>
        <v>0</v>
      </c>
      <c r="AV874">
        <f t="shared" si="397"/>
        <v>3.8</v>
      </c>
    </row>
    <row r="875" spans="1:48" hidden="1" x14ac:dyDescent="0.45">
      <c r="A875" t="s">
        <v>1578</v>
      </c>
      <c r="B875" t="s">
        <v>1614</v>
      </c>
      <c r="C875" t="e">
        <f t="shared" ca="1" si="403"/>
        <v>#NAME?</v>
      </c>
      <c r="E875" t="s">
        <v>1614</v>
      </c>
      <c r="H875"/>
      <c r="I875"/>
      <c r="J875"/>
      <c r="K875" t="s">
        <v>1608</v>
      </c>
      <c r="L875" s="16" t="s">
        <v>47</v>
      </c>
      <c r="M875" s="17" t="s">
        <v>47</v>
      </c>
      <c r="N875" s="18">
        <v>1.2E-8</v>
      </c>
      <c r="O875" s="18">
        <v>1.2E-8</v>
      </c>
      <c r="P875" s="18">
        <v>1.4599999999999999E-9</v>
      </c>
      <c r="Q875" s="27">
        <v>1.4599999999999999E-9</v>
      </c>
      <c r="R875">
        <v>16597831</v>
      </c>
      <c r="S875" t="s">
        <v>113</v>
      </c>
      <c r="T875" t="s">
        <v>114</v>
      </c>
      <c r="U875" t="s">
        <v>89</v>
      </c>
      <c r="AH875" t="s">
        <v>1580</v>
      </c>
      <c r="AI875" t="s">
        <v>115</v>
      </c>
      <c r="AJ875">
        <v>2</v>
      </c>
      <c r="AL875" s="19">
        <f t="shared" si="404"/>
        <v>-10.760631920423462</v>
      </c>
      <c r="AM875" s="19">
        <f t="shared" si="405"/>
        <v>-12.003449346723439</v>
      </c>
      <c r="AN875" s="19">
        <f t="shared" si="406"/>
        <v>1.2428174262999772</v>
      </c>
      <c r="AP875" s="20" t="e">
        <f t="shared" si="409"/>
        <v>#N/A</v>
      </c>
      <c r="AQ875" s="20" t="str">
        <f t="shared" si="399"/>
        <v>V</v>
      </c>
      <c r="AR875" s="21" t="e">
        <f t="shared" si="410"/>
        <v>#N/A</v>
      </c>
      <c r="AS875" s="21" t="e">
        <f t="shared" ref="AS875:AS938" si="412">VLOOKUP(AQ875, $BD$3:$BH$22, 5, FALSE)</f>
        <v>#N/A</v>
      </c>
      <c r="AT875" s="20" t="str">
        <f t="shared" si="400"/>
        <v>F</v>
      </c>
      <c r="AU875" s="22">
        <f t="shared" si="411"/>
        <v>0</v>
      </c>
      <c r="AV875">
        <f t="shared" si="397"/>
        <v>2.8</v>
      </c>
    </row>
    <row r="876" spans="1:48" hidden="1" x14ac:dyDescent="0.45">
      <c r="A876" t="s">
        <v>1578</v>
      </c>
      <c r="B876" t="s">
        <v>1679</v>
      </c>
      <c r="C876" t="e">
        <f t="shared" ca="1" si="403"/>
        <v>#NAME?</v>
      </c>
      <c r="E876" t="s">
        <v>1679</v>
      </c>
      <c r="H876"/>
      <c r="I876"/>
      <c r="J876"/>
      <c r="K876" t="s">
        <v>1608</v>
      </c>
      <c r="L876" s="16" t="s">
        <v>47</v>
      </c>
      <c r="M876" s="17" t="s">
        <v>47</v>
      </c>
      <c r="N876" s="18">
        <v>2.18E-8</v>
      </c>
      <c r="O876" s="18">
        <v>2.18E-8</v>
      </c>
      <c r="P876" s="18">
        <v>1.4599999999999999E-9</v>
      </c>
      <c r="Q876" s="18">
        <v>1.4599999999999999E-9</v>
      </c>
      <c r="R876">
        <v>16597831</v>
      </c>
      <c r="S876" t="s">
        <v>113</v>
      </c>
      <c r="T876" t="s">
        <v>114</v>
      </c>
      <c r="U876" t="s">
        <v>89</v>
      </c>
      <c r="AH876" t="s">
        <v>1580</v>
      </c>
      <c r="AI876" t="s">
        <v>115</v>
      </c>
      <c r="AJ876">
        <v>2</v>
      </c>
      <c r="AL876" s="19">
        <f t="shared" si="404"/>
        <v>-10.408399961619306</v>
      </c>
      <c r="AM876" s="19">
        <f t="shared" si="405"/>
        <v>-12.003449346723439</v>
      </c>
      <c r="AN876" s="19">
        <f t="shared" si="406"/>
        <v>1.595049385104133</v>
      </c>
      <c r="AP876" s="20" t="e">
        <f>IF(AR876=AU876,"good","no")</f>
        <v>#N/A</v>
      </c>
      <c r="AQ876" s="20" t="str">
        <f t="shared" si="399"/>
        <v>V</v>
      </c>
      <c r="AR876" s="21" t="e">
        <f t="shared" si="410"/>
        <v>#N/A</v>
      </c>
      <c r="AS876" s="21" t="e">
        <f t="shared" si="412"/>
        <v>#N/A</v>
      </c>
      <c r="AT876" s="20" t="str">
        <f t="shared" si="400"/>
        <v>S</v>
      </c>
      <c r="AU876" s="22">
        <f t="shared" si="411"/>
        <v>500</v>
      </c>
      <c r="AV876">
        <f t="shared" si="397"/>
        <v>-0.8</v>
      </c>
    </row>
    <row r="877" spans="1:48" hidden="1" x14ac:dyDescent="0.45">
      <c r="A877" t="s">
        <v>1578</v>
      </c>
      <c r="B877" t="s">
        <v>1680</v>
      </c>
      <c r="C877" t="e">
        <f t="shared" ca="1" si="403"/>
        <v>#NAME?</v>
      </c>
      <c r="E877" t="s">
        <v>1680</v>
      </c>
      <c r="H877"/>
      <c r="I877"/>
      <c r="J877"/>
      <c r="K877" t="s">
        <v>1598</v>
      </c>
      <c r="L877" s="16" t="s">
        <v>47</v>
      </c>
      <c r="M877" s="17" t="s">
        <v>47</v>
      </c>
      <c r="N877" t="s">
        <v>112</v>
      </c>
      <c r="O877"/>
      <c r="P877" s="18">
        <v>1.4599999999999999E-9</v>
      </c>
      <c r="Q877" s="18">
        <v>1.4599999999999999E-9</v>
      </c>
      <c r="R877">
        <v>16597831</v>
      </c>
      <c r="S877" t="s">
        <v>113</v>
      </c>
      <c r="T877" t="s">
        <v>114</v>
      </c>
      <c r="U877" t="s">
        <v>89</v>
      </c>
      <c r="AH877" t="s">
        <v>1580</v>
      </c>
      <c r="AI877" t="s">
        <v>115</v>
      </c>
      <c r="AJ877">
        <v>2</v>
      </c>
      <c r="AL877" s="19" t="e">
        <f t="shared" si="404"/>
        <v>#NUM!</v>
      </c>
      <c r="AM877" s="19">
        <f t="shared" si="405"/>
        <v>-12.003449346723439</v>
      </c>
      <c r="AN877" s="19" t="e">
        <f t="shared" si="406"/>
        <v>#NUM!</v>
      </c>
      <c r="AP877" s="20" t="e">
        <f>IF(AR877=AU877,"good","no")</f>
        <v>#N/A</v>
      </c>
      <c r="AQ877" s="20" t="str">
        <f t="shared" si="399"/>
        <v>V</v>
      </c>
      <c r="AR877" s="21" t="e">
        <f t="shared" si="410"/>
        <v>#N/A</v>
      </c>
      <c r="AS877" s="21" t="e">
        <f t="shared" si="412"/>
        <v>#N/A</v>
      </c>
      <c r="AT877" s="20" t="str">
        <f t="shared" si="400"/>
        <v>S</v>
      </c>
      <c r="AU877" s="22">
        <f t="shared" si="411"/>
        <v>500</v>
      </c>
      <c r="AV877">
        <f t="shared" si="397"/>
        <v>-0.8</v>
      </c>
    </row>
    <row r="878" spans="1:48" hidden="1" x14ac:dyDescent="0.45">
      <c r="A878" t="s">
        <v>1578</v>
      </c>
      <c r="B878" t="s">
        <v>1681</v>
      </c>
      <c r="C878" t="e">
        <f t="shared" ca="1" si="403"/>
        <v>#NAME?</v>
      </c>
      <c r="E878" t="s">
        <v>1681</v>
      </c>
      <c r="H878"/>
      <c r="I878"/>
      <c r="J878"/>
      <c r="K878" t="s">
        <v>1682</v>
      </c>
      <c r="L878" s="16" t="s">
        <v>47</v>
      </c>
      <c r="M878" s="17" t="s">
        <v>47</v>
      </c>
      <c r="N878" s="18" t="s">
        <v>112</v>
      </c>
      <c r="P878" s="18">
        <v>1.4599999999999999E-9</v>
      </c>
      <c r="Q878" s="27">
        <v>1.4599999999999999E-9</v>
      </c>
      <c r="R878">
        <v>16597831</v>
      </c>
      <c r="S878" t="s">
        <v>113</v>
      </c>
      <c r="T878" t="s">
        <v>114</v>
      </c>
      <c r="U878" t="s">
        <v>89</v>
      </c>
      <c r="AH878" t="s">
        <v>1580</v>
      </c>
      <c r="AI878" t="s">
        <v>115</v>
      </c>
      <c r="AJ878">
        <v>2</v>
      </c>
      <c r="AL878" s="19" t="e">
        <f t="shared" si="404"/>
        <v>#NUM!</v>
      </c>
      <c r="AM878" s="19">
        <f t="shared" si="405"/>
        <v>-12.003449346723439</v>
      </c>
      <c r="AN878" s="19" t="e">
        <f t="shared" si="406"/>
        <v>#NUM!</v>
      </c>
      <c r="AP878" s="20" t="e">
        <f>IF(AR878=AU878,"ok","no")</f>
        <v>#N/A</v>
      </c>
      <c r="AQ878" s="20" t="str">
        <f t="shared" si="399"/>
        <v>V</v>
      </c>
      <c r="AR878" s="21" t="e">
        <f t="shared" si="410"/>
        <v>#N/A</v>
      </c>
      <c r="AS878" s="21" t="e">
        <f t="shared" si="412"/>
        <v>#N/A</v>
      </c>
      <c r="AT878" s="20" t="str">
        <f t="shared" si="400"/>
        <v>W</v>
      </c>
      <c r="AU878" s="22">
        <f t="shared" si="411"/>
        <v>0</v>
      </c>
      <c r="AV878">
        <f t="shared" si="397"/>
        <v>-0.9</v>
      </c>
    </row>
    <row r="879" spans="1:48" hidden="1" x14ac:dyDescent="0.45">
      <c r="A879" t="s">
        <v>1578</v>
      </c>
      <c r="B879" t="s">
        <v>1683</v>
      </c>
      <c r="C879" t="e">
        <f t="shared" ca="1" si="403"/>
        <v>#NAME?</v>
      </c>
      <c r="E879" t="s">
        <v>1683</v>
      </c>
      <c r="H879"/>
      <c r="I879"/>
      <c r="J879"/>
      <c r="K879" t="s">
        <v>1684</v>
      </c>
      <c r="L879" s="16" t="s">
        <v>47</v>
      </c>
      <c r="M879" s="17" t="s">
        <v>47</v>
      </c>
      <c r="N879" s="18">
        <v>8.5000000000000001E-7</v>
      </c>
      <c r="O879" s="18">
        <v>8.5000000000000001E-7</v>
      </c>
      <c r="P879" s="18">
        <v>1.4599999999999999E-9</v>
      </c>
      <c r="Q879" s="18">
        <v>1.4599999999999999E-9</v>
      </c>
      <c r="R879">
        <v>16597831</v>
      </c>
      <c r="S879" t="s">
        <v>113</v>
      </c>
      <c r="T879" t="s">
        <v>114</v>
      </c>
      <c r="U879" t="s">
        <v>89</v>
      </c>
      <c r="AH879" t="s">
        <v>1580</v>
      </c>
      <c r="AI879" t="s">
        <v>115</v>
      </c>
      <c r="AJ879">
        <v>2</v>
      </c>
      <c r="AL879" s="19">
        <f t="shared" si="404"/>
        <v>-8.2470373976026075</v>
      </c>
      <c r="AM879" s="19">
        <f t="shared" si="405"/>
        <v>-12.003449346723439</v>
      </c>
      <c r="AN879" s="19">
        <f t="shared" si="406"/>
        <v>3.7564119491208317</v>
      </c>
      <c r="AP879" s="20" t="e">
        <f t="shared" ref="AP879:AP885" si="413">IF(AR879=AU879,"good","no")</f>
        <v>#N/A</v>
      </c>
      <c r="AQ879" s="20" t="str">
        <f t="shared" si="399"/>
        <v>E</v>
      </c>
      <c r="AR879" s="21">
        <f t="shared" si="410"/>
        <v>-1</v>
      </c>
      <c r="AS879" s="21">
        <f t="shared" si="412"/>
        <v>-3.5</v>
      </c>
      <c r="AT879" s="20" t="str">
        <f t="shared" si="400"/>
        <v>V</v>
      </c>
      <c r="AU879" s="22" t="e">
        <f t="shared" si="411"/>
        <v>#N/A</v>
      </c>
      <c r="AV879" t="e">
        <f t="shared" si="397"/>
        <v>#N/A</v>
      </c>
    </row>
    <row r="880" spans="1:48" hidden="1" x14ac:dyDescent="0.45">
      <c r="A880" t="s">
        <v>1578</v>
      </c>
      <c r="B880" t="s">
        <v>1685</v>
      </c>
      <c r="C880" t="e">
        <f t="shared" ca="1" si="403"/>
        <v>#NAME?</v>
      </c>
      <c r="E880" t="s">
        <v>1685</v>
      </c>
      <c r="H880"/>
      <c r="I880"/>
      <c r="J880"/>
      <c r="K880" t="s">
        <v>1684</v>
      </c>
      <c r="L880" s="16" t="s">
        <v>47</v>
      </c>
      <c r="M880" s="17" t="s">
        <v>47</v>
      </c>
      <c r="N880" s="18">
        <v>2.8299999999999998E-7</v>
      </c>
      <c r="O880" s="18">
        <v>2.8299999999999998E-7</v>
      </c>
      <c r="P880" s="18">
        <v>1.4599999999999999E-9</v>
      </c>
      <c r="Q880" s="18">
        <v>1.4599999999999999E-9</v>
      </c>
      <c r="R880">
        <v>16597831</v>
      </c>
      <c r="S880" t="s">
        <v>113</v>
      </c>
      <c r="T880" t="s">
        <v>114</v>
      </c>
      <c r="U880" t="s">
        <v>89</v>
      </c>
      <c r="AH880" t="s">
        <v>1580</v>
      </c>
      <c r="AI880" t="s">
        <v>115</v>
      </c>
      <c r="AJ880">
        <v>2</v>
      </c>
      <c r="AL880" s="19">
        <f t="shared" si="404"/>
        <v>-8.8959131741888715</v>
      </c>
      <c r="AM880" s="19">
        <f t="shared" si="405"/>
        <v>-12.003449346723439</v>
      </c>
      <c r="AN880" s="19">
        <f t="shared" si="406"/>
        <v>3.1075361725345676</v>
      </c>
      <c r="AP880" s="20" t="str">
        <f t="shared" si="413"/>
        <v>no</v>
      </c>
      <c r="AQ880" s="20" t="str">
        <f t="shared" si="399"/>
        <v>E</v>
      </c>
      <c r="AR880" s="21">
        <f t="shared" si="410"/>
        <v>-1</v>
      </c>
      <c r="AS880" s="21">
        <f t="shared" si="412"/>
        <v>-3.5</v>
      </c>
      <c r="AT880" s="20" t="str">
        <f t="shared" si="400"/>
        <v>A</v>
      </c>
      <c r="AU880" s="22">
        <f t="shared" si="411"/>
        <v>0</v>
      </c>
      <c r="AV880">
        <f t="shared" si="397"/>
        <v>1.8</v>
      </c>
    </row>
    <row r="881" spans="1:48" hidden="1" x14ac:dyDescent="0.45">
      <c r="A881" t="s">
        <v>1578</v>
      </c>
      <c r="B881" t="s">
        <v>1686</v>
      </c>
      <c r="C881" t="e">
        <f t="shared" ca="1" si="403"/>
        <v>#NAME?</v>
      </c>
      <c r="E881" t="s">
        <v>1686</v>
      </c>
      <c r="H881"/>
      <c r="I881"/>
      <c r="J881"/>
      <c r="K881" t="s">
        <v>1687</v>
      </c>
      <c r="L881" s="16" t="s">
        <v>47</v>
      </c>
      <c r="M881" s="17" t="s">
        <v>47</v>
      </c>
      <c r="N881" s="18">
        <v>1.2100000000000001E-7</v>
      </c>
      <c r="O881" s="18">
        <v>1.2100000000000001E-7</v>
      </c>
      <c r="P881" s="18">
        <v>1.4599999999999999E-9</v>
      </c>
      <c r="Q881" s="18">
        <v>1.4599999999999999E-9</v>
      </c>
      <c r="R881">
        <v>16597831</v>
      </c>
      <c r="S881" t="s">
        <v>113</v>
      </c>
      <c r="T881" t="s">
        <v>114</v>
      </c>
      <c r="U881" t="s">
        <v>89</v>
      </c>
      <c r="AH881" t="s">
        <v>1580</v>
      </c>
      <c r="AI881" t="s">
        <v>115</v>
      </c>
      <c r="AJ881">
        <v>2</v>
      </c>
      <c r="AL881" s="19">
        <f t="shared" si="404"/>
        <v>-9.397210421896304</v>
      </c>
      <c r="AM881" s="19">
        <f t="shared" si="405"/>
        <v>-12.003449346723439</v>
      </c>
      <c r="AN881" s="19">
        <f t="shared" si="406"/>
        <v>2.6062389248271352</v>
      </c>
      <c r="AP881" s="20" t="e">
        <f t="shared" si="413"/>
        <v>#N/A</v>
      </c>
      <c r="AQ881" s="20" t="str">
        <f t="shared" si="399"/>
        <v>V</v>
      </c>
      <c r="AR881" s="21" t="e">
        <f t="shared" si="410"/>
        <v>#N/A</v>
      </c>
      <c r="AS881" s="21" t="e">
        <f t="shared" si="412"/>
        <v>#N/A</v>
      </c>
      <c r="AT881" s="20" t="str">
        <f t="shared" si="400"/>
        <v>S</v>
      </c>
      <c r="AU881" s="22">
        <f t="shared" si="411"/>
        <v>500</v>
      </c>
      <c r="AV881">
        <f t="shared" si="397"/>
        <v>-0.8</v>
      </c>
    </row>
    <row r="882" spans="1:48" hidden="1" x14ac:dyDescent="0.45">
      <c r="A882" t="s">
        <v>1578</v>
      </c>
      <c r="B882" t="s">
        <v>1688</v>
      </c>
      <c r="C882" t="e">
        <f t="shared" ca="1" si="403"/>
        <v>#NAME?</v>
      </c>
      <c r="E882" t="s">
        <v>1688</v>
      </c>
      <c r="H882"/>
      <c r="I882"/>
      <c r="J882"/>
      <c r="K882" t="s">
        <v>1687</v>
      </c>
      <c r="L882" s="16" t="s">
        <v>47</v>
      </c>
      <c r="M882" s="17" t="s">
        <v>47</v>
      </c>
      <c r="N882" s="18">
        <v>9.4399999999999998E-8</v>
      </c>
      <c r="O882" s="18">
        <v>9.4399999999999998E-8</v>
      </c>
      <c r="P882" s="18">
        <v>1.4599999999999999E-9</v>
      </c>
      <c r="Q882" s="18">
        <v>1.4599999999999999E-9</v>
      </c>
      <c r="R882">
        <v>16597831</v>
      </c>
      <c r="S882" t="s">
        <v>113</v>
      </c>
      <c r="T882" t="s">
        <v>114</v>
      </c>
      <c r="U882" t="s">
        <v>89</v>
      </c>
      <c r="AH882" t="s">
        <v>1580</v>
      </c>
      <c r="AI882" t="s">
        <v>115</v>
      </c>
      <c r="AJ882">
        <v>2</v>
      </c>
      <c r="AL882" s="19">
        <f t="shared" si="404"/>
        <v>-9.5436776106390244</v>
      </c>
      <c r="AM882" s="19">
        <f t="shared" si="405"/>
        <v>-12.003449346723439</v>
      </c>
      <c r="AN882" s="19">
        <f t="shared" si="406"/>
        <v>2.4597717360844147</v>
      </c>
      <c r="AP882" s="20" t="e">
        <f t="shared" si="413"/>
        <v>#N/A</v>
      </c>
      <c r="AQ882" s="20" t="str">
        <f t="shared" si="399"/>
        <v>V</v>
      </c>
      <c r="AR882" s="21" t="e">
        <f t="shared" si="410"/>
        <v>#N/A</v>
      </c>
      <c r="AS882" s="21" t="e">
        <f t="shared" si="412"/>
        <v>#N/A</v>
      </c>
      <c r="AT882" s="20" t="str">
        <f t="shared" si="400"/>
        <v>S</v>
      </c>
      <c r="AU882" s="22">
        <f t="shared" si="411"/>
        <v>500</v>
      </c>
      <c r="AV882">
        <f t="shared" ref="AV882:AV945" si="414">VLOOKUP(AT882, $BD$3:$BH$22, 5, FALSE)</f>
        <v>-0.8</v>
      </c>
    </row>
    <row r="883" spans="1:48" hidden="1" x14ac:dyDescent="0.45">
      <c r="A883" t="s">
        <v>1578</v>
      </c>
      <c r="B883" t="s">
        <v>1689</v>
      </c>
      <c r="C883" t="e">
        <f t="shared" ca="1" si="403"/>
        <v>#NAME?</v>
      </c>
      <c r="E883" t="s">
        <v>1689</v>
      </c>
      <c r="H883"/>
      <c r="I883"/>
      <c r="J883"/>
      <c r="K883" t="s">
        <v>1684</v>
      </c>
      <c r="L883" s="16" t="s">
        <v>47</v>
      </c>
      <c r="M883" s="17" t="s">
        <v>47</v>
      </c>
      <c r="N883" s="18">
        <v>1.42E-7</v>
      </c>
      <c r="O883" s="18">
        <v>1.42E-7</v>
      </c>
      <c r="P883" s="18">
        <v>1.4599999999999999E-9</v>
      </c>
      <c r="Q883" s="18">
        <v>1.4599999999999999E-9</v>
      </c>
      <c r="R883">
        <v>16597831</v>
      </c>
      <c r="S883" t="s">
        <v>113</v>
      </c>
      <c r="T883" t="s">
        <v>114</v>
      </c>
      <c r="U883" t="s">
        <v>89</v>
      </c>
      <c r="AH883" t="s">
        <v>1580</v>
      </c>
      <c r="AI883" t="s">
        <v>115</v>
      </c>
      <c r="AJ883">
        <v>2</v>
      </c>
      <c r="AL883" s="19">
        <f t="shared" si="404"/>
        <v>-9.3027888798136384</v>
      </c>
      <c r="AM883" s="19">
        <f t="shared" si="405"/>
        <v>-12.003449346723439</v>
      </c>
      <c r="AN883" s="19">
        <f t="shared" si="406"/>
        <v>2.7006604669098007</v>
      </c>
      <c r="AP883" s="20" t="str">
        <f t="shared" si="413"/>
        <v>no</v>
      </c>
      <c r="AQ883" s="20" t="str">
        <f t="shared" si="399"/>
        <v>E</v>
      </c>
      <c r="AR883" s="21">
        <f t="shared" si="410"/>
        <v>-1</v>
      </c>
      <c r="AS883" s="21">
        <f t="shared" si="412"/>
        <v>-3.5</v>
      </c>
      <c r="AT883" s="20" t="str">
        <f t="shared" si="400"/>
        <v>S</v>
      </c>
      <c r="AU883" s="22">
        <f t="shared" si="411"/>
        <v>500</v>
      </c>
      <c r="AV883">
        <f t="shared" si="414"/>
        <v>-0.8</v>
      </c>
    </row>
    <row r="884" spans="1:48" hidden="1" x14ac:dyDescent="0.45">
      <c r="A884" t="s">
        <v>1578</v>
      </c>
      <c r="B884" t="s">
        <v>1690</v>
      </c>
      <c r="C884" t="e">
        <f t="shared" ca="1" si="403"/>
        <v>#NAME?</v>
      </c>
      <c r="E884" t="s">
        <v>1690</v>
      </c>
      <c r="H884"/>
      <c r="I884"/>
      <c r="J884"/>
      <c r="K884" t="s">
        <v>1691</v>
      </c>
      <c r="L884" s="16" t="s">
        <v>47</v>
      </c>
      <c r="M884" s="17" t="s">
        <v>47</v>
      </c>
      <c r="N884" t="s">
        <v>112</v>
      </c>
      <c r="O884"/>
      <c r="P884" s="18">
        <v>1.4599999999999999E-9</v>
      </c>
      <c r="Q884" s="18">
        <v>1.4599999999999999E-9</v>
      </c>
      <c r="R884">
        <v>16597831</v>
      </c>
      <c r="S884" t="s">
        <v>113</v>
      </c>
      <c r="T884" t="s">
        <v>114</v>
      </c>
      <c r="U884" t="s">
        <v>89</v>
      </c>
      <c r="AH884" t="s">
        <v>1580</v>
      </c>
      <c r="AI884" t="s">
        <v>115</v>
      </c>
      <c r="AJ884">
        <v>2</v>
      </c>
      <c r="AL884" s="19" t="e">
        <f t="shared" si="404"/>
        <v>#NUM!</v>
      </c>
      <c r="AM884" s="19">
        <f t="shared" si="405"/>
        <v>-12.003449346723439</v>
      </c>
      <c r="AN884" s="19" t="e">
        <f t="shared" si="406"/>
        <v>#NUM!</v>
      </c>
      <c r="AP884" s="20" t="str">
        <f t="shared" si="413"/>
        <v>no</v>
      </c>
      <c r="AQ884" s="20" t="str">
        <f t="shared" si="399"/>
        <v>E</v>
      </c>
      <c r="AR884" s="21">
        <f t="shared" si="410"/>
        <v>-1</v>
      </c>
      <c r="AS884" s="21">
        <f t="shared" si="412"/>
        <v>-3.5</v>
      </c>
      <c r="AT884" s="20" t="str">
        <f t="shared" si="400"/>
        <v>S</v>
      </c>
      <c r="AU884" s="22">
        <f t="shared" si="411"/>
        <v>500</v>
      </c>
      <c r="AV884">
        <f t="shared" si="414"/>
        <v>-0.8</v>
      </c>
    </row>
    <row r="885" spans="1:48" hidden="1" x14ac:dyDescent="0.45">
      <c r="A885" t="s">
        <v>1578</v>
      </c>
      <c r="B885" t="s">
        <v>1692</v>
      </c>
      <c r="C885" t="e">
        <f t="shared" ca="1" si="403"/>
        <v>#NAME?</v>
      </c>
      <c r="E885" t="s">
        <v>1692</v>
      </c>
      <c r="H885"/>
      <c r="I885"/>
      <c r="J885"/>
      <c r="K885" t="s">
        <v>1691</v>
      </c>
      <c r="L885" s="16" t="s">
        <v>47</v>
      </c>
      <c r="M885" s="17" t="s">
        <v>47</v>
      </c>
      <c r="N885" t="s">
        <v>112</v>
      </c>
      <c r="O885"/>
      <c r="P885" s="18">
        <v>1.4599999999999999E-9</v>
      </c>
      <c r="Q885" s="18">
        <v>1.4599999999999999E-9</v>
      </c>
      <c r="R885">
        <v>16597831</v>
      </c>
      <c r="S885" t="s">
        <v>113</v>
      </c>
      <c r="T885" t="s">
        <v>114</v>
      </c>
      <c r="U885" t="s">
        <v>89</v>
      </c>
      <c r="AH885" t="s">
        <v>1580</v>
      </c>
      <c r="AI885" t="s">
        <v>115</v>
      </c>
      <c r="AJ885">
        <v>2</v>
      </c>
      <c r="AL885" s="19" t="e">
        <f t="shared" si="404"/>
        <v>#NUM!</v>
      </c>
      <c r="AM885" s="19">
        <f t="shared" si="405"/>
        <v>-12.003449346723439</v>
      </c>
      <c r="AN885" s="19" t="e">
        <f t="shared" si="406"/>
        <v>#NUM!</v>
      </c>
      <c r="AP885" s="20" t="str">
        <f t="shared" si="413"/>
        <v>no</v>
      </c>
      <c r="AQ885" s="20" t="str">
        <f t="shared" si="399"/>
        <v>E</v>
      </c>
      <c r="AR885" s="21">
        <f t="shared" si="410"/>
        <v>-1</v>
      </c>
      <c r="AS885" s="21">
        <f t="shared" si="412"/>
        <v>-3.5</v>
      </c>
      <c r="AT885" s="20" t="str">
        <f t="shared" si="400"/>
        <v>S</v>
      </c>
      <c r="AU885" s="22">
        <f t="shared" si="411"/>
        <v>500</v>
      </c>
      <c r="AV885">
        <f t="shared" si="414"/>
        <v>-0.8</v>
      </c>
    </row>
    <row r="886" spans="1:48" hidden="1" x14ac:dyDescent="0.45">
      <c r="A886" t="s">
        <v>1578</v>
      </c>
      <c r="B886" t="s">
        <v>1693</v>
      </c>
      <c r="C886" t="e">
        <f t="shared" ca="1" si="403"/>
        <v>#NAME?</v>
      </c>
      <c r="E886" t="s">
        <v>1693</v>
      </c>
      <c r="H886"/>
      <c r="I886"/>
      <c r="J886"/>
      <c r="K886" t="s">
        <v>1613</v>
      </c>
      <c r="L886" s="16" t="s">
        <v>47</v>
      </c>
      <c r="M886" s="17" t="s">
        <v>47</v>
      </c>
      <c r="N886" s="18">
        <v>7.0799999999999999E-8</v>
      </c>
      <c r="O886" s="18">
        <v>7.0799999999999999E-8</v>
      </c>
      <c r="P886" s="18">
        <v>1.4599999999999999E-9</v>
      </c>
      <c r="Q886" s="27">
        <v>1.4599999999999999E-9</v>
      </c>
      <c r="R886">
        <v>16597831</v>
      </c>
      <c r="S886" t="s">
        <v>113</v>
      </c>
      <c r="T886" t="s">
        <v>114</v>
      </c>
      <c r="U886" t="s">
        <v>89</v>
      </c>
      <c r="AH886" t="s">
        <v>1580</v>
      </c>
      <c r="AI886" t="s">
        <v>115</v>
      </c>
      <c r="AJ886">
        <v>2</v>
      </c>
      <c r="AL886" s="19">
        <f t="shared" si="404"/>
        <v>-9.7134100333855748</v>
      </c>
      <c r="AM886" s="19">
        <f t="shared" si="405"/>
        <v>-12.003449346723439</v>
      </c>
      <c r="AN886" s="19">
        <f t="shared" si="406"/>
        <v>2.2900393133378643</v>
      </c>
      <c r="AP886" s="20" t="e">
        <f t="shared" ref="AP886:AP895" si="415">IF(AR886=AU886,"ok","no")</f>
        <v>#N/A</v>
      </c>
      <c r="AQ886" s="20" t="str">
        <f t="shared" si="399"/>
        <v>V</v>
      </c>
      <c r="AR886" s="21" t="e">
        <f t="shared" si="410"/>
        <v>#N/A</v>
      </c>
      <c r="AS886" s="21" t="e">
        <f t="shared" si="412"/>
        <v>#N/A</v>
      </c>
      <c r="AT886" s="20" t="str">
        <f t="shared" si="400"/>
        <v>W</v>
      </c>
      <c r="AU886" s="22">
        <f t="shared" si="411"/>
        <v>0</v>
      </c>
      <c r="AV886">
        <f t="shared" si="414"/>
        <v>-0.9</v>
      </c>
    </row>
    <row r="887" spans="1:48" hidden="1" x14ac:dyDescent="0.45">
      <c r="A887" t="s">
        <v>1578</v>
      </c>
      <c r="B887" t="s">
        <v>1694</v>
      </c>
      <c r="C887" t="e">
        <f t="shared" ca="1" si="403"/>
        <v>#NAME?</v>
      </c>
      <c r="E887" t="s">
        <v>1694</v>
      </c>
      <c r="H887"/>
      <c r="I887"/>
      <c r="J887"/>
      <c r="K887" t="s">
        <v>1641</v>
      </c>
      <c r="L887" s="16" t="s">
        <v>47</v>
      </c>
      <c r="M887" s="17" t="s">
        <v>47</v>
      </c>
      <c r="N887" s="18">
        <v>1.77E-8</v>
      </c>
      <c r="O887" s="18">
        <v>1.77E-8</v>
      </c>
      <c r="P887" s="18">
        <v>1.4599999999999999E-9</v>
      </c>
      <c r="Q887" s="27">
        <v>1.4599999999999999E-9</v>
      </c>
      <c r="R887">
        <v>16597831</v>
      </c>
      <c r="S887" t="s">
        <v>113</v>
      </c>
      <c r="T887" t="s">
        <v>114</v>
      </c>
      <c r="U887" t="s">
        <v>89</v>
      </c>
      <c r="AH887" t="s">
        <v>1580</v>
      </c>
      <c r="AI887" t="s">
        <v>115</v>
      </c>
      <c r="AJ887">
        <v>2</v>
      </c>
      <c r="AL887" s="19">
        <f t="shared" si="404"/>
        <v>-10.53132370644631</v>
      </c>
      <c r="AM887" s="19">
        <f t="shared" si="405"/>
        <v>-12.003449346723439</v>
      </c>
      <c r="AN887" s="19">
        <f t="shared" si="406"/>
        <v>1.4721256402771292</v>
      </c>
      <c r="AP887" s="20" t="e">
        <f t="shared" si="415"/>
        <v>#N/A</v>
      </c>
      <c r="AQ887" s="20" t="str">
        <f t="shared" si="399"/>
        <v>V</v>
      </c>
      <c r="AR887" s="21" t="e">
        <f t="shared" si="410"/>
        <v>#N/A</v>
      </c>
      <c r="AS887" s="21" t="e">
        <f t="shared" si="412"/>
        <v>#N/A</v>
      </c>
      <c r="AT887" s="20" t="str">
        <f t="shared" si="400"/>
        <v>I</v>
      </c>
      <c r="AU887" s="22">
        <f t="shared" si="411"/>
        <v>0</v>
      </c>
      <c r="AV887">
        <f t="shared" si="414"/>
        <v>4.5</v>
      </c>
    </row>
    <row r="888" spans="1:48" hidden="1" x14ac:dyDescent="0.45">
      <c r="A888" t="s">
        <v>1578</v>
      </c>
      <c r="B888" t="s">
        <v>1695</v>
      </c>
      <c r="C888" t="e">
        <f t="shared" ca="1" si="403"/>
        <v>#NAME?</v>
      </c>
      <c r="E888" t="s">
        <v>1695</v>
      </c>
      <c r="H888"/>
      <c r="I888"/>
      <c r="J888"/>
      <c r="K888" t="s">
        <v>1613</v>
      </c>
      <c r="L888" s="16" t="s">
        <v>47</v>
      </c>
      <c r="M888" s="17" t="s">
        <v>47</v>
      </c>
      <c r="N888" s="18">
        <v>7.0799999999999999E-8</v>
      </c>
      <c r="O888" s="18">
        <v>7.0799999999999999E-8</v>
      </c>
      <c r="P888" s="18">
        <v>1.4599999999999999E-9</v>
      </c>
      <c r="Q888" s="27">
        <v>1.4599999999999999E-9</v>
      </c>
      <c r="R888">
        <v>16597831</v>
      </c>
      <c r="S888" t="s">
        <v>113</v>
      </c>
      <c r="T888" t="s">
        <v>114</v>
      </c>
      <c r="U888" t="s">
        <v>89</v>
      </c>
      <c r="AH888" t="s">
        <v>1580</v>
      </c>
      <c r="AI888" t="s">
        <v>115</v>
      </c>
      <c r="AJ888">
        <v>2</v>
      </c>
      <c r="AL888" s="19">
        <f t="shared" si="404"/>
        <v>-9.7134100333855748</v>
      </c>
      <c r="AM888" s="19">
        <f t="shared" si="405"/>
        <v>-12.003449346723439</v>
      </c>
      <c r="AN888" s="19">
        <f t="shared" si="406"/>
        <v>2.2900393133378643</v>
      </c>
      <c r="AP888" s="20" t="e">
        <f t="shared" si="415"/>
        <v>#N/A</v>
      </c>
      <c r="AQ888" s="20" t="str">
        <f t="shared" si="399"/>
        <v>V</v>
      </c>
      <c r="AR888" s="21" t="e">
        <f t="shared" si="410"/>
        <v>#N/A</v>
      </c>
      <c r="AS888" s="21" t="e">
        <f t="shared" si="412"/>
        <v>#N/A</v>
      </c>
      <c r="AT888" s="20" t="str">
        <f t="shared" si="400"/>
        <v>N</v>
      </c>
      <c r="AU888" s="22">
        <f t="shared" si="411"/>
        <v>0</v>
      </c>
      <c r="AV888">
        <f t="shared" si="414"/>
        <v>-3.5</v>
      </c>
    </row>
    <row r="889" spans="1:48" hidden="1" x14ac:dyDescent="0.45">
      <c r="A889" t="s">
        <v>1578</v>
      </c>
      <c r="B889" t="s">
        <v>1615</v>
      </c>
      <c r="C889" t="e">
        <f t="shared" ca="1" si="403"/>
        <v>#NAME?</v>
      </c>
      <c r="E889" t="s">
        <v>1615</v>
      </c>
      <c r="H889"/>
      <c r="I889"/>
      <c r="J889"/>
      <c r="K889" t="s">
        <v>1608</v>
      </c>
      <c r="L889" s="16" t="s">
        <v>47</v>
      </c>
      <c r="M889" s="17" t="s">
        <v>47</v>
      </c>
      <c r="N889" s="18">
        <v>8.5E-9</v>
      </c>
      <c r="O889" s="18">
        <v>8.5E-9</v>
      </c>
      <c r="P889" s="18">
        <v>1.4599999999999999E-9</v>
      </c>
      <c r="Q889" s="27">
        <v>1.4599999999999999E-9</v>
      </c>
      <c r="R889">
        <v>16597831</v>
      </c>
      <c r="S889" t="s">
        <v>113</v>
      </c>
      <c r="T889" t="s">
        <v>114</v>
      </c>
      <c r="U889" t="s">
        <v>89</v>
      </c>
      <c r="AH889" t="s">
        <v>1580</v>
      </c>
      <c r="AI889" t="s">
        <v>115</v>
      </c>
      <c r="AJ889">
        <v>2</v>
      </c>
      <c r="AL889" s="19">
        <f t="shared" si="404"/>
        <v>-10.964087807335581</v>
      </c>
      <c r="AM889" s="19">
        <f t="shared" si="405"/>
        <v>-12.003449346723439</v>
      </c>
      <c r="AN889" s="19">
        <f t="shared" si="406"/>
        <v>1.0393615393878584</v>
      </c>
      <c r="AP889" s="20" t="e">
        <f t="shared" si="415"/>
        <v>#N/A</v>
      </c>
      <c r="AQ889" s="20" t="str">
        <f t="shared" si="399"/>
        <v>V</v>
      </c>
      <c r="AR889" s="21" t="e">
        <f t="shared" si="410"/>
        <v>#N/A</v>
      </c>
      <c r="AS889" s="21" t="e">
        <f t="shared" si="412"/>
        <v>#N/A</v>
      </c>
      <c r="AT889" s="20" t="str">
        <f t="shared" si="400"/>
        <v>Y</v>
      </c>
      <c r="AU889" s="22">
        <f t="shared" si="411"/>
        <v>0</v>
      </c>
      <c r="AV889">
        <f t="shared" si="414"/>
        <v>-1.3</v>
      </c>
    </row>
    <row r="890" spans="1:48" hidden="1" x14ac:dyDescent="0.45">
      <c r="A890" t="s">
        <v>1578</v>
      </c>
      <c r="B890" t="s">
        <v>1612</v>
      </c>
      <c r="C890" t="e">
        <f t="shared" ca="1" si="403"/>
        <v>#NAME?</v>
      </c>
      <c r="E890" t="s">
        <v>1612</v>
      </c>
      <c r="H890"/>
      <c r="I890"/>
      <c r="J890"/>
      <c r="K890" t="s">
        <v>1613</v>
      </c>
      <c r="L890" s="16" t="s">
        <v>47</v>
      </c>
      <c r="M890" s="17" t="s">
        <v>47</v>
      </c>
      <c r="N890" s="18">
        <v>8.5E-9</v>
      </c>
      <c r="O890" s="18">
        <v>8.5E-9</v>
      </c>
      <c r="P890" s="18">
        <v>1.4599999999999999E-9</v>
      </c>
      <c r="Q890" s="27">
        <v>1.4599999999999999E-9</v>
      </c>
      <c r="R890">
        <v>16597831</v>
      </c>
      <c r="S890" t="s">
        <v>113</v>
      </c>
      <c r="T890" t="s">
        <v>114</v>
      </c>
      <c r="U890" t="s">
        <v>89</v>
      </c>
      <c r="AH890" t="s">
        <v>1580</v>
      </c>
      <c r="AI890" t="s">
        <v>115</v>
      </c>
      <c r="AJ890">
        <v>2</v>
      </c>
      <c r="AL890" s="19">
        <f t="shared" si="404"/>
        <v>-10.964087807335581</v>
      </c>
      <c r="AM890" s="19">
        <f t="shared" si="405"/>
        <v>-12.003449346723439</v>
      </c>
      <c r="AN890" s="19">
        <f t="shared" si="406"/>
        <v>1.0393615393878584</v>
      </c>
      <c r="AP890" s="20" t="e">
        <f t="shared" si="415"/>
        <v>#N/A</v>
      </c>
      <c r="AQ890" s="20" t="str">
        <f t="shared" si="399"/>
        <v>V</v>
      </c>
      <c r="AR890" s="21" t="e">
        <f t="shared" si="410"/>
        <v>#N/A</v>
      </c>
      <c r="AS890" s="21" t="e">
        <f t="shared" si="412"/>
        <v>#N/A</v>
      </c>
      <c r="AT890" s="20" t="str">
        <f t="shared" si="400"/>
        <v>W</v>
      </c>
      <c r="AU890" s="22">
        <f t="shared" si="411"/>
        <v>0</v>
      </c>
      <c r="AV890">
        <f t="shared" si="414"/>
        <v>-0.9</v>
      </c>
    </row>
    <row r="891" spans="1:48" hidden="1" x14ac:dyDescent="0.45">
      <c r="A891" t="s">
        <v>1578</v>
      </c>
      <c r="B891" t="s">
        <v>1677</v>
      </c>
      <c r="C891" t="e">
        <f t="shared" ca="1" si="403"/>
        <v>#NAME?</v>
      </c>
      <c r="E891" t="s">
        <v>1677</v>
      </c>
      <c r="H891"/>
      <c r="I891"/>
      <c r="J891"/>
      <c r="K891" t="s">
        <v>1613</v>
      </c>
      <c r="L891" s="16" t="s">
        <v>47</v>
      </c>
      <c r="M891" s="17" t="s">
        <v>47</v>
      </c>
      <c r="N891" s="18">
        <v>3.0400000000000001E-8</v>
      </c>
      <c r="O891" s="18">
        <v>3.0400000000000001E-8</v>
      </c>
      <c r="P891" s="18">
        <v>1.4599999999999999E-9</v>
      </c>
      <c r="Q891" s="27">
        <v>1.4599999999999999E-9</v>
      </c>
      <c r="R891">
        <v>16597831</v>
      </c>
      <c r="S891" t="s">
        <v>113</v>
      </c>
      <c r="T891" t="s">
        <v>114</v>
      </c>
      <c r="U891" t="s">
        <v>89</v>
      </c>
      <c r="AH891" t="s">
        <v>1580</v>
      </c>
      <c r="AI891" t="s">
        <v>115</v>
      </c>
      <c r="AJ891">
        <v>2</v>
      </c>
      <c r="AL891" s="19">
        <f t="shared" si="404"/>
        <v>-10.212205704835197</v>
      </c>
      <c r="AM891" s="19">
        <f t="shared" si="405"/>
        <v>-12.003449346723439</v>
      </c>
      <c r="AN891" s="19">
        <f t="shared" si="406"/>
        <v>1.7912436418882418</v>
      </c>
      <c r="AP891" s="20" t="e">
        <f t="shared" si="415"/>
        <v>#N/A</v>
      </c>
      <c r="AQ891" s="20" t="str">
        <f t="shared" si="399"/>
        <v>V</v>
      </c>
      <c r="AR891" s="21" t="e">
        <f t="shared" si="410"/>
        <v>#N/A</v>
      </c>
      <c r="AS891" s="21" t="e">
        <f t="shared" si="412"/>
        <v>#N/A</v>
      </c>
      <c r="AT891" s="20" t="str">
        <f t="shared" si="400"/>
        <v>Y</v>
      </c>
      <c r="AU891" s="22">
        <f t="shared" si="411"/>
        <v>0</v>
      </c>
      <c r="AV891">
        <f t="shared" si="414"/>
        <v>-1.3</v>
      </c>
    </row>
    <row r="892" spans="1:48" hidden="1" x14ac:dyDescent="0.45">
      <c r="A892" t="s">
        <v>1578</v>
      </c>
      <c r="B892" t="s">
        <v>1696</v>
      </c>
      <c r="C892" t="e">
        <f t="shared" ca="1" si="403"/>
        <v>#NAME?</v>
      </c>
      <c r="E892" t="s">
        <v>1696</v>
      </c>
      <c r="H892"/>
      <c r="I892"/>
      <c r="J892"/>
      <c r="K892" t="s">
        <v>1682</v>
      </c>
      <c r="L892" s="16" t="s">
        <v>47</v>
      </c>
      <c r="M892" s="17" t="s">
        <v>47</v>
      </c>
      <c r="N892" s="18">
        <v>1.42E-7</v>
      </c>
      <c r="O892" s="18">
        <v>1.42E-7</v>
      </c>
      <c r="P892" s="18">
        <v>1.4599999999999999E-9</v>
      </c>
      <c r="Q892" s="27">
        <v>1.4599999999999999E-9</v>
      </c>
      <c r="R892">
        <v>16597831</v>
      </c>
      <c r="S892" t="s">
        <v>113</v>
      </c>
      <c r="T892" t="s">
        <v>114</v>
      </c>
      <c r="U892" t="s">
        <v>89</v>
      </c>
      <c r="AH892" t="s">
        <v>1580</v>
      </c>
      <c r="AI892" t="s">
        <v>115</v>
      </c>
      <c r="AJ892">
        <v>2</v>
      </c>
      <c r="AL892" s="19">
        <f t="shared" si="404"/>
        <v>-9.3027888798136384</v>
      </c>
      <c r="AM892" s="19">
        <f t="shared" si="405"/>
        <v>-12.003449346723439</v>
      </c>
      <c r="AN892" s="19">
        <f t="shared" si="406"/>
        <v>2.7006604669098007</v>
      </c>
      <c r="AP892" s="20" t="e">
        <f t="shared" si="415"/>
        <v>#N/A</v>
      </c>
      <c r="AQ892" s="20" t="str">
        <f t="shared" si="399"/>
        <v>V</v>
      </c>
      <c r="AR892" s="21" t="e">
        <f t="shared" si="410"/>
        <v>#N/A</v>
      </c>
      <c r="AS892" s="21" t="e">
        <f t="shared" si="412"/>
        <v>#N/A</v>
      </c>
      <c r="AT892" s="20" t="str">
        <f t="shared" si="400"/>
        <v>Q</v>
      </c>
      <c r="AU892" s="22">
        <f t="shared" si="411"/>
        <v>0</v>
      </c>
      <c r="AV892">
        <f t="shared" si="414"/>
        <v>-3.5</v>
      </c>
    </row>
    <row r="893" spans="1:48" hidden="1" x14ac:dyDescent="0.45">
      <c r="A893" t="s">
        <v>1578</v>
      </c>
      <c r="B893" t="s">
        <v>1697</v>
      </c>
      <c r="C893" t="e">
        <f t="shared" ca="1" si="403"/>
        <v>#NAME?</v>
      </c>
      <c r="E893" t="s">
        <v>1697</v>
      </c>
      <c r="H893"/>
      <c r="I893"/>
      <c r="J893"/>
      <c r="K893" t="s">
        <v>1698</v>
      </c>
      <c r="L893" s="16" t="s">
        <v>47</v>
      </c>
      <c r="M893" s="17" t="s">
        <v>47</v>
      </c>
      <c r="N893" s="18" t="s">
        <v>112</v>
      </c>
      <c r="P893" s="18">
        <v>1.4599999999999999E-9</v>
      </c>
      <c r="Q893" s="27">
        <v>1.4599999999999999E-9</v>
      </c>
      <c r="R893">
        <v>16597831</v>
      </c>
      <c r="S893" t="s">
        <v>113</v>
      </c>
      <c r="T893" t="s">
        <v>114</v>
      </c>
      <c r="U893" t="s">
        <v>89</v>
      </c>
      <c r="AH893" t="s">
        <v>1580</v>
      </c>
      <c r="AI893" t="s">
        <v>115</v>
      </c>
      <c r="AJ893">
        <v>2</v>
      </c>
      <c r="AL893" s="19" t="e">
        <f t="shared" si="404"/>
        <v>#NUM!</v>
      </c>
      <c r="AM893" s="19">
        <f t="shared" si="405"/>
        <v>-12.003449346723439</v>
      </c>
      <c r="AN893" s="19" t="e">
        <f t="shared" si="406"/>
        <v>#NUM!</v>
      </c>
      <c r="AP893" s="20" t="e">
        <f t="shared" si="415"/>
        <v>#N/A</v>
      </c>
      <c r="AQ893" s="20" t="str">
        <f t="shared" si="399"/>
        <v>V</v>
      </c>
      <c r="AR893" s="21" t="e">
        <f t="shared" si="410"/>
        <v>#N/A</v>
      </c>
      <c r="AS893" s="21" t="e">
        <f t="shared" si="412"/>
        <v>#N/A</v>
      </c>
      <c r="AT893" s="20" t="str">
        <f t="shared" si="400"/>
        <v>W</v>
      </c>
      <c r="AU893" s="22">
        <f t="shared" si="411"/>
        <v>0</v>
      </c>
      <c r="AV893">
        <f t="shared" si="414"/>
        <v>-0.9</v>
      </c>
    </row>
    <row r="894" spans="1:48" hidden="1" x14ac:dyDescent="0.45">
      <c r="A894" t="s">
        <v>1578</v>
      </c>
      <c r="B894" t="s">
        <v>1699</v>
      </c>
      <c r="C894" t="e">
        <f t="shared" ca="1" si="403"/>
        <v>#NAME?</v>
      </c>
      <c r="E894" t="s">
        <v>1699</v>
      </c>
      <c r="H894"/>
      <c r="I894"/>
      <c r="J894"/>
      <c r="K894" t="s">
        <v>1700</v>
      </c>
      <c r="L894" s="16" t="s">
        <v>47</v>
      </c>
      <c r="M894" s="17" t="s">
        <v>47</v>
      </c>
      <c r="N894" s="18">
        <v>2.1299999999999999E-7</v>
      </c>
      <c r="O894" s="18">
        <v>2.1299999999999999E-7</v>
      </c>
      <c r="P894" s="18">
        <v>1.4599999999999999E-9</v>
      </c>
      <c r="Q894" s="27">
        <v>1.4599999999999999E-9</v>
      </c>
      <c r="R894">
        <v>16597831</v>
      </c>
      <c r="S894" t="s">
        <v>113</v>
      </c>
      <c r="T894" t="s">
        <v>114</v>
      </c>
      <c r="U894" t="s">
        <v>89</v>
      </c>
      <c r="AH894" t="s">
        <v>1580</v>
      </c>
      <c r="AI894" t="s">
        <v>115</v>
      </c>
      <c r="AJ894">
        <v>2</v>
      </c>
      <c r="AL894" s="19">
        <f t="shared" si="404"/>
        <v>-9.0635644660298222</v>
      </c>
      <c r="AM894" s="19">
        <f t="shared" si="405"/>
        <v>-12.003449346723439</v>
      </c>
      <c r="AN894" s="19">
        <f t="shared" si="406"/>
        <v>2.9398848806936169</v>
      </c>
      <c r="AP894" s="20" t="e">
        <f t="shared" si="415"/>
        <v>#N/A</v>
      </c>
      <c r="AQ894" s="20" t="str">
        <f t="shared" si="399"/>
        <v>V</v>
      </c>
      <c r="AR894" s="21" t="e">
        <f t="shared" si="410"/>
        <v>#N/A</v>
      </c>
      <c r="AS894" s="21" t="e">
        <f t="shared" si="412"/>
        <v>#N/A</v>
      </c>
      <c r="AT894" s="20" t="str">
        <f t="shared" si="400"/>
        <v>N</v>
      </c>
      <c r="AU894" s="22">
        <f t="shared" si="411"/>
        <v>0</v>
      </c>
      <c r="AV894">
        <f t="shared" si="414"/>
        <v>-3.5</v>
      </c>
    </row>
    <row r="895" spans="1:48" hidden="1" x14ac:dyDescent="0.45">
      <c r="A895" t="s">
        <v>1578</v>
      </c>
      <c r="B895" t="s">
        <v>1701</v>
      </c>
      <c r="C895" t="e">
        <f t="shared" ca="1" si="403"/>
        <v>#NAME?</v>
      </c>
      <c r="E895" t="s">
        <v>1701</v>
      </c>
      <c r="H895"/>
      <c r="I895"/>
      <c r="J895"/>
      <c r="K895" t="s">
        <v>1700</v>
      </c>
      <c r="L895" s="16" t="s">
        <v>47</v>
      </c>
      <c r="M895" s="17" t="s">
        <v>47</v>
      </c>
      <c r="N895" s="18">
        <v>7.0799999999999999E-8</v>
      </c>
      <c r="O895" s="18">
        <v>7.0799999999999999E-8</v>
      </c>
      <c r="P895" s="18">
        <v>1.4599999999999999E-9</v>
      </c>
      <c r="Q895" s="27">
        <v>1.4599999999999999E-9</v>
      </c>
      <c r="R895">
        <v>16597831</v>
      </c>
      <c r="S895" t="s">
        <v>113</v>
      </c>
      <c r="T895" t="s">
        <v>114</v>
      </c>
      <c r="U895" t="s">
        <v>89</v>
      </c>
      <c r="AH895" t="s">
        <v>1580</v>
      </c>
      <c r="AI895" t="s">
        <v>115</v>
      </c>
      <c r="AJ895">
        <v>2</v>
      </c>
      <c r="AL895" s="19">
        <f t="shared" si="404"/>
        <v>-9.7134100333855748</v>
      </c>
      <c r="AM895" s="19">
        <f t="shared" si="405"/>
        <v>-12.003449346723439</v>
      </c>
      <c r="AN895" s="19">
        <f t="shared" si="406"/>
        <v>2.2900393133378643</v>
      </c>
      <c r="AP895" s="20" t="e">
        <f t="shared" si="415"/>
        <v>#N/A</v>
      </c>
      <c r="AQ895" s="20" t="str">
        <f t="shared" si="399"/>
        <v>V</v>
      </c>
      <c r="AR895" s="21" t="e">
        <f t="shared" si="410"/>
        <v>#N/A</v>
      </c>
      <c r="AS895" s="21" t="e">
        <f t="shared" si="412"/>
        <v>#N/A</v>
      </c>
      <c r="AT895" s="20" t="str">
        <f t="shared" si="400"/>
        <v>F</v>
      </c>
      <c r="AU895" s="22">
        <f t="shared" si="411"/>
        <v>0</v>
      </c>
      <c r="AV895">
        <f t="shared" si="414"/>
        <v>2.8</v>
      </c>
    </row>
    <row r="896" spans="1:48" hidden="1" x14ac:dyDescent="0.45">
      <c r="A896" t="s">
        <v>1578</v>
      </c>
      <c r="B896" t="s">
        <v>1702</v>
      </c>
      <c r="C896" t="e">
        <f t="shared" ca="1" si="403"/>
        <v>#NAME?</v>
      </c>
      <c r="E896" t="s">
        <v>1702</v>
      </c>
      <c r="H896"/>
      <c r="I896"/>
      <c r="J896"/>
      <c r="K896" t="s">
        <v>299</v>
      </c>
      <c r="L896" s="16" t="s">
        <v>47</v>
      </c>
      <c r="M896" s="17" t="s">
        <v>47</v>
      </c>
      <c r="N896" s="18">
        <v>2.6299999999999998E-9</v>
      </c>
      <c r="O896" s="18">
        <v>2.6299999999999998E-9</v>
      </c>
      <c r="P896" s="18">
        <v>1.4599999999999999E-9</v>
      </c>
      <c r="Q896" s="18">
        <v>1.4599999999999999E-9</v>
      </c>
      <c r="R896">
        <v>16597831</v>
      </c>
      <c r="S896" t="s">
        <v>113</v>
      </c>
      <c r="T896" t="s">
        <v>114</v>
      </c>
      <c r="U896" t="s">
        <v>89</v>
      </c>
      <c r="AH896" t="s">
        <v>1580</v>
      </c>
      <c r="AI896" t="s">
        <v>115</v>
      </c>
      <c r="AJ896">
        <v>2</v>
      </c>
      <c r="AL896" s="19">
        <f t="shared" si="404"/>
        <v>-11.656206374546475</v>
      </c>
      <c r="AM896" s="19">
        <f t="shared" si="405"/>
        <v>-12.003449346723439</v>
      </c>
      <c r="AN896" s="19">
        <f t="shared" si="406"/>
        <v>0.34724297217696432</v>
      </c>
      <c r="AP896" s="20" t="str">
        <f>IF(AR896=AU896,"good","no")</f>
        <v>no</v>
      </c>
      <c r="AQ896" s="20" t="str">
        <f t="shared" si="399"/>
        <v>E</v>
      </c>
      <c r="AR896" s="21">
        <f t="shared" si="410"/>
        <v>-1</v>
      </c>
      <c r="AS896" s="21">
        <f t="shared" si="412"/>
        <v>-3.5</v>
      </c>
      <c r="AT896" s="20" t="str">
        <f t="shared" si="400"/>
        <v>N</v>
      </c>
      <c r="AU896" s="22">
        <f t="shared" si="411"/>
        <v>0</v>
      </c>
      <c r="AV896">
        <f t="shared" si="414"/>
        <v>-3.5</v>
      </c>
    </row>
    <row r="897" spans="1:54" hidden="1" x14ac:dyDescent="0.45">
      <c r="A897" t="s">
        <v>1578</v>
      </c>
      <c r="B897" t="s">
        <v>1616</v>
      </c>
      <c r="C897" t="e">
        <f t="shared" ca="1" si="403"/>
        <v>#NAME?</v>
      </c>
      <c r="E897" t="s">
        <v>1616</v>
      </c>
      <c r="H897"/>
      <c r="I897"/>
      <c r="J897"/>
      <c r="K897" t="s">
        <v>478</v>
      </c>
      <c r="L897" s="16" t="s">
        <v>47</v>
      </c>
      <c r="M897" s="17" t="s">
        <v>47</v>
      </c>
      <c r="N897" s="18">
        <v>8.5E-9</v>
      </c>
      <c r="O897" s="18">
        <v>8.5E-9</v>
      </c>
      <c r="P897" s="18">
        <v>1.4599999999999999E-9</v>
      </c>
      <c r="Q897" s="27">
        <v>1.4599999999999999E-9</v>
      </c>
      <c r="R897">
        <v>16597831</v>
      </c>
      <c r="S897" t="s">
        <v>113</v>
      </c>
      <c r="T897" t="s">
        <v>114</v>
      </c>
      <c r="U897" t="s">
        <v>89</v>
      </c>
      <c r="AH897" t="s">
        <v>1580</v>
      </c>
      <c r="AI897" t="s">
        <v>115</v>
      </c>
      <c r="AJ897">
        <v>2</v>
      </c>
      <c r="AL897" s="19">
        <f t="shared" si="404"/>
        <v>-10.964087807335581</v>
      </c>
      <c r="AM897" s="19">
        <f t="shared" si="405"/>
        <v>-12.003449346723439</v>
      </c>
      <c r="AN897" s="19">
        <f t="shared" si="406"/>
        <v>1.0393615393878584</v>
      </c>
      <c r="AP897" s="20" t="str">
        <f>IF(AR897=AU897,"ok","no")</f>
        <v>ok</v>
      </c>
      <c r="AQ897" s="20" t="str">
        <f t="shared" si="399"/>
        <v>Q</v>
      </c>
      <c r="AR897" s="21">
        <f t="shared" si="410"/>
        <v>0</v>
      </c>
      <c r="AS897" s="21">
        <f t="shared" si="412"/>
        <v>-3.5</v>
      </c>
      <c r="AT897" s="20" t="str">
        <f t="shared" si="400"/>
        <v>N</v>
      </c>
      <c r="AU897" s="22">
        <f t="shared" si="411"/>
        <v>0</v>
      </c>
      <c r="AV897">
        <f t="shared" si="414"/>
        <v>-3.5</v>
      </c>
    </row>
    <row r="898" spans="1:54" hidden="1" x14ac:dyDescent="0.45">
      <c r="A898" t="s">
        <v>1578</v>
      </c>
      <c r="B898" t="s">
        <v>1703</v>
      </c>
      <c r="C898" t="e">
        <f t="shared" ca="1" si="403"/>
        <v>#NAME?</v>
      </c>
      <c r="E898" t="s">
        <v>1703</v>
      </c>
      <c r="H898"/>
      <c r="I898"/>
      <c r="J898"/>
      <c r="K898" t="s">
        <v>465</v>
      </c>
      <c r="L898" s="16" t="s">
        <v>47</v>
      </c>
      <c r="M898" s="17" t="s">
        <v>47</v>
      </c>
      <c r="N898" s="18">
        <v>2.0000000000000001E-9</v>
      </c>
      <c r="O898" s="18">
        <v>2.0000000000000001E-9</v>
      </c>
      <c r="P898" s="18">
        <v>1.4599999999999999E-9</v>
      </c>
      <c r="Q898" s="27">
        <v>1.4599999999999999E-9</v>
      </c>
      <c r="R898">
        <v>16597831</v>
      </c>
      <c r="S898" t="s">
        <v>113</v>
      </c>
      <c r="T898" t="s">
        <v>114</v>
      </c>
      <c r="U898" t="s">
        <v>89</v>
      </c>
      <c r="AH898" t="s">
        <v>1580</v>
      </c>
      <c r="AI898" t="s">
        <v>115</v>
      </c>
      <c r="AJ898">
        <v>2</v>
      </c>
      <c r="AL898" s="19">
        <f t="shared" si="404"/>
        <v>-11.817770007268015</v>
      </c>
      <c r="AM898" s="19">
        <f t="shared" si="405"/>
        <v>-12.003449346723439</v>
      </c>
      <c r="AN898" s="19">
        <f t="shared" si="406"/>
        <v>0.18567933945542414</v>
      </c>
      <c r="AP898" s="20" t="e">
        <f>IF(AR898=AU898,"ok","no")</f>
        <v>#N/A</v>
      </c>
      <c r="AQ898" s="20" t="str">
        <f t="shared" ref="AQ898:AQ961" si="416">LEFT(B898)</f>
        <v>V</v>
      </c>
      <c r="AR898" s="21" t="e">
        <f t="shared" si="410"/>
        <v>#N/A</v>
      </c>
      <c r="AS898" s="21" t="e">
        <f t="shared" si="412"/>
        <v>#N/A</v>
      </c>
      <c r="AT898" s="20" t="str">
        <f t="shared" ref="AT898:AT961" si="417">RIGHT(E898)</f>
        <v>N</v>
      </c>
      <c r="AU898" s="22">
        <f t="shared" si="411"/>
        <v>0</v>
      </c>
      <c r="AV898">
        <f t="shared" si="414"/>
        <v>-3.5</v>
      </c>
    </row>
    <row r="899" spans="1:54" hidden="1" x14ac:dyDescent="0.45">
      <c r="A899" t="s">
        <v>109</v>
      </c>
      <c r="B899" t="s">
        <v>1704</v>
      </c>
      <c r="C899" t="e">
        <f t="shared" ca="1" si="403"/>
        <v>#NAME?</v>
      </c>
      <c r="E899" t="s">
        <v>1704</v>
      </c>
      <c r="F899" t="str">
        <f t="shared" ref="F899:F911" si="418">IF(B899=E899,"ok","no")</f>
        <v>ok</v>
      </c>
      <c r="G899">
        <v>1</v>
      </c>
      <c r="H899" s="42" t="str">
        <f>IF(ISNUMBER(FIND(MID(B899,2,1),MID(A899,FIND("_",A899)+1,FIND("_",A899,FIND("_",A899)+1)-FIND("_",A899)-1))), "+", "-")</f>
        <v>+</v>
      </c>
      <c r="I899" s="42" t="b">
        <f t="shared" ref="I899:I911" si="419">H899=J899</f>
        <v>1</v>
      </c>
      <c r="J899" s="42" t="str">
        <f t="shared" ref="J899:J911" si="420">IF(ISNUMBER(FIND(MID(B899,2,1),IF(LEN(MID(A899,FIND("_",A899)+1,FIND("_",A899,FIND("_",A899)+1)-FIND("_",A899)-1))=2,MID(A899,FIND("_",A899)+1,2),MID(A899,FIND("~",SUBSTITUTE(A899,"_","~",LEN(A899)-LEN(SUBSTITUTE(A899,"_",""))))+1,2)))), "+", "-")</f>
        <v>+</v>
      </c>
      <c r="K899" t="s">
        <v>324</v>
      </c>
      <c r="L899" s="16" t="s">
        <v>47</v>
      </c>
      <c r="M899" s="17" t="s">
        <v>47</v>
      </c>
      <c r="N899" s="18">
        <v>5.86E-9</v>
      </c>
      <c r="O899" s="18">
        <v>5.86E-9</v>
      </c>
      <c r="P899" s="18">
        <v>8.5E-9</v>
      </c>
      <c r="Q899" s="18">
        <v>8.5E-9</v>
      </c>
      <c r="R899">
        <v>16597831</v>
      </c>
      <c r="S899" t="s">
        <v>113</v>
      </c>
      <c r="T899" t="s">
        <v>114</v>
      </c>
      <c r="U899" t="s">
        <v>89</v>
      </c>
      <c r="AI899" t="s">
        <v>115</v>
      </c>
      <c r="AJ899">
        <v>2</v>
      </c>
      <c r="AL899" s="19">
        <f t="shared" si="404"/>
        <v>-11.183518577680919</v>
      </c>
      <c r="AM899" s="19">
        <f t="shared" si="405"/>
        <v>-10.964087807335581</v>
      </c>
      <c r="AN899" s="19">
        <f t="shared" si="406"/>
        <v>-0.21943077034533864</v>
      </c>
      <c r="AO899" s="19">
        <f t="shared" ref="AO899:AO911" si="421">ABS(AN899)</f>
        <v>0.21943077034533864</v>
      </c>
      <c r="AP899" s="20" t="str">
        <f>IF(AR899=AU899,"good","no")</f>
        <v>no</v>
      </c>
      <c r="AQ899" s="20" t="str">
        <f t="shared" si="416"/>
        <v>K</v>
      </c>
      <c r="AR899" s="21">
        <f t="shared" ref="AR899:AR911" si="422">VLOOKUP(AQ899,$AY$2:$AZ$23,2,FALSE)</f>
        <v>1</v>
      </c>
      <c r="AS899" s="21">
        <f t="shared" si="412"/>
        <v>-3.9</v>
      </c>
      <c r="AT899" s="20" t="str">
        <f t="shared" si="417"/>
        <v>D</v>
      </c>
      <c r="AU899" s="22">
        <f t="shared" ref="AU899:AU911" si="423">VLOOKUP(AT899,$AY$2:$AZ$23,2,FALSE)</f>
        <v>-1</v>
      </c>
      <c r="AV899">
        <f t="shared" si="414"/>
        <v>-3.5</v>
      </c>
    </row>
    <row r="900" spans="1:54" hidden="1" x14ac:dyDescent="0.45">
      <c r="A900" t="s">
        <v>107</v>
      </c>
      <c r="B900" t="s">
        <v>1705</v>
      </c>
      <c r="C900" t="e">
        <f t="shared" ca="1" si="403"/>
        <v>#NAME?</v>
      </c>
      <c r="E900" t="s">
        <v>1705</v>
      </c>
      <c r="F900" t="str">
        <f t="shared" si="418"/>
        <v>ok</v>
      </c>
      <c r="G900">
        <v>1</v>
      </c>
      <c r="H900" s="15" t="str">
        <f>IF(ISNUMBER(FIND(MID(B900,2,1),MID(A900,FIND("_",A900)+1,FIND("_",A900,FIND("_",A900)+1)-FIND("_",A900)-1))), "+", "-")</f>
        <v>-</v>
      </c>
      <c r="I900" s="42" t="b">
        <f t="shared" si="419"/>
        <v>1</v>
      </c>
      <c r="J900" s="42" t="str">
        <f t="shared" si="420"/>
        <v>-</v>
      </c>
      <c r="K900" t="s">
        <v>46</v>
      </c>
      <c r="L900" s="16" t="s">
        <v>47</v>
      </c>
      <c r="M900" s="17" t="s">
        <v>47</v>
      </c>
      <c r="N900" s="18">
        <v>2.3400000000000002E-9</v>
      </c>
      <c r="O900" s="18">
        <v>2.3400000000000002E-9</v>
      </c>
      <c r="P900" s="18">
        <v>1.2999999999999999E-10</v>
      </c>
      <c r="Q900" s="18">
        <v>1.2999999999999999E-10</v>
      </c>
      <c r="R900">
        <v>7683415</v>
      </c>
      <c r="S900" t="s">
        <v>211</v>
      </c>
      <c r="T900" t="s">
        <v>81</v>
      </c>
      <c r="U900">
        <v>298</v>
      </c>
      <c r="AH900" t="s">
        <v>212</v>
      </c>
      <c r="AI900" t="s">
        <v>128</v>
      </c>
      <c r="AJ900">
        <v>1</v>
      </c>
      <c r="AL900" s="19">
        <f t="shared" si="404"/>
        <v>-11.725137795470312</v>
      </c>
      <c r="AM900" s="19">
        <f t="shared" si="405"/>
        <v>-13.430457132629048</v>
      </c>
      <c r="AN900" s="19">
        <f t="shared" si="406"/>
        <v>1.7053193371587358</v>
      </c>
      <c r="AO900" s="19">
        <f t="shared" si="421"/>
        <v>1.7053193371587358</v>
      </c>
      <c r="AP900" s="20" t="str">
        <f>IF(AR900=AU900,"good","no")</f>
        <v>no</v>
      </c>
      <c r="AQ900" s="20" t="str">
        <f t="shared" si="416"/>
        <v>D</v>
      </c>
      <c r="AR900" s="21">
        <f t="shared" si="422"/>
        <v>-1</v>
      </c>
      <c r="AS900" s="21">
        <f t="shared" si="412"/>
        <v>-3.5</v>
      </c>
      <c r="AT900" s="20" t="str">
        <f t="shared" si="417"/>
        <v>S</v>
      </c>
      <c r="AU900" s="22">
        <f t="shared" si="423"/>
        <v>500</v>
      </c>
      <c r="AV900">
        <f t="shared" si="414"/>
        <v>-0.8</v>
      </c>
    </row>
    <row r="901" spans="1:54" x14ac:dyDescent="0.45">
      <c r="A901" t="s">
        <v>421</v>
      </c>
      <c r="B901" t="s">
        <v>1706</v>
      </c>
      <c r="C901" t="e">
        <f t="shared" ca="1" si="403"/>
        <v>#NAME?</v>
      </c>
      <c r="E901" t="s">
        <v>1706</v>
      </c>
      <c r="F901" t="str">
        <f t="shared" si="418"/>
        <v>ok</v>
      </c>
      <c r="G901">
        <v>1</v>
      </c>
      <c r="H901" s="42" t="str">
        <f>IF(ISNUMBER(FIND(MID(B901,2,1),MID(A901,FIND("_",A901)+1,FIND("_",A901,FIND("_",A901)+1)-FIND("_",A901)-1))), "+", "-")</f>
        <v>+</v>
      </c>
      <c r="I901" s="42" t="b">
        <f t="shared" si="419"/>
        <v>1</v>
      </c>
      <c r="J901" s="42" t="str">
        <f t="shared" si="420"/>
        <v>+</v>
      </c>
      <c r="K901" t="s">
        <v>125</v>
      </c>
      <c r="L901" s="16" t="s">
        <v>47</v>
      </c>
      <c r="M901" s="17" t="s">
        <v>47</v>
      </c>
      <c r="N901" s="18">
        <v>3.7000000000000001E-10</v>
      </c>
      <c r="O901" s="18">
        <v>3.7000000000000001E-10</v>
      </c>
      <c r="P901" s="18">
        <v>3.4999999999999998E-10</v>
      </c>
      <c r="Q901" s="18">
        <v>3.4999999999999998E-10</v>
      </c>
      <c r="R901">
        <v>12206766</v>
      </c>
      <c r="S901" s="43" t="s">
        <v>423</v>
      </c>
      <c r="T901" s="43" t="s">
        <v>424</v>
      </c>
      <c r="U901">
        <v>310</v>
      </c>
      <c r="V901" t="s">
        <v>1259</v>
      </c>
      <c r="W901" t="s">
        <v>1259</v>
      </c>
      <c r="X901" s="18">
        <v>1000000</v>
      </c>
      <c r="Y901" s="18">
        <v>1000000</v>
      </c>
      <c r="Z901" t="s">
        <v>1267</v>
      </c>
      <c r="AA901" t="s">
        <v>1267</v>
      </c>
      <c r="AB901" t="s">
        <v>1061</v>
      </c>
      <c r="AC901" t="s">
        <v>1061</v>
      </c>
      <c r="AI901" t="s">
        <v>55</v>
      </c>
      <c r="AJ901">
        <v>2</v>
      </c>
      <c r="AL901" s="19">
        <f t="shared" si="404"/>
        <v>-12.813335685071264</v>
      </c>
      <c r="AM901" s="19">
        <f t="shared" si="405"/>
        <v>-12.846121897252601</v>
      </c>
      <c r="AN901" s="19">
        <f t="shared" si="406"/>
        <v>3.2786212181337149E-2</v>
      </c>
      <c r="AO901" s="19">
        <f t="shared" si="421"/>
        <v>3.2786212181337149E-2</v>
      </c>
      <c r="AP901" s="20" t="str">
        <f>IF(AR901=AU901,"good","no")</f>
        <v>no</v>
      </c>
      <c r="AQ901" s="20" t="str">
        <f t="shared" si="416"/>
        <v>H</v>
      </c>
      <c r="AR901" s="21">
        <f t="shared" si="422"/>
        <v>1</v>
      </c>
      <c r="AS901" s="21">
        <f t="shared" si="412"/>
        <v>-3.2</v>
      </c>
      <c r="AT901" s="20" t="str">
        <f t="shared" si="417"/>
        <v>F</v>
      </c>
      <c r="AU901" s="22">
        <f t="shared" si="423"/>
        <v>0</v>
      </c>
      <c r="AV901">
        <f t="shared" si="414"/>
        <v>2.8</v>
      </c>
    </row>
    <row r="902" spans="1:54" x14ac:dyDescent="0.45">
      <c r="A902" t="s">
        <v>385</v>
      </c>
      <c r="B902" t="s">
        <v>1707</v>
      </c>
      <c r="C902" t="e">
        <f t="shared" ca="1" si="403"/>
        <v>#NAME?</v>
      </c>
      <c r="E902" t="s">
        <v>1707</v>
      </c>
      <c r="F902" t="str">
        <f t="shared" si="418"/>
        <v>ok</v>
      </c>
      <c r="G902">
        <v>2</v>
      </c>
      <c r="H902" s="42" t="str">
        <f>IF(ISNUMBER(FIND(MID(B902,2,1),MID(A902,FIND("_",A902,FIND("_",A902)+1)+1,LEN(A902)))), "+", "-")</f>
        <v>+</v>
      </c>
      <c r="I902" s="42" t="b">
        <f t="shared" si="419"/>
        <v>1</v>
      </c>
      <c r="J902" s="42" t="str">
        <f t="shared" si="420"/>
        <v>+</v>
      </c>
      <c r="K902" t="s">
        <v>46</v>
      </c>
      <c r="L902" s="16" t="s">
        <v>47</v>
      </c>
      <c r="M902" s="17" t="s">
        <v>47</v>
      </c>
      <c r="N902" s="18">
        <v>4.3700000000000001E-8</v>
      </c>
      <c r="O902" s="18">
        <v>4.3700000000000001E-8</v>
      </c>
      <c r="P902" s="18">
        <v>4.5499999999999997E-8</v>
      </c>
      <c r="Q902" s="18">
        <v>4.5499999999999997E-8</v>
      </c>
      <c r="R902">
        <v>9579662</v>
      </c>
      <c r="S902" t="s">
        <v>388</v>
      </c>
      <c r="T902" t="s">
        <v>389</v>
      </c>
      <c r="U902">
        <v>298</v>
      </c>
      <c r="V902" t="s">
        <v>1708</v>
      </c>
      <c r="W902" t="s">
        <v>1708</v>
      </c>
      <c r="X902" t="s">
        <v>392</v>
      </c>
      <c r="Y902" t="s">
        <v>392</v>
      </c>
      <c r="Z902" t="s">
        <v>1709</v>
      </c>
      <c r="AA902" t="s">
        <v>1709</v>
      </c>
      <c r="AB902" t="s">
        <v>394</v>
      </c>
      <c r="AC902" t="s">
        <v>394</v>
      </c>
      <c r="AI902" t="s">
        <v>55</v>
      </c>
      <c r="AJ902">
        <v>1</v>
      </c>
      <c r="AL902" s="19">
        <f t="shared" si="404"/>
        <v>-9.9980914635584703</v>
      </c>
      <c r="AM902" s="19">
        <f t="shared" si="405"/>
        <v>-9.9742765714838075</v>
      </c>
      <c r="AN902" s="19">
        <f t="shared" si="406"/>
        <v>-2.3814892074662808E-2</v>
      </c>
      <c r="AO902" s="19">
        <f t="shared" si="421"/>
        <v>2.3814892074662808E-2</v>
      </c>
      <c r="AP902" s="20" t="str">
        <f>IF(AR902=AU902,"good","no")</f>
        <v>no</v>
      </c>
      <c r="AQ902" s="20" t="str">
        <f t="shared" si="416"/>
        <v>T</v>
      </c>
      <c r="AR902" s="21">
        <f t="shared" si="422"/>
        <v>400</v>
      </c>
      <c r="AS902" s="21">
        <f t="shared" si="412"/>
        <v>-0.7</v>
      </c>
      <c r="AT902" s="20" t="str">
        <f t="shared" si="417"/>
        <v>F</v>
      </c>
      <c r="AU902" s="22">
        <f t="shared" si="423"/>
        <v>0</v>
      </c>
      <c r="AV902">
        <f t="shared" si="414"/>
        <v>2.8</v>
      </c>
    </row>
    <row r="903" spans="1:54" x14ac:dyDescent="0.45">
      <c r="A903" t="s">
        <v>1031</v>
      </c>
      <c r="B903" t="s">
        <v>1710</v>
      </c>
      <c r="C903" t="e">
        <f t="shared" ca="1" si="403"/>
        <v>#NAME?</v>
      </c>
      <c r="E903" t="s">
        <v>1711</v>
      </c>
      <c r="F903" t="str">
        <f t="shared" si="418"/>
        <v>no</v>
      </c>
      <c r="G903">
        <v>2</v>
      </c>
      <c r="H903" s="15" t="str">
        <f>IF(ISNUMBER(FIND(MID(B903,2,1),MID(A903,FIND("_",A903,FIND("_",A903)+1)+1,LEN(A903)))), "+", "-")</f>
        <v>+</v>
      </c>
      <c r="I903" s="42" t="b">
        <f t="shared" si="419"/>
        <v>1</v>
      </c>
      <c r="J903" s="42" t="str">
        <f t="shared" si="420"/>
        <v>+</v>
      </c>
      <c r="K903" t="s">
        <v>46</v>
      </c>
      <c r="L903" s="16" t="s">
        <v>47</v>
      </c>
      <c r="M903" s="17" t="s">
        <v>1033</v>
      </c>
      <c r="N903" s="18">
        <v>7.7000000000000003E-10</v>
      </c>
      <c r="O903" s="18">
        <v>7.7000000000000003E-10</v>
      </c>
      <c r="P903" s="18">
        <v>7.8999999999999996E-10</v>
      </c>
      <c r="Q903" s="27">
        <v>7.8999999999999996E-10</v>
      </c>
      <c r="R903">
        <v>20654626</v>
      </c>
      <c r="S903" t="s">
        <v>1034</v>
      </c>
      <c r="T903" t="s">
        <v>1035</v>
      </c>
      <c r="U903" t="s">
        <v>89</v>
      </c>
      <c r="V903" t="s">
        <v>1712</v>
      </c>
      <c r="W903" t="s">
        <v>1712</v>
      </c>
      <c r="X903" t="s">
        <v>1037</v>
      </c>
      <c r="Y903" t="s">
        <v>1037</v>
      </c>
      <c r="Z903" t="s">
        <v>1713</v>
      </c>
      <c r="AA903" t="s">
        <v>1713</v>
      </c>
      <c r="AB903" t="s">
        <v>1039</v>
      </c>
      <c r="AC903" t="s">
        <v>1039</v>
      </c>
      <c r="AI903" t="s">
        <v>55</v>
      </c>
      <c r="AJ903">
        <v>2</v>
      </c>
      <c r="AL903" s="19">
        <f t="shared" si="404"/>
        <v>-12.380932054637682</v>
      </c>
      <c r="AM903" s="19">
        <f t="shared" si="405"/>
        <v>-12.365803020575813</v>
      </c>
      <c r="AN903" s="19">
        <f t="shared" si="406"/>
        <v>-1.5129034061869717E-2</v>
      </c>
      <c r="AO903" s="19">
        <f t="shared" si="421"/>
        <v>1.5129034061869717E-2</v>
      </c>
      <c r="AP903" s="20" t="str">
        <f>IF(AR903=AU903,"ok","no")</f>
        <v>ok</v>
      </c>
      <c r="AQ903" s="20" t="str">
        <f t="shared" si="416"/>
        <v>W</v>
      </c>
      <c r="AR903" s="21">
        <f t="shared" si="422"/>
        <v>0</v>
      </c>
      <c r="AS903" s="21">
        <f t="shared" si="412"/>
        <v>-0.9</v>
      </c>
      <c r="AT903" s="20" t="str">
        <f t="shared" si="417"/>
        <v>F</v>
      </c>
      <c r="AU903" s="22">
        <f t="shared" si="423"/>
        <v>0</v>
      </c>
      <c r="AV903">
        <f t="shared" si="414"/>
        <v>2.8</v>
      </c>
    </row>
    <row r="904" spans="1:54" s="60" customFormat="1" x14ac:dyDescent="0.45">
      <c r="A904" t="s">
        <v>1031</v>
      </c>
      <c r="B904" t="s">
        <v>1710</v>
      </c>
      <c r="C904" t="e">
        <f t="shared" ca="1" si="403"/>
        <v>#NAME?</v>
      </c>
      <c r="D904"/>
      <c r="E904" t="s">
        <v>1711</v>
      </c>
      <c r="F904" t="str">
        <f t="shared" si="418"/>
        <v>no</v>
      </c>
      <c r="G904">
        <v>2</v>
      </c>
      <c r="H904" s="15" t="str">
        <f>IF(ISNUMBER(FIND(MID(B904,2,1),MID(A904,FIND("_",A904,FIND("_",A904)+1)+1,LEN(A904)))), "+", "-")</f>
        <v>+</v>
      </c>
      <c r="I904" s="42" t="b">
        <f t="shared" si="419"/>
        <v>1</v>
      </c>
      <c r="J904" s="42" t="str">
        <f t="shared" si="420"/>
        <v>+</v>
      </c>
      <c r="K904" t="s">
        <v>46</v>
      </c>
      <c r="L904" s="16" t="s">
        <v>47</v>
      </c>
      <c r="M904" s="17" t="s">
        <v>1033</v>
      </c>
      <c r="N904" s="18">
        <v>7.7000000000000003E-10</v>
      </c>
      <c r="O904" s="18">
        <v>7.7000000000000003E-10</v>
      </c>
      <c r="P904" s="18">
        <v>7.8999999999999996E-10</v>
      </c>
      <c r="Q904" s="27">
        <v>7.8999999999999996E-10</v>
      </c>
      <c r="R904">
        <v>20654626</v>
      </c>
      <c r="S904" t="s">
        <v>1034</v>
      </c>
      <c r="T904" t="s">
        <v>1035</v>
      </c>
      <c r="U904" t="s">
        <v>89</v>
      </c>
      <c r="V904" t="s">
        <v>1714</v>
      </c>
      <c r="W904" t="s">
        <v>1714</v>
      </c>
      <c r="X904" t="s">
        <v>1037</v>
      </c>
      <c r="Y904" t="s">
        <v>1037</v>
      </c>
      <c r="Z904" t="s">
        <v>1715</v>
      </c>
      <c r="AA904" t="s">
        <v>1715</v>
      </c>
      <c r="AB904" t="s">
        <v>1039</v>
      </c>
      <c r="AC904" t="s">
        <v>1039</v>
      </c>
      <c r="AD904"/>
      <c r="AE904"/>
      <c r="AF904"/>
      <c r="AG904"/>
      <c r="AH904"/>
      <c r="AI904" t="s">
        <v>55</v>
      </c>
      <c r="AJ904">
        <v>2</v>
      </c>
      <c r="AK904"/>
      <c r="AL904" s="19">
        <f t="shared" si="404"/>
        <v>-12.380932054637682</v>
      </c>
      <c r="AM904" s="19">
        <f t="shared" si="405"/>
        <v>-12.365803020575813</v>
      </c>
      <c r="AN904" s="19">
        <f t="shared" si="406"/>
        <v>-1.5129034061869717E-2</v>
      </c>
      <c r="AO904" s="19">
        <f t="shared" si="421"/>
        <v>1.5129034061869717E-2</v>
      </c>
      <c r="AP904" s="20" t="str">
        <f>IF(AR904=AU904,"ok","no")</f>
        <v>ok</v>
      </c>
      <c r="AQ904" s="20" t="str">
        <f t="shared" si="416"/>
        <v>W</v>
      </c>
      <c r="AR904" s="21">
        <f t="shared" si="422"/>
        <v>0</v>
      </c>
      <c r="AS904" s="21">
        <f t="shared" si="412"/>
        <v>-0.9</v>
      </c>
      <c r="AT904" s="20" t="str">
        <f t="shared" si="417"/>
        <v>F</v>
      </c>
      <c r="AU904" s="22">
        <f t="shared" si="423"/>
        <v>0</v>
      </c>
      <c r="AV904">
        <f t="shared" si="414"/>
        <v>2.8</v>
      </c>
      <c r="AW904" s="60" t="s">
        <v>200</v>
      </c>
      <c r="BB904" s="74"/>
    </row>
    <row r="905" spans="1:54" hidden="1" x14ac:dyDescent="0.45">
      <c r="A905" t="s">
        <v>256</v>
      </c>
      <c r="B905" t="s">
        <v>1716</v>
      </c>
      <c r="C905" t="e">
        <f t="shared" ca="1" si="403"/>
        <v>#NAME?</v>
      </c>
      <c r="E905" t="s">
        <v>1717</v>
      </c>
      <c r="F905" t="str">
        <f t="shared" si="418"/>
        <v>no</v>
      </c>
      <c r="G905">
        <v>1</v>
      </c>
      <c r="H905" s="42" t="str">
        <f>IF(ISNUMBER(FIND(MID(B905,2,1),MID(A905,FIND("_",A905)+1,FIND("_",A905,FIND("_",A905)+1)-FIND("_",A905)-1))), "+", "-")</f>
        <v>+</v>
      </c>
      <c r="I905" s="42" t="b">
        <f t="shared" si="419"/>
        <v>1</v>
      </c>
      <c r="J905" s="42" t="str">
        <f t="shared" si="420"/>
        <v>+</v>
      </c>
      <c r="K905" t="s">
        <v>46</v>
      </c>
      <c r="L905" s="16" t="s">
        <v>47</v>
      </c>
      <c r="M905" s="17" t="s">
        <v>47</v>
      </c>
      <c r="N905" s="18">
        <v>6.7800000000000002E-9</v>
      </c>
      <c r="O905" s="18">
        <v>6.7800000000000002E-9</v>
      </c>
      <c r="P905" s="18">
        <v>5.76E-9</v>
      </c>
      <c r="Q905" s="18">
        <v>5.76E-9</v>
      </c>
      <c r="R905">
        <v>20616231</v>
      </c>
      <c r="S905" t="s">
        <v>259</v>
      </c>
      <c r="T905" t="s">
        <v>260</v>
      </c>
      <c r="U905">
        <v>298</v>
      </c>
      <c r="V905" t="s">
        <v>1718</v>
      </c>
      <c r="W905" t="s">
        <v>1718</v>
      </c>
      <c r="X905" t="s">
        <v>1025</v>
      </c>
      <c r="Y905" t="s">
        <v>1025</v>
      </c>
      <c r="Z905" t="s">
        <v>1719</v>
      </c>
      <c r="AA905" t="s">
        <v>1719</v>
      </c>
      <c r="AB905" t="s">
        <v>1027</v>
      </c>
      <c r="AC905" t="s">
        <v>1027</v>
      </c>
      <c r="AI905" t="s">
        <v>55</v>
      </c>
      <c r="AJ905">
        <v>2</v>
      </c>
      <c r="AL905" s="19">
        <f t="shared" si="404"/>
        <v>-11.097480353646523</v>
      </c>
      <c r="AM905" s="19">
        <f t="shared" si="405"/>
        <v>-11.193673733720779</v>
      </c>
      <c r="AN905" s="19">
        <f t="shared" si="406"/>
        <v>9.6193380074256041E-2</v>
      </c>
      <c r="AO905" s="19">
        <f t="shared" si="421"/>
        <v>9.6193380074256041E-2</v>
      </c>
      <c r="AP905" s="20" t="str">
        <f>IF(AR905=AU905,"good","no")</f>
        <v>no</v>
      </c>
      <c r="AQ905" s="20" t="str">
        <f t="shared" si="416"/>
        <v>R</v>
      </c>
      <c r="AR905" s="21">
        <f t="shared" si="422"/>
        <v>1</v>
      </c>
      <c r="AS905" s="21">
        <f t="shared" si="412"/>
        <v>-4.5</v>
      </c>
      <c r="AT905" s="20" t="str">
        <f t="shared" si="417"/>
        <v>Q</v>
      </c>
      <c r="AU905" s="22">
        <f t="shared" si="423"/>
        <v>0</v>
      </c>
      <c r="AV905">
        <f t="shared" si="414"/>
        <v>-3.5</v>
      </c>
    </row>
    <row r="906" spans="1:54" hidden="1" x14ac:dyDescent="0.45">
      <c r="A906" t="s">
        <v>892</v>
      </c>
      <c r="B906" t="s">
        <v>1720</v>
      </c>
      <c r="C906" t="e">
        <f t="shared" ref="C906:C969" ca="1" si="424">_xlfn.CONCAT(A906,B906)</f>
        <v>#NAME?</v>
      </c>
      <c r="E906" t="s">
        <v>1721</v>
      </c>
      <c r="F906" t="str">
        <f t="shared" si="418"/>
        <v>no</v>
      </c>
      <c r="G906">
        <v>2</v>
      </c>
      <c r="H906" s="42" t="s">
        <v>79</v>
      </c>
      <c r="I906" s="42" t="b">
        <f t="shared" si="419"/>
        <v>1</v>
      </c>
      <c r="J906" s="42" t="str">
        <f t="shared" si="420"/>
        <v>-</v>
      </c>
      <c r="K906" t="s">
        <v>324</v>
      </c>
      <c r="L906" s="16" t="s">
        <v>495</v>
      </c>
      <c r="M906" s="17" t="s">
        <v>495</v>
      </c>
      <c r="N906" s="18">
        <v>1.16E-10</v>
      </c>
      <c r="O906" s="18">
        <v>1.16E-10</v>
      </c>
      <c r="P906" s="18">
        <v>7.0399999999999997E-11</v>
      </c>
      <c r="Q906" s="27">
        <v>7.0399999999999997E-11</v>
      </c>
      <c r="R906">
        <v>17475279</v>
      </c>
      <c r="S906" s="43" t="s">
        <v>496</v>
      </c>
      <c r="T906" s="43" t="s">
        <v>895</v>
      </c>
      <c r="U906" t="s">
        <v>89</v>
      </c>
      <c r="AI906" t="s">
        <v>221</v>
      </c>
      <c r="AJ906">
        <v>1</v>
      </c>
      <c r="AL906" s="19">
        <f t="shared" ref="AL906:AL969" si="425">0.59*LN(O906)</f>
        <v>-13.497684245645086</v>
      </c>
      <c r="AM906" s="19">
        <f t="shared" ref="AM906:AM969" si="426">0.59*LN(Q906)</f>
        <v>-13.792328433131086</v>
      </c>
      <c r="AN906" s="19">
        <f t="shared" ref="AN906:AN969" si="427">AL906-AM906</f>
        <v>0.29464418748599996</v>
      </c>
      <c r="AO906" s="19">
        <f t="shared" si="421"/>
        <v>0.29464418748599996</v>
      </c>
      <c r="AP906" s="20" t="str">
        <f>IF(AR906=AU906,"ok","no")</f>
        <v>ok</v>
      </c>
      <c r="AQ906" s="20" t="str">
        <f t="shared" si="416"/>
        <v>L</v>
      </c>
      <c r="AR906" s="21">
        <f t="shared" si="422"/>
        <v>0</v>
      </c>
      <c r="AS906" s="21">
        <f t="shared" si="412"/>
        <v>3.8</v>
      </c>
      <c r="AT906" s="20" t="str">
        <f t="shared" si="417"/>
        <v>A</v>
      </c>
      <c r="AU906" s="22">
        <f t="shared" si="423"/>
        <v>0</v>
      </c>
      <c r="AV906">
        <f t="shared" si="414"/>
        <v>1.8</v>
      </c>
    </row>
    <row r="907" spans="1:54" hidden="1" x14ac:dyDescent="0.45">
      <c r="A907" t="s">
        <v>492</v>
      </c>
      <c r="B907" t="s">
        <v>1722</v>
      </c>
      <c r="C907" t="e">
        <f t="shared" ca="1" si="424"/>
        <v>#NAME?</v>
      </c>
      <c r="E907" t="s">
        <v>1723</v>
      </c>
      <c r="F907" t="str">
        <f t="shared" si="418"/>
        <v>no</v>
      </c>
      <c r="G907">
        <v>2</v>
      </c>
      <c r="H907" s="42" t="str">
        <f>IF(ISNUMBER(FIND(MID(B907,2,1),MID(A907,FIND("_",A907,FIND("_",A907)+1)+1,LEN(A907)))), "+", "-")</f>
        <v>-</v>
      </c>
      <c r="I907" s="42" t="b">
        <f t="shared" si="419"/>
        <v>1</v>
      </c>
      <c r="J907" s="42" t="str">
        <f t="shared" si="420"/>
        <v>-</v>
      </c>
      <c r="K907" t="s">
        <v>324</v>
      </c>
      <c r="L907" s="16" t="s">
        <v>495</v>
      </c>
      <c r="M907" s="17" t="s">
        <v>495</v>
      </c>
      <c r="N907" s="18">
        <v>2.01E-11</v>
      </c>
      <c r="O907" s="18">
        <v>2.01E-11</v>
      </c>
      <c r="P907" s="18">
        <v>1.23E-11</v>
      </c>
      <c r="Q907" s="18">
        <v>1.23E-11</v>
      </c>
      <c r="R907">
        <v>17475279</v>
      </c>
      <c r="S907" s="43" t="s">
        <v>496</v>
      </c>
      <c r="T907" s="43" t="s">
        <v>497</v>
      </c>
      <c r="U907" t="s">
        <v>89</v>
      </c>
      <c r="AI907" t="s">
        <v>221</v>
      </c>
      <c r="AJ907">
        <v>1</v>
      </c>
      <c r="AL907" s="19">
        <f t="shared" si="425"/>
        <v>-14.531877767509474</v>
      </c>
      <c r="AM907" s="19">
        <f t="shared" si="426"/>
        <v>-14.821638893594605</v>
      </c>
      <c r="AN907" s="19">
        <f t="shared" si="427"/>
        <v>0.28976112608513027</v>
      </c>
      <c r="AO907" s="19">
        <f t="shared" si="421"/>
        <v>0.28976112608513027</v>
      </c>
      <c r="AP907" s="20" t="str">
        <f>IF(AR907=AU907,"good","no")</f>
        <v>no</v>
      </c>
      <c r="AQ907" s="20" t="str">
        <f t="shared" si="416"/>
        <v>T</v>
      </c>
      <c r="AR907" s="21">
        <f t="shared" si="422"/>
        <v>400</v>
      </c>
      <c r="AS907" s="21">
        <f t="shared" si="412"/>
        <v>-0.7</v>
      </c>
      <c r="AT907" s="20" t="str">
        <f t="shared" si="417"/>
        <v>A</v>
      </c>
      <c r="AU907" s="22">
        <f t="shared" si="423"/>
        <v>0</v>
      </c>
      <c r="AV907">
        <f t="shared" si="414"/>
        <v>1.8</v>
      </c>
      <c r="AW907" s="26" t="s">
        <v>898</v>
      </c>
    </row>
    <row r="908" spans="1:54" hidden="1" x14ac:dyDescent="0.45">
      <c r="A908" t="s">
        <v>307</v>
      </c>
      <c r="B908" t="s">
        <v>1724</v>
      </c>
      <c r="C908" t="e">
        <f t="shared" ca="1" si="424"/>
        <v>#NAME?</v>
      </c>
      <c r="E908" t="s">
        <v>1724</v>
      </c>
      <c r="F908" t="str">
        <f t="shared" si="418"/>
        <v>ok</v>
      </c>
      <c r="G908">
        <v>1</v>
      </c>
      <c r="H908" s="42" t="str">
        <f>IF(ISNUMBER(FIND(MID(B908,2,1),MID(A908,FIND("_",A908)+1,FIND("_",A908,FIND("_",A908)+1)-FIND("_",A908)-1))), "+", "-")</f>
        <v>+</v>
      </c>
      <c r="I908" s="42" t="b">
        <f t="shared" si="419"/>
        <v>1</v>
      </c>
      <c r="J908" s="42" t="str">
        <f t="shared" si="420"/>
        <v>+</v>
      </c>
      <c r="K908" t="s">
        <v>181</v>
      </c>
      <c r="L908" s="16" t="s">
        <v>47</v>
      </c>
      <c r="M908" s="17" t="s">
        <v>47</v>
      </c>
      <c r="N908" s="18">
        <v>1.4800000000000001E-9</v>
      </c>
      <c r="O908" s="18">
        <v>1.4800000000000001E-9</v>
      </c>
      <c r="P908" s="18">
        <v>1.31E-9</v>
      </c>
      <c r="Q908" s="18">
        <v>1.31E-9</v>
      </c>
      <c r="R908">
        <v>24380763</v>
      </c>
      <c r="S908" s="43" t="s">
        <v>309</v>
      </c>
      <c r="T908" s="43" t="s">
        <v>310</v>
      </c>
      <c r="U908">
        <v>298</v>
      </c>
      <c r="V908" t="s">
        <v>1725</v>
      </c>
      <c r="W908" t="s">
        <v>1725</v>
      </c>
      <c r="X908" t="s">
        <v>312</v>
      </c>
      <c r="Y908" t="s">
        <v>312</v>
      </c>
      <c r="Z908" s="18">
        <v>1E-3</v>
      </c>
      <c r="AA908" s="18">
        <v>1E-3</v>
      </c>
      <c r="AB908" t="s">
        <v>314</v>
      </c>
      <c r="AC908" t="s">
        <v>314</v>
      </c>
      <c r="AI908" t="s">
        <v>55</v>
      </c>
      <c r="AJ908">
        <v>2</v>
      </c>
      <c r="AL908" s="19">
        <f t="shared" si="425"/>
        <v>-11.995422012010527</v>
      </c>
      <c r="AM908" s="19">
        <f t="shared" si="426"/>
        <v>-12.067410832842677</v>
      </c>
      <c r="AN908" s="19">
        <f t="shared" si="427"/>
        <v>7.1988820832149969E-2</v>
      </c>
      <c r="AO908" s="19">
        <f t="shared" si="421"/>
        <v>7.1988820832149969E-2</v>
      </c>
      <c r="AP908" s="20" t="str">
        <f>IF(AR908=AU908,"good","no")</f>
        <v>no</v>
      </c>
      <c r="AQ908" s="20" t="str">
        <f t="shared" si="416"/>
        <v>A</v>
      </c>
      <c r="AR908" s="21">
        <f t="shared" si="422"/>
        <v>0</v>
      </c>
      <c r="AS908" s="21">
        <f t="shared" si="412"/>
        <v>1.8</v>
      </c>
      <c r="AT908" s="20" t="str">
        <f t="shared" si="417"/>
        <v>P</v>
      </c>
      <c r="AU908" s="22">
        <f t="shared" si="423"/>
        <v>300</v>
      </c>
      <c r="AV908">
        <f t="shared" si="414"/>
        <v>-1.6</v>
      </c>
    </row>
    <row r="909" spans="1:54" x14ac:dyDescent="0.45">
      <c r="A909" t="s">
        <v>65</v>
      </c>
      <c r="B909" t="s">
        <v>1726</v>
      </c>
      <c r="C909" t="e">
        <f t="shared" ca="1" si="424"/>
        <v>#NAME?</v>
      </c>
      <c r="E909" t="s">
        <v>1726</v>
      </c>
      <c r="F909" t="str">
        <f t="shared" si="418"/>
        <v>ok</v>
      </c>
      <c r="G909">
        <v>1</v>
      </c>
      <c r="H909" s="42" t="str">
        <f>IF(ISNUMBER(FIND(MID(B909,2,1),MID(A909,FIND("_",A909)+1,FIND("_",A909,FIND("_",A909)+1)-FIND("_",A909)-1))), "+", "-")</f>
        <v>+</v>
      </c>
      <c r="I909" s="42" t="b">
        <f t="shared" si="419"/>
        <v>1</v>
      </c>
      <c r="J909" s="42" t="str">
        <f t="shared" si="420"/>
        <v>+</v>
      </c>
      <c r="K909" t="s">
        <v>46</v>
      </c>
      <c r="L909" s="16" t="s">
        <v>47</v>
      </c>
      <c r="M909" s="17" t="s">
        <v>47</v>
      </c>
      <c r="N909" s="18">
        <v>1.5E-9</v>
      </c>
      <c r="O909" s="18">
        <v>1.5E-9</v>
      </c>
      <c r="P909" s="18">
        <v>1.49E-9</v>
      </c>
      <c r="Q909" s="18">
        <v>1.49E-9</v>
      </c>
      <c r="R909">
        <v>17891135</v>
      </c>
      <c r="S909" t="s">
        <v>62</v>
      </c>
      <c r="T909" t="s">
        <v>81</v>
      </c>
      <c r="U909">
        <v>298</v>
      </c>
      <c r="AI909" t="s">
        <v>221</v>
      </c>
      <c r="AJ909">
        <v>2</v>
      </c>
      <c r="AL909" s="19">
        <f t="shared" si="425"/>
        <v>-11.987502430014565</v>
      </c>
      <c r="AM909" s="19">
        <f t="shared" si="426"/>
        <v>-11.991448933023534</v>
      </c>
      <c r="AN909" s="19">
        <f t="shared" si="427"/>
        <v>3.9465030089687048E-3</v>
      </c>
      <c r="AO909" s="19">
        <f t="shared" si="421"/>
        <v>3.9465030089687048E-3</v>
      </c>
      <c r="AP909" s="20" t="str">
        <f>IF(AR909=AU909,"good","no")</f>
        <v>no</v>
      </c>
      <c r="AQ909" s="20" t="str">
        <f t="shared" si="416"/>
        <v>G</v>
      </c>
      <c r="AR909" s="21">
        <f t="shared" si="422"/>
        <v>600</v>
      </c>
      <c r="AS909" s="21">
        <f t="shared" si="412"/>
        <v>-0.4</v>
      </c>
      <c r="AT909" s="20" t="str">
        <f t="shared" si="417"/>
        <v>W</v>
      </c>
      <c r="AU909" s="22">
        <f t="shared" si="423"/>
        <v>0</v>
      </c>
      <c r="AV909">
        <f t="shared" si="414"/>
        <v>-0.9</v>
      </c>
    </row>
    <row r="910" spans="1:54" x14ac:dyDescent="0.45">
      <c r="A910" t="s">
        <v>372</v>
      </c>
      <c r="B910" t="s">
        <v>1727</v>
      </c>
      <c r="C910" t="e">
        <f t="shared" ca="1" si="424"/>
        <v>#NAME?</v>
      </c>
      <c r="E910" t="s">
        <v>1429</v>
      </c>
      <c r="F910" t="str">
        <f t="shared" si="418"/>
        <v>no</v>
      </c>
      <c r="G910">
        <v>1</v>
      </c>
      <c r="H910" s="42" t="str">
        <f>IF(ISNUMBER(FIND(MID(B910,2,1),MID(A910,FIND("_",A910)+1,FIND("_",A910,FIND("_",A910)+1)-FIND("_",A910)-1))), "+", "-")</f>
        <v>+</v>
      </c>
      <c r="I910" s="42" t="b">
        <f t="shared" si="419"/>
        <v>1</v>
      </c>
      <c r="J910" s="42" t="str">
        <f t="shared" si="420"/>
        <v>+</v>
      </c>
      <c r="K910" t="s">
        <v>70</v>
      </c>
      <c r="L910" s="16" t="s">
        <v>47</v>
      </c>
      <c r="M910" s="17" t="s">
        <v>47</v>
      </c>
      <c r="N910" s="18" t="s">
        <v>374</v>
      </c>
      <c r="O910" s="18">
        <v>9.9999999999999994E-12</v>
      </c>
      <c r="P910" s="18" t="s">
        <v>374</v>
      </c>
      <c r="Q910" s="27">
        <v>9.9999999999999994E-12</v>
      </c>
      <c r="R910">
        <v>23357170</v>
      </c>
      <c r="S910" s="43" t="s">
        <v>375</v>
      </c>
      <c r="T910" s="43" t="s">
        <v>100</v>
      </c>
      <c r="U910">
        <v>298</v>
      </c>
      <c r="AI910" t="s">
        <v>55</v>
      </c>
      <c r="AJ910">
        <v>2</v>
      </c>
      <c r="AL910" s="19">
        <f t="shared" si="425"/>
        <v>-14.943777253531357</v>
      </c>
      <c r="AM910" s="19">
        <f t="shared" si="426"/>
        <v>-14.943777253531357</v>
      </c>
      <c r="AN910" s="19">
        <f t="shared" si="427"/>
        <v>0</v>
      </c>
      <c r="AO910" s="19">
        <f t="shared" si="421"/>
        <v>0</v>
      </c>
      <c r="AP910" s="20" t="str">
        <f>IF(AR910=AU910,"ok","no")</f>
        <v>ok</v>
      </c>
      <c r="AQ910" s="20" t="str">
        <f t="shared" si="416"/>
        <v>Y</v>
      </c>
      <c r="AR910" s="21">
        <f t="shared" si="422"/>
        <v>0</v>
      </c>
      <c r="AS910" s="21">
        <f t="shared" si="412"/>
        <v>-1.3</v>
      </c>
      <c r="AT910" s="20" t="str">
        <f t="shared" si="417"/>
        <v>F</v>
      </c>
      <c r="AU910" s="22">
        <f t="shared" si="423"/>
        <v>0</v>
      </c>
      <c r="AV910">
        <f t="shared" si="414"/>
        <v>2.8</v>
      </c>
    </row>
    <row r="911" spans="1:54" hidden="1" x14ac:dyDescent="0.45">
      <c r="A911" t="s">
        <v>892</v>
      </c>
      <c r="B911" t="s">
        <v>1728</v>
      </c>
      <c r="C911" t="e">
        <f t="shared" ca="1" si="424"/>
        <v>#NAME?</v>
      </c>
      <c r="E911" t="s">
        <v>1729</v>
      </c>
      <c r="F911" t="str">
        <f t="shared" si="418"/>
        <v>no</v>
      </c>
      <c r="G911">
        <v>2</v>
      </c>
      <c r="H911" s="42" t="str">
        <f>IF(ISNUMBER(FIND(MID(B911,2,1),MID(A911,FIND("_",A911,FIND("_",A911)+1)+1,LEN(A911)))), "+", "-")</f>
        <v>-</v>
      </c>
      <c r="I911" s="42" t="b">
        <f t="shared" si="419"/>
        <v>1</v>
      </c>
      <c r="J911" s="42" t="str">
        <f t="shared" si="420"/>
        <v>-</v>
      </c>
      <c r="K911" t="s">
        <v>46</v>
      </c>
      <c r="L911" s="16" t="s">
        <v>495</v>
      </c>
      <c r="M911" s="17" t="s">
        <v>495</v>
      </c>
      <c r="N911" s="18">
        <v>1.4100000000000001E-9</v>
      </c>
      <c r="O911" s="18">
        <v>1.4100000000000001E-9</v>
      </c>
      <c r="P911" s="18">
        <v>7.0399999999999997E-11</v>
      </c>
      <c r="Q911" s="27">
        <v>7.0399999999999997E-11</v>
      </c>
      <c r="R911">
        <v>17475279</v>
      </c>
      <c r="S911" t="s">
        <v>496</v>
      </c>
      <c r="T911" t="s">
        <v>895</v>
      </c>
      <c r="U911" t="s">
        <v>89</v>
      </c>
      <c r="AI911" t="s">
        <v>221</v>
      </c>
      <c r="AJ911">
        <v>1</v>
      </c>
      <c r="AL911" s="19">
        <f t="shared" si="425"/>
        <v>-12.024008918208237</v>
      </c>
      <c r="AM911" s="19">
        <f t="shared" si="426"/>
        <v>-13.792328433131086</v>
      </c>
      <c r="AN911" s="19">
        <f t="shared" si="427"/>
        <v>1.7683195149228492</v>
      </c>
      <c r="AO911" s="19">
        <f t="shared" si="421"/>
        <v>1.7683195149228492</v>
      </c>
      <c r="AP911" s="20" t="str">
        <f>IF(AR911=AU911,"ok","no")</f>
        <v>ok</v>
      </c>
      <c r="AQ911" s="20" t="str">
        <f t="shared" si="416"/>
        <v>Y</v>
      </c>
      <c r="AR911" s="21">
        <f t="shared" si="422"/>
        <v>0</v>
      </c>
      <c r="AS911" s="21">
        <f t="shared" si="412"/>
        <v>-1.3</v>
      </c>
      <c r="AT911" s="20" t="str">
        <f t="shared" si="417"/>
        <v>A</v>
      </c>
      <c r="AU911" s="22">
        <f t="shared" si="423"/>
        <v>0</v>
      </c>
      <c r="AV911">
        <f t="shared" si="414"/>
        <v>1.8</v>
      </c>
    </row>
    <row r="912" spans="1:54" hidden="1" x14ac:dyDescent="0.45">
      <c r="A912" t="s">
        <v>139</v>
      </c>
      <c r="B912" t="s">
        <v>1730</v>
      </c>
      <c r="C912" t="e">
        <f t="shared" ca="1" si="424"/>
        <v>#NAME?</v>
      </c>
      <c r="E912" t="s">
        <v>1730</v>
      </c>
      <c r="H912"/>
      <c r="I912"/>
      <c r="J912"/>
      <c r="K912" t="s">
        <v>459</v>
      </c>
      <c r="L912" s="16" t="s">
        <v>47</v>
      </c>
      <c r="M912" s="17" t="s">
        <v>47</v>
      </c>
      <c r="N912" s="18">
        <v>1.38E-9</v>
      </c>
      <c r="O912" s="18">
        <v>1.38E-9</v>
      </c>
      <c r="P912" s="18">
        <v>4.3999999999999997E-9</v>
      </c>
      <c r="Q912" s="27">
        <v>4.3999999999999997E-9</v>
      </c>
      <c r="R912">
        <v>17891135</v>
      </c>
      <c r="S912" t="s">
        <v>806</v>
      </c>
      <c r="T912" t="s">
        <v>81</v>
      </c>
      <c r="U912">
        <v>298</v>
      </c>
      <c r="AI912" t="s">
        <v>221</v>
      </c>
      <c r="AJ912">
        <v>2</v>
      </c>
      <c r="AL912" s="19">
        <f t="shared" si="425"/>
        <v>-12.036697579288605</v>
      </c>
      <c r="AM912" s="19">
        <f t="shared" si="426"/>
        <v>-11.352580164653094</v>
      </c>
      <c r="AN912" s="19">
        <f t="shared" si="427"/>
        <v>-0.68411741463551046</v>
      </c>
      <c r="AP912" s="20" t="str">
        <f>IF(AR912=AU912,"ok","no")</f>
        <v>ok</v>
      </c>
      <c r="AQ912" s="20" t="str">
        <f t="shared" si="416"/>
        <v>N</v>
      </c>
      <c r="AR912" s="21">
        <f t="shared" ref="AR912:AR929" si="428">VLOOKUP(AQ912,$AY$2:$AZ$22,2,FALSE)</f>
        <v>0</v>
      </c>
      <c r="AS912" s="21">
        <f t="shared" si="412"/>
        <v>-3.5</v>
      </c>
      <c r="AT912" s="20" t="str">
        <f t="shared" si="417"/>
        <v>A</v>
      </c>
      <c r="AU912" s="22">
        <f t="shared" ref="AU912:AU929" si="429">VLOOKUP(AT912,$AY$2:$AZ$22,2,FALSE)</f>
        <v>0</v>
      </c>
      <c r="AV912">
        <f t="shared" si="414"/>
        <v>1.8</v>
      </c>
    </row>
    <row r="913" spans="1:48" hidden="1" x14ac:dyDescent="0.45">
      <c r="A913" t="s">
        <v>139</v>
      </c>
      <c r="B913" t="s">
        <v>1731</v>
      </c>
      <c r="C913" t="e">
        <f t="shared" ca="1" si="424"/>
        <v>#NAME?</v>
      </c>
      <c r="E913" t="s">
        <v>1731</v>
      </c>
      <c r="H913"/>
      <c r="I913"/>
      <c r="J913"/>
      <c r="K913" t="s">
        <v>322</v>
      </c>
      <c r="L913" s="16" t="s">
        <v>47</v>
      </c>
      <c r="M913" s="17" t="s">
        <v>47</v>
      </c>
      <c r="N913" s="18">
        <v>8.3000000000000003E-10</v>
      </c>
      <c r="O913" s="18">
        <v>8.3000000000000003E-10</v>
      </c>
      <c r="P913" s="18">
        <v>4.3999999999999997E-9</v>
      </c>
      <c r="Q913" s="18">
        <v>4.3999999999999997E-9</v>
      </c>
      <c r="R913">
        <v>17891135</v>
      </c>
      <c r="S913" t="s">
        <v>806</v>
      </c>
      <c r="T913" t="s">
        <v>81</v>
      </c>
      <c r="U913">
        <v>298</v>
      </c>
      <c r="AI913" t="s">
        <v>221</v>
      </c>
      <c r="AJ913">
        <v>2</v>
      </c>
      <c r="AL913" s="19">
        <f t="shared" si="425"/>
        <v>-12.336661294931362</v>
      </c>
      <c r="AM913" s="19">
        <f t="shared" si="426"/>
        <v>-11.352580164653094</v>
      </c>
      <c r="AN913" s="19">
        <f t="shared" si="427"/>
        <v>-0.98408113027826793</v>
      </c>
      <c r="AP913" s="20" t="str">
        <f t="shared" ref="AP913:AP918" si="430">IF(AR913=AU913,"good","no")</f>
        <v>no</v>
      </c>
      <c r="AQ913" s="20" t="str">
        <f t="shared" si="416"/>
        <v>S</v>
      </c>
      <c r="AR913" s="21">
        <f t="shared" si="428"/>
        <v>500</v>
      </c>
      <c r="AS913" s="21">
        <f t="shared" si="412"/>
        <v>-0.8</v>
      </c>
      <c r="AT913" s="20" t="str">
        <f t="shared" si="417"/>
        <v>D</v>
      </c>
      <c r="AU913" s="22">
        <f t="shared" si="429"/>
        <v>-1</v>
      </c>
      <c r="AV913">
        <f t="shared" si="414"/>
        <v>-3.5</v>
      </c>
    </row>
    <row r="914" spans="1:48" hidden="1" x14ac:dyDescent="0.45">
      <c r="A914" t="s">
        <v>139</v>
      </c>
      <c r="B914" t="s">
        <v>1732</v>
      </c>
      <c r="C914" t="e">
        <f t="shared" ca="1" si="424"/>
        <v>#NAME?</v>
      </c>
      <c r="E914" t="s">
        <v>1732</v>
      </c>
      <c r="H914"/>
      <c r="I914"/>
      <c r="J914"/>
      <c r="K914" t="s">
        <v>1733</v>
      </c>
      <c r="L914" s="16" t="s">
        <v>47</v>
      </c>
      <c r="M914" s="17" t="s">
        <v>47</v>
      </c>
      <c r="N914" s="18">
        <v>2.3500000000000002E-10</v>
      </c>
      <c r="O914" s="18">
        <v>2.3500000000000002E-10</v>
      </c>
      <c r="P914" s="18">
        <v>4.3999999999999997E-9</v>
      </c>
      <c r="Q914" s="18">
        <v>4.3999999999999997E-9</v>
      </c>
      <c r="R914">
        <v>17891135</v>
      </c>
      <c r="S914" t="s">
        <v>806</v>
      </c>
      <c r="T914" t="s">
        <v>81</v>
      </c>
      <c r="U914">
        <v>298</v>
      </c>
      <c r="AI914" t="s">
        <v>221</v>
      </c>
      <c r="AJ914">
        <v>2</v>
      </c>
      <c r="AL914" s="19">
        <f t="shared" si="425"/>
        <v>-13.081147005052788</v>
      </c>
      <c r="AM914" s="19">
        <f t="shared" si="426"/>
        <v>-11.352580164653094</v>
      </c>
      <c r="AN914" s="19">
        <f t="shared" si="427"/>
        <v>-1.7285668403996937</v>
      </c>
      <c r="AP914" s="20" t="str">
        <f t="shared" si="430"/>
        <v>no</v>
      </c>
      <c r="AQ914" s="20" t="str">
        <f t="shared" si="416"/>
        <v>N</v>
      </c>
      <c r="AR914" s="21">
        <f t="shared" si="428"/>
        <v>0</v>
      </c>
      <c r="AS914" s="21">
        <f t="shared" si="412"/>
        <v>-3.5</v>
      </c>
      <c r="AT914" s="20" t="str">
        <f t="shared" si="417"/>
        <v>D</v>
      </c>
      <c r="AU914" s="22">
        <f t="shared" si="429"/>
        <v>-1</v>
      </c>
      <c r="AV914">
        <f t="shared" si="414"/>
        <v>-3.5</v>
      </c>
    </row>
    <row r="915" spans="1:48" hidden="1" x14ac:dyDescent="0.45">
      <c r="A915" t="s">
        <v>139</v>
      </c>
      <c r="B915" t="s">
        <v>1734</v>
      </c>
      <c r="C915" t="e">
        <f t="shared" ca="1" si="424"/>
        <v>#NAME?</v>
      </c>
      <c r="E915" t="s">
        <v>1734</v>
      </c>
      <c r="H915"/>
      <c r="I915"/>
      <c r="J915"/>
      <c r="K915" t="s">
        <v>1735</v>
      </c>
      <c r="L915" s="16" t="s">
        <v>47</v>
      </c>
      <c r="M915" s="17" t="s">
        <v>47</v>
      </c>
      <c r="N915" s="18">
        <v>7.7200000000000002E-11</v>
      </c>
      <c r="O915" s="18">
        <v>7.7200000000000002E-11</v>
      </c>
      <c r="P915" s="18">
        <v>4.3999999999999997E-9</v>
      </c>
      <c r="Q915" s="18">
        <v>4.3999999999999997E-9</v>
      </c>
      <c r="R915">
        <v>17891135</v>
      </c>
      <c r="S915" t="s">
        <v>806</v>
      </c>
      <c r="T915" t="s">
        <v>81</v>
      </c>
      <c r="U915">
        <v>298</v>
      </c>
      <c r="AI915" t="s">
        <v>221</v>
      </c>
      <c r="AJ915">
        <v>2</v>
      </c>
      <c r="AL915" s="19">
        <f t="shared" si="425"/>
        <v>-13.737926778749713</v>
      </c>
      <c r="AM915" s="19">
        <f t="shared" si="426"/>
        <v>-11.352580164653094</v>
      </c>
      <c r="AN915" s="19">
        <f t="shared" si="427"/>
        <v>-2.3853466140966191</v>
      </c>
      <c r="AP915" s="20" t="str">
        <f t="shared" si="430"/>
        <v>no</v>
      </c>
      <c r="AQ915" s="20" t="str">
        <f t="shared" si="416"/>
        <v>N</v>
      </c>
      <c r="AR915" s="21">
        <f t="shared" si="428"/>
        <v>0</v>
      </c>
      <c r="AS915" s="21">
        <f t="shared" si="412"/>
        <v>-3.5</v>
      </c>
      <c r="AT915" s="20" t="str">
        <f t="shared" si="417"/>
        <v>D</v>
      </c>
      <c r="AU915" s="22">
        <f t="shared" si="429"/>
        <v>-1</v>
      </c>
      <c r="AV915">
        <f t="shared" si="414"/>
        <v>-3.5</v>
      </c>
    </row>
    <row r="916" spans="1:48" hidden="1" x14ac:dyDescent="0.45">
      <c r="A916" t="s">
        <v>139</v>
      </c>
      <c r="B916" t="s">
        <v>1736</v>
      </c>
      <c r="C916" t="e">
        <f t="shared" ca="1" si="424"/>
        <v>#NAME?</v>
      </c>
      <c r="E916" t="s">
        <v>1736</v>
      </c>
      <c r="H916"/>
      <c r="I916"/>
      <c r="J916"/>
      <c r="K916" t="s">
        <v>1737</v>
      </c>
      <c r="L916" s="16" t="s">
        <v>47</v>
      </c>
      <c r="M916" s="17" t="s">
        <v>47</v>
      </c>
      <c r="N916" s="18">
        <v>4.3099999999999999E-11</v>
      </c>
      <c r="O916" s="18">
        <v>4.3099999999999999E-11</v>
      </c>
      <c r="P916" s="18">
        <v>4.3999999999999997E-9</v>
      </c>
      <c r="Q916" s="18">
        <v>4.3999999999999997E-9</v>
      </c>
      <c r="R916">
        <v>17891135</v>
      </c>
      <c r="S916" t="s">
        <v>806</v>
      </c>
      <c r="T916" t="s">
        <v>81</v>
      </c>
      <c r="U916">
        <v>298</v>
      </c>
      <c r="AI916" t="s">
        <v>221</v>
      </c>
      <c r="AJ916">
        <v>2</v>
      </c>
      <c r="AL916" s="19">
        <f t="shared" si="425"/>
        <v>-14.08182389010312</v>
      </c>
      <c r="AM916" s="19">
        <f t="shared" si="426"/>
        <v>-11.352580164653094</v>
      </c>
      <c r="AN916" s="19">
        <f t="shared" si="427"/>
        <v>-2.7292437254500257</v>
      </c>
      <c r="AP916" s="20" t="str">
        <f t="shared" si="430"/>
        <v>no</v>
      </c>
      <c r="AQ916" s="20" t="str">
        <f t="shared" si="416"/>
        <v>N</v>
      </c>
      <c r="AR916" s="21">
        <f t="shared" si="428"/>
        <v>0</v>
      </c>
      <c r="AS916" s="21">
        <f t="shared" si="412"/>
        <v>-3.5</v>
      </c>
      <c r="AT916" s="20" t="str">
        <f t="shared" si="417"/>
        <v>D</v>
      </c>
      <c r="AU916" s="22">
        <f t="shared" si="429"/>
        <v>-1</v>
      </c>
      <c r="AV916">
        <f t="shared" si="414"/>
        <v>-3.5</v>
      </c>
    </row>
    <row r="917" spans="1:48" hidden="1" x14ac:dyDescent="0.45">
      <c r="A917" t="s">
        <v>139</v>
      </c>
      <c r="B917" t="s">
        <v>1736</v>
      </c>
      <c r="C917" t="e">
        <f t="shared" ca="1" si="424"/>
        <v>#NAME?</v>
      </c>
      <c r="E917" t="s">
        <v>1736</v>
      </c>
      <c r="H917"/>
      <c r="I917"/>
      <c r="J917"/>
      <c r="K917" t="s">
        <v>1737</v>
      </c>
      <c r="L917" s="16" t="s">
        <v>47</v>
      </c>
      <c r="M917" s="17" t="s">
        <v>47</v>
      </c>
      <c r="N917" s="18">
        <v>5.4999999999999997E-11</v>
      </c>
      <c r="O917" s="18">
        <v>5.4999999999999997E-11</v>
      </c>
      <c r="P917" s="18">
        <v>4.2999999999999996E-9</v>
      </c>
      <c r="Q917" s="18">
        <v>4.2999999999999996E-9</v>
      </c>
      <c r="R917">
        <v>17891135</v>
      </c>
      <c r="S917" t="s">
        <v>806</v>
      </c>
      <c r="T917" t="s">
        <v>81</v>
      </c>
      <c r="U917">
        <v>298</v>
      </c>
      <c r="V917" t="s">
        <v>1738</v>
      </c>
      <c r="W917" t="s">
        <v>1738</v>
      </c>
      <c r="X917" t="s">
        <v>1739</v>
      </c>
      <c r="Y917" t="s">
        <v>1739</v>
      </c>
      <c r="Z917" t="s">
        <v>1740</v>
      </c>
      <c r="AA917" t="s">
        <v>1740</v>
      </c>
      <c r="AB917" t="s">
        <v>1741</v>
      </c>
      <c r="AC917" t="s">
        <v>1741</v>
      </c>
      <c r="AI917" t="s">
        <v>221</v>
      </c>
      <c r="AJ917">
        <v>2</v>
      </c>
      <c r="AL917" s="19">
        <f t="shared" si="425"/>
        <v>-13.937975879110686</v>
      </c>
      <c r="AM917" s="19">
        <f t="shared" si="426"/>
        <v>-11.366143980405667</v>
      </c>
      <c r="AN917" s="19">
        <f t="shared" si="427"/>
        <v>-2.5718318987050193</v>
      </c>
      <c r="AP917" s="20" t="str">
        <f t="shared" si="430"/>
        <v>no</v>
      </c>
      <c r="AQ917" s="20" t="str">
        <f t="shared" si="416"/>
        <v>N</v>
      </c>
      <c r="AR917" s="21">
        <f t="shared" si="428"/>
        <v>0</v>
      </c>
      <c r="AS917" s="21">
        <f t="shared" si="412"/>
        <v>-3.5</v>
      </c>
      <c r="AT917" s="20" t="str">
        <f t="shared" si="417"/>
        <v>D</v>
      </c>
      <c r="AU917" s="22">
        <f t="shared" si="429"/>
        <v>-1</v>
      </c>
      <c r="AV917">
        <f t="shared" si="414"/>
        <v>-3.5</v>
      </c>
    </row>
    <row r="918" spans="1:48" hidden="1" x14ac:dyDescent="0.45">
      <c r="A918" t="s">
        <v>139</v>
      </c>
      <c r="B918" t="s">
        <v>1736</v>
      </c>
      <c r="C918" t="e">
        <f t="shared" ca="1" si="424"/>
        <v>#NAME?</v>
      </c>
      <c r="E918" t="s">
        <v>1736</v>
      </c>
      <c r="H918"/>
      <c r="I918"/>
      <c r="J918"/>
      <c r="K918" t="s">
        <v>1737</v>
      </c>
      <c r="L918" s="16" t="s">
        <v>47</v>
      </c>
      <c r="M918" s="17" t="s">
        <v>47</v>
      </c>
      <c r="N918" s="18">
        <v>1.8E-10</v>
      </c>
      <c r="O918" s="18">
        <v>1.8E-10</v>
      </c>
      <c r="P918" s="18">
        <v>3E-9</v>
      </c>
      <c r="Q918" s="18">
        <v>3E-9</v>
      </c>
      <c r="R918">
        <v>17891135</v>
      </c>
      <c r="S918" t="s">
        <v>806</v>
      </c>
      <c r="T918" t="s">
        <v>81</v>
      </c>
      <c r="U918">
        <v>298</v>
      </c>
      <c r="AH918" t="s">
        <v>1742</v>
      </c>
      <c r="AI918" t="s">
        <v>221</v>
      </c>
      <c r="AJ918">
        <v>2</v>
      </c>
      <c r="AL918" s="19">
        <f t="shared" si="425"/>
        <v>-13.238457916372619</v>
      </c>
      <c r="AM918" s="19">
        <f t="shared" si="426"/>
        <v>-11.578545593484199</v>
      </c>
      <c r="AN918" s="19">
        <f t="shared" si="427"/>
        <v>-1.6599123228884203</v>
      </c>
      <c r="AP918" s="20" t="str">
        <f t="shared" si="430"/>
        <v>no</v>
      </c>
      <c r="AQ918" s="20" t="str">
        <f t="shared" si="416"/>
        <v>N</v>
      </c>
      <c r="AR918" s="21">
        <f t="shared" si="428"/>
        <v>0</v>
      </c>
      <c r="AS918" s="21">
        <f t="shared" si="412"/>
        <v>-3.5</v>
      </c>
      <c r="AT918" s="20" t="str">
        <f t="shared" si="417"/>
        <v>D</v>
      </c>
      <c r="AU918" s="22">
        <f t="shared" si="429"/>
        <v>-1</v>
      </c>
      <c r="AV918">
        <f t="shared" si="414"/>
        <v>-3.5</v>
      </c>
    </row>
    <row r="919" spans="1:48" hidden="1" x14ac:dyDescent="0.45">
      <c r="A919" t="s">
        <v>139</v>
      </c>
      <c r="B919" t="s">
        <v>1743</v>
      </c>
      <c r="C919" t="e">
        <f t="shared" ca="1" si="424"/>
        <v>#NAME?</v>
      </c>
      <c r="E919" t="s">
        <v>1743</v>
      </c>
      <c r="H919"/>
      <c r="I919"/>
      <c r="J919"/>
      <c r="K919" t="s">
        <v>1744</v>
      </c>
      <c r="L919" s="16" t="s">
        <v>47</v>
      </c>
      <c r="M919" s="17" t="s">
        <v>47</v>
      </c>
      <c r="N919" s="18">
        <v>5.6E-11</v>
      </c>
      <c r="O919" s="18">
        <v>5.6E-11</v>
      </c>
      <c r="P919" s="18">
        <v>4.3999999999999997E-9</v>
      </c>
      <c r="Q919" s="27">
        <v>4.3999999999999997E-9</v>
      </c>
      <c r="R919">
        <v>17891135</v>
      </c>
      <c r="S919" t="s">
        <v>806</v>
      </c>
      <c r="T919" t="s">
        <v>81</v>
      </c>
      <c r="U919">
        <v>298</v>
      </c>
      <c r="AI919" t="s">
        <v>221</v>
      </c>
      <c r="AJ919">
        <v>2</v>
      </c>
      <c r="AL919" s="19">
        <f t="shared" si="425"/>
        <v>-13.927344960864104</v>
      </c>
      <c r="AM919" s="19">
        <f t="shared" si="426"/>
        <v>-11.352580164653094</v>
      </c>
      <c r="AN919" s="19">
        <f t="shared" si="427"/>
        <v>-2.5747647962110101</v>
      </c>
      <c r="AP919" s="20" t="str">
        <f>IF(AR919=AU919,"ok","no")</f>
        <v>ok</v>
      </c>
      <c r="AQ919" s="20" t="str">
        <f t="shared" si="416"/>
        <v>N</v>
      </c>
      <c r="AR919" s="21">
        <f t="shared" si="428"/>
        <v>0</v>
      </c>
      <c r="AS919" s="21">
        <f t="shared" si="412"/>
        <v>-3.5</v>
      </c>
      <c r="AT919" s="20" t="str">
        <f t="shared" si="417"/>
        <v>L</v>
      </c>
      <c r="AU919" s="22">
        <f t="shared" si="429"/>
        <v>0</v>
      </c>
      <c r="AV919">
        <f t="shared" si="414"/>
        <v>3.8</v>
      </c>
    </row>
    <row r="920" spans="1:48" hidden="1" x14ac:dyDescent="0.45">
      <c r="A920" t="s">
        <v>139</v>
      </c>
      <c r="B920" t="s">
        <v>1745</v>
      </c>
      <c r="C920" t="e">
        <f t="shared" ca="1" si="424"/>
        <v>#NAME?</v>
      </c>
      <c r="E920" t="s">
        <v>1745</v>
      </c>
      <c r="H920"/>
      <c r="I920"/>
      <c r="J920"/>
      <c r="K920" t="s">
        <v>1746</v>
      </c>
      <c r="L920" s="16" t="s">
        <v>47</v>
      </c>
      <c r="M920" s="17" t="s">
        <v>47</v>
      </c>
      <c r="N920" s="18">
        <v>8.2000000000000001E-11</v>
      </c>
      <c r="O920" s="18">
        <v>8.2000000000000001E-11</v>
      </c>
      <c r="P920" s="18">
        <v>4.3999999999999997E-9</v>
      </c>
      <c r="Q920" s="18">
        <v>4.3999999999999997E-9</v>
      </c>
      <c r="R920">
        <v>17891135</v>
      </c>
      <c r="S920" t="s">
        <v>806</v>
      </c>
      <c r="T920" t="s">
        <v>81</v>
      </c>
      <c r="U920">
        <v>298</v>
      </c>
      <c r="AI920" t="s">
        <v>221</v>
      </c>
      <c r="AJ920">
        <v>2</v>
      </c>
      <c r="AL920" s="19">
        <f t="shared" si="425"/>
        <v>-13.702338102511932</v>
      </c>
      <c r="AM920" s="19">
        <f t="shared" si="426"/>
        <v>-11.352580164653094</v>
      </c>
      <c r="AN920" s="19">
        <f t="shared" si="427"/>
        <v>-2.349757937858838</v>
      </c>
      <c r="AP920" s="20" t="str">
        <f>IF(AR920=AU920,"good","no")</f>
        <v>no</v>
      </c>
      <c r="AQ920" s="20" t="str">
        <f t="shared" si="416"/>
        <v>N</v>
      </c>
      <c r="AR920" s="21">
        <f t="shared" si="428"/>
        <v>0</v>
      </c>
      <c r="AS920" s="21">
        <f t="shared" si="412"/>
        <v>-3.5</v>
      </c>
      <c r="AT920" s="20" t="str">
        <f t="shared" si="417"/>
        <v>G</v>
      </c>
      <c r="AU920" s="22">
        <f t="shared" si="429"/>
        <v>600</v>
      </c>
      <c r="AV920">
        <f t="shared" si="414"/>
        <v>-0.4</v>
      </c>
    </row>
    <row r="921" spans="1:48" hidden="1" x14ac:dyDescent="0.45">
      <c r="A921" t="s">
        <v>139</v>
      </c>
      <c r="B921" t="s">
        <v>1747</v>
      </c>
      <c r="C921" t="e">
        <f t="shared" ca="1" si="424"/>
        <v>#NAME?</v>
      </c>
      <c r="E921" t="s">
        <v>1747</v>
      </c>
      <c r="H921"/>
      <c r="I921"/>
      <c r="J921"/>
      <c r="K921" t="s">
        <v>1746</v>
      </c>
      <c r="L921" s="16" t="s">
        <v>47</v>
      </c>
      <c r="M921" s="17" t="s">
        <v>47</v>
      </c>
      <c r="N921" s="18">
        <v>3.7000000000000001E-10</v>
      </c>
      <c r="O921" s="18">
        <v>3.7000000000000001E-10</v>
      </c>
      <c r="P921" s="18">
        <v>4.3999999999999997E-9</v>
      </c>
      <c r="Q921" s="18">
        <v>4.3999999999999997E-9</v>
      </c>
      <c r="R921">
        <v>17891135</v>
      </c>
      <c r="S921" t="s">
        <v>806</v>
      </c>
      <c r="T921" t="s">
        <v>81</v>
      </c>
      <c r="U921">
        <v>298</v>
      </c>
      <c r="AI921" t="s">
        <v>221</v>
      </c>
      <c r="AJ921">
        <v>2</v>
      </c>
      <c r="AL921" s="19">
        <f t="shared" si="425"/>
        <v>-12.813335685071264</v>
      </c>
      <c r="AM921" s="19">
        <f t="shared" si="426"/>
        <v>-11.352580164653094</v>
      </c>
      <c r="AN921" s="19">
        <f t="shared" si="427"/>
        <v>-1.4607555204181697</v>
      </c>
      <c r="AP921" s="20" t="str">
        <f>IF(AR921=AU921,"good","no")</f>
        <v>no</v>
      </c>
      <c r="AQ921" s="20" t="str">
        <f t="shared" si="416"/>
        <v>N</v>
      </c>
      <c r="AR921" s="21">
        <f t="shared" si="428"/>
        <v>0</v>
      </c>
      <c r="AS921" s="21">
        <f t="shared" si="412"/>
        <v>-3.5</v>
      </c>
      <c r="AT921" s="20" t="str">
        <f t="shared" si="417"/>
        <v>E</v>
      </c>
      <c r="AU921" s="22">
        <f t="shared" si="429"/>
        <v>-1</v>
      </c>
      <c r="AV921">
        <f t="shared" si="414"/>
        <v>-3.5</v>
      </c>
    </row>
    <row r="922" spans="1:48" hidden="1" x14ac:dyDescent="0.45">
      <c r="A922" t="s">
        <v>139</v>
      </c>
      <c r="B922" t="s">
        <v>1748</v>
      </c>
      <c r="C922" t="e">
        <f t="shared" ca="1" si="424"/>
        <v>#NAME?</v>
      </c>
      <c r="E922" t="s">
        <v>1748</v>
      </c>
      <c r="H922"/>
      <c r="I922"/>
      <c r="J922"/>
      <c r="K922" t="s">
        <v>1744</v>
      </c>
      <c r="L922" s="16" t="s">
        <v>47</v>
      </c>
      <c r="M922" s="17" t="s">
        <v>47</v>
      </c>
      <c r="N922" s="18" t="s">
        <v>1749</v>
      </c>
      <c r="O922" s="18">
        <v>9.9999999999999995E-8</v>
      </c>
      <c r="P922" s="18">
        <v>4.3999999999999997E-9</v>
      </c>
      <c r="Q922" s="27">
        <v>4.3999999999999997E-9</v>
      </c>
      <c r="R922">
        <v>17891135</v>
      </c>
      <c r="S922" t="s">
        <v>806</v>
      </c>
      <c r="T922" t="s">
        <v>81</v>
      </c>
      <c r="U922">
        <v>298</v>
      </c>
      <c r="AI922" t="s">
        <v>221</v>
      </c>
      <c r="AJ922">
        <v>2</v>
      </c>
      <c r="AL922" s="19">
        <f t="shared" si="425"/>
        <v>-9.5096764340654083</v>
      </c>
      <c r="AM922" s="19">
        <f t="shared" si="426"/>
        <v>-11.352580164653094</v>
      </c>
      <c r="AN922" s="19">
        <f t="shared" si="427"/>
        <v>1.8429037305876861</v>
      </c>
      <c r="AP922" s="20" t="str">
        <f>IF(AR922=AU922,"ok","no")</f>
        <v>ok</v>
      </c>
      <c r="AQ922" s="20" t="str">
        <f t="shared" si="416"/>
        <v>N</v>
      </c>
      <c r="AR922" s="21">
        <f t="shared" si="428"/>
        <v>0</v>
      </c>
      <c r="AS922" s="21">
        <f t="shared" si="412"/>
        <v>-3.5</v>
      </c>
      <c r="AT922" s="20" t="str">
        <f t="shared" si="417"/>
        <v>N</v>
      </c>
      <c r="AU922" s="22">
        <f t="shared" si="429"/>
        <v>0</v>
      </c>
      <c r="AV922">
        <f t="shared" si="414"/>
        <v>-3.5</v>
      </c>
    </row>
    <row r="923" spans="1:48" hidden="1" x14ac:dyDescent="0.45">
      <c r="A923" t="s">
        <v>139</v>
      </c>
      <c r="B923" t="s">
        <v>1750</v>
      </c>
      <c r="C923" t="e">
        <f t="shared" ca="1" si="424"/>
        <v>#NAME?</v>
      </c>
      <c r="E923" t="s">
        <v>1750</v>
      </c>
      <c r="H923"/>
      <c r="I923"/>
      <c r="J923"/>
      <c r="K923" t="s">
        <v>1751</v>
      </c>
      <c r="L923" s="16" t="s">
        <v>47</v>
      </c>
      <c r="M923" s="17" t="s">
        <v>47</v>
      </c>
      <c r="N923" s="18">
        <v>2.8999999999999998E-10</v>
      </c>
      <c r="O923" s="18">
        <v>2.8999999999999998E-10</v>
      </c>
      <c r="P923" s="18">
        <v>4.3999999999999997E-9</v>
      </c>
      <c r="Q923" s="27">
        <v>4.3999999999999997E-9</v>
      </c>
      <c r="R923">
        <v>17891135</v>
      </c>
      <c r="S923" t="s">
        <v>806</v>
      </c>
      <c r="T923" t="s">
        <v>81</v>
      </c>
      <c r="U923">
        <v>298</v>
      </c>
      <c r="AI923" t="s">
        <v>221</v>
      </c>
      <c r="AJ923">
        <v>2</v>
      </c>
      <c r="AL923" s="19">
        <f t="shared" si="425"/>
        <v>-12.957072713839336</v>
      </c>
      <c r="AM923" s="19">
        <f t="shared" si="426"/>
        <v>-11.352580164653094</v>
      </c>
      <c r="AN923" s="19">
        <f t="shared" si="427"/>
        <v>-1.6044925491862418</v>
      </c>
      <c r="AP923" s="20" t="str">
        <f>IF(AR923=AU923,"ok","no")</f>
        <v>ok</v>
      </c>
      <c r="AQ923" s="20" t="str">
        <f t="shared" si="416"/>
        <v>N</v>
      </c>
      <c r="AR923" s="21">
        <f t="shared" si="428"/>
        <v>0</v>
      </c>
      <c r="AS923" s="21">
        <f t="shared" si="412"/>
        <v>-3.5</v>
      </c>
      <c r="AT923" s="20" t="str">
        <f t="shared" si="417"/>
        <v>A</v>
      </c>
      <c r="AU923" s="22">
        <f t="shared" si="429"/>
        <v>0</v>
      </c>
      <c r="AV923">
        <f t="shared" si="414"/>
        <v>1.8</v>
      </c>
    </row>
    <row r="924" spans="1:48" hidden="1" x14ac:dyDescent="0.45">
      <c r="A924" t="s">
        <v>139</v>
      </c>
      <c r="B924" t="s">
        <v>1752</v>
      </c>
      <c r="C924" t="e">
        <f t="shared" ca="1" si="424"/>
        <v>#NAME?</v>
      </c>
      <c r="E924" t="s">
        <v>1752</v>
      </c>
      <c r="H924"/>
      <c r="I924"/>
      <c r="J924"/>
      <c r="K924" t="s">
        <v>1753</v>
      </c>
      <c r="L924" s="16" t="s">
        <v>47</v>
      </c>
      <c r="M924" s="17" t="s">
        <v>47</v>
      </c>
      <c r="N924" s="18">
        <v>2.1999999999999998E-9</v>
      </c>
      <c r="O924" s="18">
        <v>2.1999999999999998E-9</v>
      </c>
      <c r="P924" s="18">
        <v>4.3999999999999997E-9</v>
      </c>
      <c r="Q924" s="27">
        <v>4.3999999999999997E-9</v>
      </c>
      <c r="R924">
        <v>17891135</v>
      </c>
      <c r="S924" t="s">
        <v>806</v>
      </c>
      <c r="T924" t="s">
        <v>81</v>
      </c>
      <c r="U924">
        <v>298</v>
      </c>
      <c r="AI924" t="s">
        <v>221</v>
      </c>
      <c r="AJ924">
        <v>2</v>
      </c>
      <c r="AL924" s="19">
        <f t="shared" si="425"/>
        <v>-11.761537001183463</v>
      </c>
      <c r="AM924" s="19">
        <f t="shared" si="426"/>
        <v>-11.352580164653094</v>
      </c>
      <c r="AN924" s="19">
        <f t="shared" si="427"/>
        <v>-0.40895683653036841</v>
      </c>
      <c r="AP924" s="20" t="str">
        <f>IF(AR924=AU924,"ok","no")</f>
        <v>ok</v>
      </c>
      <c r="AQ924" s="20" t="str">
        <f t="shared" si="416"/>
        <v>N</v>
      </c>
      <c r="AR924" s="21">
        <f t="shared" si="428"/>
        <v>0</v>
      </c>
      <c r="AS924" s="21">
        <f t="shared" si="412"/>
        <v>-3.5</v>
      </c>
      <c r="AT924" s="20" t="str">
        <f t="shared" si="417"/>
        <v>Q</v>
      </c>
      <c r="AU924" s="22">
        <f t="shared" si="429"/>
        <v>0</v>
      </c>
      <c r="AV924">
        <f t="shared" si="414"/>
        <v>-3.5</v>
      </c>
    </row>
    <row r="925" spans="1:48" hidden="1" x14ac:dyDescent="0.45">
      <c r="A925" t="s">
        <v>139</v>
      </c>
      <c r="B925" t="s">
        <v>1754</v>
      </c>
      <c r="C925" t="e">
        <f t="shared" ca="1" si="424"/>
        <v>#NAME?</v>
      </c>
      <c r="E925" t="s">
        <v>1754</v>
      </c>
      <c r="H925"/>
      <c r="I925"/>
      <c r="J925"/>
      <c r="K925" t="s">
        <v>1755</v>
      </c>
      <c r="L925" s="16" t="s">
        <v>47</v>
      </c>
      <c r="M925" s="17" t="s">
        <v>47</v>
      </c>
      <c r="N925" t="s">
        <v>1749</v>
      </c>
      <c r="O925" s="18">
        <v>9.9999999999999995E-8</v>
      </c>
      <c r="P925" s="18">
        <v>4.3999999999999997E-9</v>
      </c>
      <c r="Q925" s="18">
        <v>4.3999999999999997E-9</v>
      </c>
      <c r="R925">
        <v>17891135</v>
      </c>
      <c r="S925" t="s">
        <v>806</v>
      </c>
      <c r="T925" t="s">
        <v>81</v>
      </c>
      <c r="U925">
        <v>298</v>
      </c>
      <c r="AI925" t="s">
        <v>221</v>
      </c>
      <c r="AJ925">
        <v>2</v>
      </c>
      <c r="AL925" s="19">
        <f t="shared" si="425"/>
        <v>-9.5096764340654083</v>
      </c>
      <c r="AM925" s="19">
        <f t="shared" si="426"/>
        <v>-11.352580164653094</v>
      </c>
      <c r="AN925" s="19">
        <f t="shared" si="427"/>
        <v>1.8429037305876861</v>
      </c>
      <c r="AP925" s="20" t="str">
        <f>IF(AR925=AU925,"good","no")</f>
        <v>no</v>
      </c>
      <c r="AQ925" s="20" t="str">
        <f t="shared" si="416"/>
        <v>N</v>
      </c>
      <c r="AR925" s="21">
        <f t="shared" si="428"/>
        <v>0</v>
      </c>
      <c r="AS925" s="21">
        <f t="shared" si="412"/>
        <v>-3.5</v>
      </c>
      <c r="AT925" s="20" t="str">
        <f t="shared" si="417"/>
        <v>S</v>
      </c>
      <c r="AU925" s="22">
        <f t="shared" si="429"/>
        <v>500</v>
      </c>
      <c r="AV925">
        <f t="shared" si="414"/>
        <v>-0.8</v>
      </c>
    </row>
    <row r="926" spans="1:48" hidden="1" x14ac:dyDescent="0.45">
      <c r="A926" t="s">
        <v>139</v>
      </c>
      <c r="B926" t="s">
        <v>1756</v>
      </c>
      <c r="C926" t="e">
        <f t="shared" ca="1" si="424"/>
        <v>#NAME?</v>
      </c>
      <c r="E926" t="s">
        <v>1756</v>
      </c>
      <c r="H926"/>
      <c r="I926"/>
      <c r="J926"/>
      <c r="K926" t="s">
        <v>1751</v>
      </c>
      <c r="L926" s="16" t="s">
        <v>47</v>
      </c>
      <c r="M926" s="17" t="s">
        <v>47</v>
      </c>
      <c r="N926" s="18">
        <v>3E-11</v>
      </c>
      <c r="O926" s="18">
        <v>3E-11</v>
      </c>
      <c r="P926" s="18">
        <v>4.3999999999999997E-9</v>
      </c>
      <c r="Q926" s="18">
        <v>4.3999999999999997E-9</v>
      </c>
      <c r="R926">
        <v>17891135</v>
      </c>
      <c r="S926" t="s">
        <v>806</v>
      </c>
      <c r="T926" t="s">
        <v>81</v>
      </c>
      <c r="U926">
        <v>298</v>
      </c>
      <c r="AI926" t="s">
        <v>221</v>
      </c>
      <c r="AJ926">
        <v>2</v>
      </c>
      <c r="AL926" s="19">
        <f t="shared" si="425"/>
        <v>-14.295596003217172</v>
      </c>
      <c r="AM926" s="19">
        <f t="shared" si="426"/>
        <v>-11.352580164653094</v>
      </c>
      <c r="AN926" s="19">
        <f t="shared" si="427"/>
        <v>-2.9430158385640777</v>
      </c>
      <c r="AP926" s="20" t="str">
        <f>IF(AR926=AU926,"good","no")</f>
        <v>no</v>
      </c>
      <c r="AQ926" s="20" t="str">
        <f t="shared" si="416"/>
        <v>N</v>
      </c>
      <c r="AR926" s="21">
        <f t="shared" si="428"/>
        <v>0</v>
      </c>
      <c r="AS926" s="21">
        <f t="shared" si="412"/>
        <v>-3.5</v>
      </c>
      <c r="AT926" s="20" t="str">
        <f t="shared" si="417"/>
        <v>D</v>
      </c>
      <c r="AU926" s="22">
        <f t="shared" si="429"/>
        <v>-1</v>
      </c>
      <c r="AV926">
        <f t="shared" si="414"/>
        <v>-3.5</v>
      </c>
    </row>
    <row r="927" spans="1:48" hidden="1" x14ac:dyDescent="0.45">
      <c r="A927" t="s">
        <v>139</v>
      </c>
      <c r="B927" t="s">
        <v>1757</v>
      </c>
      <c r="C927" t="e">
        <f t="shared" ca="1" si="424"/>
        <v>#NAME?</v>
      </c>
      <c r="E927" t="s">
        <v>1757</v>
      </c>
      <c r="H927"/>
      <c r="I927"/>
      <c r="J927"/>
      <c r="K927" t="s">
        <v>1758</v>
      </c>
      <c r="L927" s="16" t="s">
        <v>47</v>
      </c>
      <c r="M927" s="17" t="s">
        <v>47</v>
      </c>
      <c r="N927" s="18">
        <v>8.0999999999999997E-9</v>
      </c>
      <c r="O927" s="18">
        <v>8.0999999999999997E-9</v>
      </c>
      <c r="P927" s="18">
        <v>4.3999999999999997E-9</v>
      </c>
      <c r="Q927" s="27">
        <v>4.3999999999999997E-9</v>
      </c>
      <c r="R927">
        <v>17891135</v>
      </c>
      <c r="S927" t="s">
        <v>806</v>
      </c>
      <c r="T927" t="s">
        <v>81</v>
      </c>
      <c r="U927">
        <v>298</v>
      </c>
      <c r="AI927" t="s">
        <v>221</v>
      </c>
      <c r="AJ927">
        <v>2</v>
      </c>
      <c r="AL927" s="19">
        <f t="shared" si="425"/>
        <v>-10.99252704740813</v>
      </c>
      <c r="AM927" s="19">
        <f t="shared" si="426"/>
        <v>-11.352580164653094</v>
      </c>
      <c r="AN927" s="19">
        <f t="shared" si="427"/>
        <v>0.36005311724496458</v>
      </c>
      <c r="AP927" s="20" t="str">
        <f>IF(AR927=AU927,"ok","no")</f>
        <v>ok</v>
      </c>
      <c r="AQ927" s="20" t="str">
        <f t="shared" si="416"/>
        <v>N</v>
      </c>
      <c r="AR927" s="21">
        <f t="shared" si="428"/>
        <v>0</v>
      </c>
      <c r="AS927" s="21">
        <f t="shared" si="412"/>
        <v>-3.5</v>
      </c>
      <c r="AT927" s="20" t="str">
        <f t="shared" si="417"/>
        <v>Q</v>
      </c>
      <c r="AU927" s="22">
        <f t="shared" si="429"/>
        <v>0</v>
      </c>
      <c r="AV927">
        <f t="shared" si="414"/>
        <v>-3.5</v>
      </c>
    </row>
    <row r="928" spans="1:48" hidden="1" x14ac:dyDescent="0.45">
      <c r="A928" t="s">
        <v>139</v>
      </c>
      <c r="B928" t="s">
        <v>1759</v>
      </c>
      <c r="C928" t="e">
        <f t="shared" ca="1" si="424"/>
        <v>#NAME?</v>
      </c>
      <c r="E928" t="s">
        <v>1759</v>
      </c>
      <c r="H928"/>
      <c r="I928"/>
      <c r="J928"/>
      <c r="K928" t="s">
        <v>1744</v>
      </c>
      <c r="L928" s="16" t="s">
        <v>47</v>
      </c>
      <c r="M928" s="17" t="s">
        <v>47</v>
      </c>
      <c r="N928" t="s">
        <v>1760</v>
      </c>
      <c r="O928" s="18">
        <v>1.1000000000000001E-7</v>
      </c>
      <c r="P928" s="18">
        <v>4.3999999999999997E-9</v>
      </c>
      <c r="Q928" s="18">
        <v>4.3999999999999997E-9</v>
      </c>
      <c r="R928">
        <v>17891135</v>
      </c>
      <c r="S928" t="s">
        <v>806</v>
      </c>
      <c r="T928" t="s">
        <v>81</v>
      </c>
      <c r="U928">
        <v>298</v>
      </c>
      <c r="AI928" t="s">
        <v>221</v>
      </c>
      <c r="AJ928">
        <v>2</v>
      </c>
      <c r="AL928" s="19">
        <f t="shared" si="425"/>
        <v>-9.4534434279808561</v>
      </c>
      <c r="AM928" s="19">
        <f t="shared" si="426"/>
        <v>-11.352580164653094</v>
      </c>
      <c r="AN928" s="19">
        <f t="shared" si="427"/>
        <v>1.8991367366722383</v>
      </c>
      <c r="AP928" s="20" t="str">
        <f>IF(AR928=AU928,"good","no")</f>
        <v>no</v>
      </c>
      <c r="AQ928" s="20" t="str">
        <f t="shared" si="416"/>
        <v>N</v>
      </c>
      <c r="AR928" s="21">
        <f t="shared" si="428"/>
        <v>0</v>
      </c>
      <c r="AS928" s="21">
        <f t="shared" si="412"/>
        <v>-3.5</v>
      </c>
      <c r="AT928" s="20" t="str">
        <f t="shared" si="417"/>
        <v>S</v>
      </c>
      <c r="AU928" s="22">
        <f t="shared" si="429"/>
        <v>500</v>
      </c>
      <c r="AV928">
        <f t="shared" si="414"/>
        <v>-0.8</v>
      </c>
    </row>
    <row r="929" spans="1:49" hidden="1" x14ac:dyDescent="0.45">
      <c r="A929" t="s">
        <v>139</v>
      </c>
      <c r="B929" t="s">
        <v>1761</v>
      </c>
      <c r="C929" t="e">
        <f t="shared" ca="1" si="424"/>
        <v>#NAME?</v>
      </c>
      <c r="E929" t="s">
        <v>1761</v>
      </c>
      <c r="H929"/>
      <c r="I929"/>
      <c r="J929"/>
      <c r="K929" t="s">
        <v>1744</v>
      </c>
      <c r="L929" s="16" t="s">
        <v>47</v>
      </c>
      <c r="M929" s="17" t="s">
        <v>47</v>
      </c>
      <c r="N929" s="18">
        <v>3.12E-9</v>
      </c>
      <c r="O929" s="18">
        <v>3.12E-9</v>
      </c>
      <c r="P929" s="18">
        <v>4.3999999999999997E-9</v>
      </c>
      <c r="Q929" s="18">
        <v>4.3999999999999997E-9</v>
      </c>
      <c r="R929">
        <v>17891135</v>
      </c>
      <c r="S929" t="s">
        <v>806</v>
      </c>
      <c r="T929" t="s">
        <v>81</v>
      </c>
      <c r="U929">
        <v>298</v>
      </c>
      <c r="AI929" t="s">
        <v>221</v>
      </c>
      <c r="AJ929">
        <v>2</v>
      </c>
      <c r="AL929" s="19">
        <f t="shared" si="425"/>
        <v>-11.55540537272376</v>
      </c>
      <c r="AM929" s="19">
        <f t="shared" si="426"/>
        <v>-11.352580164653094</v>
      </c>
      <c r="AN929" s="19">
        <f t="shared" si="427"/>
        <v>-0.2028252080706654</v>
      </c>
      <c r="AP929" s="20" t="str">
        <f>IF(AR929=AU929,"good","no")</f>
        <v>no</v>
      </c>
      <c r="AQ929" s="20" t="str">
        <f t="shared" si="416"/>
        <v>N</v>
      </c>
      <c r="AR929" s="21">
        <f t="shared" si="428"/>
        <v>0</v>
      </c>
      <c r="AS929" s="21">
        <f t="shared" si="412"/>
        <v>-3.5</v>
      </c>
      <c r="AT929" s="20" t="str">
        <f t="shared" si="417"/>
        <v>D</v>
      </c>
      <c r="AU929" s="22">
        <f t="shared" si="429"/>
        <v>-1</v>
      </c>
      <c r="AV929">
        <f t="shared" si="414"/>
        <v>-3.5</v>
      </c>
    </row>
    <row r="930" spans="1:49" hidden="1" x14ac:dyDescent="0.45">
      <c r="A930" t="s">
        <v>256</v>
      </c>
      <c r="B930" t="s">
        <v>1762</v>
      </c>
      <c r="C930" t="e">
        <f t="shared" ca="1" si="424"/>
        <v>#NAME?</v>
      </c>
      <c r="E930" t="s">
        <v>1763</v>
      </c>
      <c r="F930" t="str">
        <f>IF(B930=E930,"ok","no")</f>
        <v>no</v>
      </c>
      <c r="G930">
        <v>1</v>
      </c>
      <c r="H930" s="42" t="str">
        <f>IF(ISNUMBER(FIND(MID(B930,2,1),MID(A930,FIND("_",A930)+1,FIND("_",A930,FIND("_",A930)+1)-FIND("_",A930)-1))), "+", "-")</f>
        <v>+</v>
      </c>
      <c r="I930" s="42" t="b">
        <f t="shared" ref="I930:I934" si="431">H930=J930</f>
        <v>1</v>
      </c>
      <c r="J930" s="42" t="str">
        <f t="shared" ref="J930:J934" si="432">IF(ISNUMBER(FIND(MID(B930,2,1),IF(LEN(MID(A930,FIND("_",A930)+1,FIND("_",A930,FIND("_",A930)+1)-FIND("_",A930)-1))=2,MID(A930,FIND("_",A930)+1,2),MID(A930,FIND("~",SUBSTITUTE(A930,"_","~",LEN(A930)-LEN(SUBSTITUTE(A930,"_",""))))+1,2)))), "+", "-")</f>
        <v>+</v>
      </c>
      <c r="K930" t="s">
        <v>46</v>
      </c>
      <c r="L930" s="16" t="s">
        <v>47</v>
      </c>
      <c r="M930" s="17" t="s">
        <v>47</v>
      </c>
      <c r="N930" s="18">
        <v>5.2400000000000001E-9</v>
      </c>
      <c r="O930" s="18">
        <v>5.2400000000000001E-9</v>
      </c>
      <c r="P930" s="18">
        <v>5.76E-9</v>
      </c>
      <c r="Q930" s="18">
        <v>5.76E-9</v>
      </c>
      <c r="R930">
        <v>20616231</v>
      </c>
      <c r="S930" t="s">
        <v>259</v>
      </c>
      <c r="T930" t="s">
        <v>260</v>
      </c>
      <c r="U930">
        <v>298</v>
      </c>
      <c r="V930" t="s">
        <v>1764</v>
      </c>
      <c r="W930" t="s">
        <v>1764</v>
      </c>
      <c r="X930" t="s">
        <v>1025</v>
      </c>
      <c r="Y930" t="s">
        <v>1025</v>
      </c>
      <c r="Z930" t="s">
        <v>1765</v>
      </c>
      <c r="AA930" t="s">
        <v>1765</v>
      </c>
      <c r="AB930" t="s">
        <v>1027</v>
      </c>
      <c r="AC930" t="s">
        <v>1027</v>
      </c>
      <c r="AI930" t="s">
        <v>55</v>
      </c>
      <c r="AJ930">
        <v>2</v>
      </c>
      <c r="AL930" s="19">
        <f t="shared" si="425"/>
        <v>-11.24949715978194</v>
      </c>
      <c r="AM930" s="19">
        <f t="shared" si="426"/>
        <v>-11.193673733720779</v>
      </c>
      <c r="AN930" s="19">
        <f t="shared" si="427"/>
        <v>-5.5823426061161641E-2</v>
      </c>
      <c r="AO930" s="19">
        <f>ABS(AN930)</f>
        <v>5.5823426061161641E-2</v>
      </c>
      <c r="AP930" s="20" t="str">
        <f>IF(AR930=AU930,"good","no")</f>
        <v>no</v>
      </c>
      <c r="AQ930" s="20" t="str">
        <f t="shared" si="416"/>
        <v>A</v>
      </c>
      <c r="AR930" s="21">
        <f>VLOOKUP(AQ930,$AY$2:$AZ$23,2,FALSE)</f>
        <v>0</v>
      </c>
      <c r="AS930" s="21">
        <f t="shared" si="412"/>
        <v>1.8</v>
      </c>
      <c r="AT930" s="20" t="str">
        <f t="shared" si="417"/>
        <v>G</v>
      </c>
      <c r="AU930" s="22">
        <f>VLOOKUP(AT930,$AY$2:$AZ$23,2,FALSE)</f>
        <v>600</v>
      </c>
      <c r="AV930">
        <f t="shared" si="414"/>
        <v>-0.4</v>
      </c>
    </row>
    <row r="931" spans="1:49" x14ac:dyDescent="0.45">
      <c r="A931" t="s">
        <v>372</v>
      </c>
      <c r="B931" t="s">
        <v>1766</v>
      </c>
      <c r="C931" t="e">
        <f t="shared" ca="1" si="424"/>
        <v>#NAME?</v>
      </c>
      <c r="E931" t="s">
        <v>1767</v>
      </c>
      <c r="F931" t="str">
        <f>IF(B931=E931,"ok","no")</f>
        <v>no</v>
      </c>
      <c r="G931">
        <v>1</v>
      </c>
      <c r="H931" s="42" t="str">
        <f>IF(ISNUMBER(FIND(MID(B931,2,1),MID(A931,FIND("_",A931)+1,FIND("_",A931,FIND("_",A931)+1)-FIND("_",A931)-1))), "+", "-")</f>
        <v>+</v>
      </c>
      <c r="I931" s="42" t="b">
        <f t="shared" si="431"/>
        <v>1</v>
      </c>
      <c r="J931" s="42" t="str">
        <f t="shared" si="432"/>
        <v>+</v>
      </c>
      <c r="K931" t="s">
        <v>46</v>
      </c>
      <c r="L931" s="16" t="s">
        <v>47</v>
      </c>
      <c r="M931" s="17" t="s">
        <v>47</v>
      </c>
      <c r="N931" s="18" t="s">
        <v>374</v>
      </c>
      <c r="O931" s="18">
        <v>9.9999999999999994E-12</v>
      </c>
      <c r="P931" s="18" t="s">
        <v>374</v>
      </c>
      <c r="Q931" s="27">
        <v>9.9999999999999994E-12</v>
      </c>
      <c r="R931">
        <v>23357170</v>
      </c>
      <c r="S931" t="s">
        <v>375</v>
      </c>
      <c r="T931" t="s">
        <v>100</v>
      </c>
      <c r="U931">
        <v>298</v>
      </c>
      <c r="AI931" t="s">
        <v>55</v>
      </c>
      <c r="AJ931">
        <v>2</v>
      </c>
      <c r="AL931" s="19">
        <f t="shared" si="425"/>
        <v>-14.943777253531357</v>
      </c>
      <c r="AM931" s="19">
        <f t="shared" si="426"/>
        <v>-14.943777253531357</v>
      </c>
      <c r="AN931" s="19">
        <f t="shared" si="427"/>
        <v>0</v>
      </c>
      <c r="AO931" s="19">
        <f>ABS(AN931)</f>
        <v>0</v>
      </c>
      <c r="AP931" s="20" t="str">
        <f>IF(AR931=AU931,"ok","no")</f>
        <v>ok</v>
      </c>
      <c r="AQ931" s="20" t="str">
        <f t="shared" si="416"/>
        <v>Y</v>
      </c>
      <c r="AR931" s="21">
        <f>VLOOKUP(AQ931,$AY$2:$AZ$23,2,FALSE)</f>
        <v>0</v>
      </c>
      <c r="AS931" s="21">
        <f t="shared" si="412"/>
        <v>-1.3</v>
      </c>
      <c r="AT931" s="20" t="str">
        <f t="shared" si="417"/>
        <v>F</v>
      </c>
      <c r="AU931" s="22">
        <f>VLOOKUP(AT931,$AY$2:$AZ$23,2,FALSE)</f>
        <v>0</v>
      </c>
      <c r="AV931">
        <f t="shared" si="414"/>
        <v>2.8</v>
      </c>
      <c r="AW931" s="26" t="s">
        <v>898</v>
      </c>
    </row>
    <row r="932" spans="1:49" hidden="1" x14ac:dyDescent="0.45">
      <c r="A932" t="s">
        <v>65</v>
      </c>
      <c r="B932" t="s">
        <v>1768</v>
      </c>
      <c r="C932" t="e">
        <f t="shared" ca="1" si="424"/>
        <v>#NAME?</v>
      </c>
      <c r="E932" t="s">
        <v>1768</v>
      </c>
      <c r="F932" t="str">
        <f>IF(B932=E932,"ok","no")</f>
        <v>ok</v>
      </c>
      <c r="G932">
        <v>1</v>
      </c>
      <c r="H932" s="15" t="str">
        <f>IF(ISNUMBER(FIND(MID(B932,2,1),MID(A932,FIND("_",A932)+1,FIND("_",A932,FIND("_",A932)+1)-FIND("_",A932)-1))), "+", "-")</f>
        <v>-</v>
      </c>
      <c r="I932" s="42" t="b">
        <f t="shared" si="431"/>
        <v>1</v>
      </c>
      <c r="J932" s="42" t="str">
        <f t="shared" si="432"/>
        <v>-</v>
      </c>
      <c r="K932" t="s">
        <v>70</v>
      </c>
      <c r="L932" s="16" t="s">
        <v>47</v>
      </c>
      <c r="M932" s="17" t="s">
        <v>47</v>
      </c>
      <c r="N932" s="18">
        <v>2.7799999999999997E-7</v>
      </c>
      <c r="O932" s="18">
        <v>2.7799999999999997E-7</v>
      </c>
      <c r="P932" s="18">
        <v>1.2499999999999999E-8</v>
      </c>
      <c r="Q932" s="18">
        <v>1.2499999999999999E-8</v>
      </c>
      <c r="R932">
        <v>9609690</v>
      </c>
      <c r="S932" t="s">
        <v>62</v>
      </c>
      <c r="T932" t="s">
        <v>81</v>
      </c>
      <c r="U932" t="s">
        <v>89</v>
      </c>
      <c r="AI932" t="s">
        <v>55</v>
      </c>
      <c r="AJ932">
        <v>1</v>
      </c>
      <c r="AL932" s="19">
        <f t="shared" si="425"/>
        <v>-8.9064303867209063</v>
      </c>
      <c r="AM932" s="19">
        <f t="shared" si="426"/>
        <v>-10.73654694365651</v>
      </c>
      <c r="AN932" s="19">
        <f t="shared" si="427"/>
        <v>1.8301165569356037</v>
      </c>
      <c r="AO932" s="19">
        <f>ABS(AN932)</f>
        <v>1.8301165569356037</v>
      </c>
      <c r="AP932" s="20" t="str">
        <f>IF(AR932=AU932,"good","no")</f>
        <v>no</v>
      </c>
      <c r="AQ932" s="20" t="str">
        <f t="shared" si="416"/>
        <v>R</v>
      </c>
      <c r="AR932" s="21">
        <f>VLOOKUP(AQ932,$AY$2:$AZ$23,2,FALSE)</f>
        <v>1</v>
      </c>
      <c r="AS932" s="21">
        <f t="shared" si="412"/>
        <v>-4.5</v>
      </c>
      <c r="AT932" s="20" t="str">
        <f t="shared" si="417"/>
        <v>A</v>
      </c>
      <c r="AU932" s="22">
        <f>VLOOKUP(AT932,$AY$2:$AZ$23,2,FALSE)</f>
        <v>0</v>
      </c>
      <c r="AV932">
        <f t="shared" si="414"/>
        <v>1.8</v>
      </c>
    </row>
    <row r="933" spans="1:49" hidden="1" x14ac:dyDescent="0.45">
      <c r="A933" t="s">
        <v>109</v>
      </c>
      <c r="B933" t="s">
        <v>1769</v>
      </c>
      <c r="C933" t="e">
        <f t="shared" ca="1" si="424"/>
        <v>#NAME?</v>
      </c>
      <c r="E933" t="s">
        <v>1769</v>
      </c>
      <c r="F933" t="str">
        <f>IF(B933=E933,"ok","no")</f>
        <v>ok</v>
      </c>
      <c r="G933">
        <v>1</v>
      </c>
      <c r="H933" s="42" t="str">
        <f>IF(ISNUMBER(FIND(MID(B933,2,1),MID(A933,FIND("_",A933)+1,FIND("_",A933,FIND("_",A933)+1)-FIND("_",A933)-1))), "+", "-")</f>
        <v>+</v>
      </c>
      <c r="I933" s="42" t="b">
        <f t="shared" si="431"/>
        <v>1</v>
      </c>
      <c r="J933" s="42" t="str">
        <f t="shared" si="432"/>
        <v>+</v>
      </c>
      <c r="K933" t="s">
        <v>125</v>
      </c>
      <c r="L933" s="16" t="s">
        <v>47</v>
      </c>
      <c r="M933" s="17" t="s">
        <v>47</v>
      </c>
      <c r="N933" s="18">
        <v>5.45E-9</v>
      </c>
      <c r="O933" s="18">
        <v>5.45E-9</v>
      </c>
      <c r="P933" s="18">
        <v>8.5E-9</v>
      </c>
      <c r="Q933" s="18">
        <v>8.5E-9</v>
      </c>
      <c r="R933">
        <v>16597831</v>
      </c>
      <c r="S933" t="s">
        <v>113</v>
      </c>
      <c r="T933" t="s">
        <v>114</v>
      </c>
      <c r="U933" t="s">
        <v>89</v>
      </c>
      <c r="AI933" t="s">
        <v>416</v>
      </c>
      <c r="AJ933">
        <v>2</v>
      </c>
      <c r="AL933" s="19">
        <f t="shared" si="425"/>
        <v>-11.226313634680043</v>
      </c>
      <c r="AM933" s="19">
        <f t="shared" si="426"/>
        <v>-10.964087807335581</v>
      </c>
      <c r="AN933" s="19">
        <f t="shared" si="427"/>
        <v>-0.2622258273444622</v>
      </c>
      <c r="AO933" s="19">
        <f>ABS(AN933)</f>
        <v>0.2622258273444622</v>
      </c>
      <c r="AP933" s="20" t="str">
        <f>IF(AR933=AU933,"good","no")</f>
        <v>no</v>
      </c>
      <c r="AQ933" s="20" t="str">
        <f t="shared" si="416"/>
        <v>T</v>
      </c>
      <c r="AR933" s="21">
        <f>VLOOKUP(AQ933,$AY$2:$AZ$23,2,FALSE)</f>
        <v>400</v>
      </c>
      <c r="AS933" s="21">
        <f t="shared" si="412"/>
        <v>-0.7</v>
      </c>
      <c r="AT933" s="20" t="str">
        <f t="shared" si="417"/>
        <v>V</v>
      </c>
      <c r="AU933" s="22">
        <f>VLOOKUP(AT933,$AY$2:$AZ$23,2,FALSE)</f>
        <v>0</v>
      </c>
      <c r="AV933" t="e">
        <f t="shared" si="414"/>
        <v>#N/A</v>
      </c>
    </row>
    <row r="934" spans="1:49" x14ac:dyDescent="0.45">
      <c r="A934" t="s">
        <v>372</v>
      </c>
      <c r="B934" t="s">
        <v>1429</v>
      </c>
      <c r="C934" t="e">
        <f t="shared" ca="1" si="424"/>
        <v>#NAME?</v>
      </c>
      <c r="E934" t="s">
        <v>1430</v>
      </c>
      <c r="F934" t="str">
        <f>IF(B934=E934,"ok","no")</f>
        <v>no</v>
      </c>
      <c r="G934">
        <v>1</v>
      </c>
      <c r="H934" s="42" t="str">
        <f>IF(ISNUMBER(FIND(MID(B934,2,1),MID(A934,FIND("_",A934)+1,FIND("_",A934,FIND("_",A934)+1)-FIND("_",A934)-1))), "+", "-")</f>
        <v>+</v>
      </c>
      <c r="I934" s="42" t="b">
        <f t="shared" si="431"/>
        <v>1</v>
      </c>
      <c r="J934" s="42" t="str">
        <f t="shared" si="432"/>
        <v>+</v>
      </c>
      <c r="K934" t="s">
        <v>46</v>
      </c>
      <c r="L934" s="16" t="s">
        <v>47</v>
      </c>
      <c r="M934" s="17" t="s">
        <v>47</v>
      </c>
      <c r="N934" s="18" t="s">
        <v>374</v>
      </c>
      <c r="O934" s="18">
        <v>9.9999999999999994E-12</v>
      </c>
      <c r="P934" s="18" t="s">
        <v>374</v>
      </c>
      <c r="Q934" s="27">
        <v>9.9999999999999994E-12</v>
      </c>
      <c r="R934">
        <v>23357170</v>
      </c>
      <c r="S934" t="s">
        <v>375</v>
      </c>
      <c r="T934" t="s">
        <v>100</v>
      </c>
      <c r="U934">
        <v>298</v>
      </c>
      <c r="AI934" t="s">
        <v>55</v>
      </c>
      <c r="AJ934">
        <v>2</v>
      </c>
      <c r="AL934" s="19">
        <f t="shared" si="425"/>
        <v>-14.943777253531357</v>
      </c>
      <c r="AM934" s="19">
        <f t="shared" si="426"/>
        <v>-14.943777253531357</v>
      </c>
      <c r="AN934" s="19">
        <f t="shared" si="427"/>
        <v>0</v>
      </c>
      <c r="AO934" s="19">
        <f>ABS(AN934)</f>
        <v>0</v>
      </c>
      <c r="AP934" s="20" t="str">
        <f>IF(AR934=AU934,"ok","no")</f>
        <v>ok</v>
      </c>
      <c r="AQ934" s="20" t="str">
        <f t="shared" si="416"/>
        <v>Y</v>
      </c>
      <c r="AR934" s="21">
        <f>VLOOKUP(AQ934,$AY$2:$AZ$23,2,FALSE)</f>
        <v>0</v>
      </c>
      <c r="AS934" s="21">
        <f t="shared" si="412"/>
        <v>-1.3</v>
      </c>
      <c r="AT934" s="20" t="str">
        <f t="shared" si="417"/>
        <v>F</v>
      </c>
      <c r="AU934" s="22">
        <f>VLOOKUP(AT934,$AY$2:$AZ$23,2,FALSE)</f>
        <v>0</v>
      </c>
      <c r="AV934">
        <f t="shared" si="414"/>
        <v>2.8</v>
      </c>
      <c r="AW934" s="26" t="s">
        <v>898</v>
      </c>
    </row>
    <row r="935" spans="1:49" hidden="1" x14ac:dyDescent="0.45">
      <c r="A935" t="s">
        <v>307</v>
      </c>
      <c r="B935" t="s">
        <v>1770</v>
      </c>
      <c r="C935" t="e">
        <f t="shared" ca="1" si="424"/>
        <v>#NAME?</v>
      </c>
      <c r="E935" t="s">
        <v>1770</v>
      </c>
      <c r="H935"/>
      <c r="I935"/>
      <c r="J935"/>
      <c r="K935" t="s">
        <v>337</v>
      </c>
      <c r="L935" s="16" t="s">
        <v>47</v>
      </c>
      <c r="M935" s="17" t="s">
        <v>47</v>
      </c>
      <c r="N935" s="18">
        <v>1.2299999999999999E-10</v>
      </c>
      <c r="O935" s="18">
        <v>1.2299999999999999E-10</v>
      </c>
      <c r="P935" s="18">
        <v>4.8999999999999996E-10</v>
      </c>
      <c r="Q935" s="18">
        <v>4.8999999999999996E-10</v>
      </c>
      <c r="R935">
        <v>17891135</v>
      </c>
      <c r="S935" t="s">
        <v>309</v>
      </c>
      <c r="T935" t="s">
        <v>310</v>
      </c>
      <c r="U935">
        <v>298</v>
      </c>
      <c r="AI935" t="s">
        <v>221</v>
      </c>
      <c r="AJ935">
        <v>2</v>
      </c>
      <c r="AL935" s="19">
        <f t="shared" si="425"/>
        <v>-13.463113688728116</v>
      </c>
      <c r="AM935" s="19">
        <f t="shared" si="426"/>
        <v>-12.647603277646088</v>
      </c>
      <c r="AN935" s="19">
        <f t="shared" si="427"/>
        <v>-0.8155104110820286</v>
      </c>
      <c r="AP935" s="20" t="str">
        <f>IF(AR935=AU935,"good","no")</f>
        <v>no</v>
      </c>
      <c r="AQ935" s="20" t="str">
        <f t="shared" si="416"/>
        <v>T</v>
      </c>
      <c r="AR935" s="21">
        <f>VLOOKUP(AQ935,$AY$2:$AZ$22,2,FALSE)</f>
        <v>400</v>
      </c>
      <c r="AS935" s="21">
        <f t="shared" si="412"/>
        <v>-0.7</v>
      </c>
      <c r="AT935" s="20" t="str">
        <f t="shared" si="417"/>
        <v>A</v>
      </c>
      <c r="AU935" s="22">
        <f>VLOOKUP(AT935,$AY$2:$AZ$22,2,FALSE)</f>
        <v>0</v>
      </c>
      <c r="AV935">
        <f t="shared" si="414"/>
        <v>1.8</v>
      </c>
    </row>
    <row r="936" spans="1:49" hidden="1" x14ac:dyDescent="0.45">
      <c r="A936" t="s">
        <v>307</v>
      </c>
      <c r="B936" t="s">
        <v>1771</v>
      </c>
      <c r="C936" t="e">
        <f t="shared" ca="1" si="424"/>
        <v>#NAME?</v>
      </c>
      <c r="E936" t="s">
        <v>1771</v>
      </c>
      <c r="H936"/>
      <c r="I936"/>
      <c r="J936"/>
      <c r="K936" t="s">
        <v>1772</v>
      </c>
      <c r="L936" s="16" t="s">
        <v>47</v>
      </c>
      <c r="M936" s="17" t="s">
        <v>47</v>
      </c>
      <c r="N936" s="18">
        <v>5.1600000000000001E-11</v>
      </c>
      <c r="O936" s="18">
        <v>5.1600000000000001E-11</v>
      </c>
      <c r="P936" s="18">
        <v>4.8999999999999996E-10</v>
      </c>
      <c r="Q936" s="18">
        <v>4.8999999999999996E-10</v>
      </c>
      <c r="R936">
        <v>17891135</v>
      </c>
      <c r="S936" t="s">
        <v>309</v>
      </c>
      <c r="T936" t="s">
        <v>310</v>
      </c>
      <c r="U936">
        <v>298</v>
      </c>
      <c r="AI936" t="s">
        <v>221</v>
      </c>
      <c r="AJ936">
        <v>2</v>
      </c>
      <c r="AL936" s="19">
        <f t="shared" si="425"/>
        <v>-13.975624671630207</v>
      </c>
      <c r="AM936" s="19">
        <f t="shared" si="426"/>
        <v>-12.647603277646088</v>
      </c>
      <c r="AN936" s="19">
        <f t="shared" si="427"/>
        <v>-1.3280213939841197</v>
      </c>
      <c r="AP936" s="20" t="str">
        <f>IF(AR936=AU936,"good","no")</f>
        <v>no</v>
      </c>
      <c r="AQ936" s="20" t="str">
        <f t="shared" si="416"/>
        <v>S</v>
      </c>
      <c r="AR936" s="21">
        <f>VLOOKUP(AQ936,$AY$2:$AZ$22,2,FALSE)</f>
        <v>500</v>
      </c>
      <c r="AS936" s="21">
        <f t="shared" si="412"/>
        <v>-0.8</v>
      </c>
      <c r="AT936" s="20" t="str">
        <f t="shared" si="417"/>
        <v>A</v>
      </c>
      <c r="AU936" s="22">
        <f>VLOOKUP(AT936,$AY$2:$AZ$22,2,FALSE)</f>
        <v>0</v>
      </c>
      <c r="AV936">
        <f t="shared" si="414"/>
        <v>1.8</v>
      </c>
    </row>
    <row r="937" spans="1:49" hidden="1" x14ac:dyDescent="0.45">
      <c r="A937" t="s">
        <v>307</v>
      </c>
      <c r="B937" t="s">
        <v>1773</v>
      </c>
      <c r="C937" t="e">
        <f t="shared" ca="1" si="424"/>
        <v>#NAME?</v>
      </c>
      <c r="E937" t="s">
        <v>1773</v>
      </c>
      <c r="H937"/>
      <c r="I937"/>
      <c r="J937"/>
      <c r="K937" t="s">
        <v>1774</v>
      </c>
      <c r="L937" s="16" t="s">
        <v>47</v>
      </c>
      <c r="M937" s="17" t="s">
        <v>47</v>
      </c>
      <c r="N937" s="18">
        <v>1.6300000000000001E-10</v>
      </c>
      <c r="O937" s="18">
        <v>1.6300000000000001E-10</v>
      </c>
      <c r="P937" s="18">
        <v>4.8999999999999996E-10</v>
      </c>
      <c r="Q937" s="18">
        <v>4.8999999999999996E-10</v>
      </c>
      <c r="R937">
        <v>17891135</v>
      </c>
      <c r="S937" t="s">
        <v>309</v>
      </c>
      <c r="T937" t="s">
        <v>310</v>
      </c>
      <c r="U937">
        <v>298</v>
      </c>
      <c r="AI937" t="s">
        <v>221</v>
      </c>
      <c r="AJ937">
        <v>2</v>
      </c>
      <c r="AL937" s="19">
        <f t="shared" si="425"/>
        <v>-13.296989839921855</v>
      </c>
      <c r="AM937" s="19">
        <f t="shared" si="426"/>
        <v>-12.647603277646088</v>
      </c>
      <c r="AN937" s="19">
        <f t="shared" si="427"/>
        <v>-0.64938656227576708</v>
      </c>
      <c r="AP937" s="20" t="str">
        <f>IF(AR937=AU937,"good","no")</f>
        <v>no</v>
      </c>
      <c r="AQ937" s="20" t="str">
        <f t="shared" si="416"/>
        <v>S</v>
      </c>
      <c r="AR937" s="21">
        <f>VLOOKUP(AQ937,$AY$2:$AZ$22,2,FALSE)</f>
        <v>500</v>
      </c>
      <c r="AS937" s="21">
        <f t="shared" si="412"/>
        <v>-0.8</v>
      </c>
      <c r="AT937" s="20" t="str">
        <f t="shared" si="417"/>
        <v>E</v>
      </c>
      <c r="AU937" s="22">
        <f>VLOOKUP(AT937,$AY$2:$AZ$22,2,FALSE)</f>
        <v>-1</v>
      </c>
      <c r="AV937">
        <f t="shared" si="414"/>
        <v>-3.5</v>
      </c>
    </row>
    <row r="938" spans="1:49" hidden="1" x14ac:dyDescent="0.45">
      <c r="A938" t="s">
        <v>256</v>
      </c>
      <c r="B938" t="s">
        <v>1775</v>
      </c>
      <c r="C938" t="e">
        <f t="shared" ca="1" si="424"/>
        <v>#NAME?</v>
      </c>
      <c r="E938" t="s">
        <v>1776</v>
      </c>
      <c r="F938" t="str">
        <f>IF(B938=E938,"ok","no")</f>
        <v>no</v>
      </c>
      <c r="G938">
        <v>1</v>
      </c>
      <c r="H938" s="42" t="str">
        <f>IF(ISNUMBER(FIND(MID(B938,2,1),MID(A938,FIND("_",A938)+1,FIND("_",A938,FIND("_",A938)+1)-FIND("_",A938)-1))), "+", "-")</f>
        <v>+</v>
      </c>
      <c r="I938" s="42" t="b">
        <f t="shared" ref="I938:I939" si="433">H938=J938</f>
        <v>1</v>
      </c>
      <c r="J938" s="42" t="str">
        <f t="shared" ref="J938:J939" si="434">IF(ISNUMBER(FIND(MID(B938,2,1),IF(LEN(MID(A938,FIND("_",A938)+1,FIND("_",A938,FIND("_",A938)+1)-FIND("_",A938)-1))=2,MID(A938,FIND("_",A938)+1,2),MID(A938,FIND("~",SUBSTITUTE(A938,"_","~",LEN(A938)-LEN(SUBSTITUTE(A938,"_",""))))+1,2)))), "+", "-")</f>
        <v>+</v>
      </c>
      <c r="K938" t="s">
        <v>70</v>
      </c>
      <c r="L938" s="16" t="s">
        <v>47</v>
      </c>
      <c r="M938" s="17" t="s">
        <v>47</v>
      </c>
      <c r="N938" s="18">
        <v>1.4300000000000001E-8</v>
      </c>
      <c r="O938" s="18">
        <v>1.4300000000000001E-8</v>
      </c>
      <c r="P938" s="18">
        <v>2.1999999999999998E-8</v>
      </c>
      <c r="Q938" s="18">
        <v>2.1999999999999998E-8</v>
      </c>
      <c r="R938">
        <v>27908641</v>
      </c>
      <c r="S938" t="s">
        <v>259</v>
      </c>
      <c r="T938" t="s">
        <v>260</v>
      </c>
      <c r="U938">
        <v>303</v>
      </c>
      <c r="AI938" t="s">
        <v>55</v>
      </c>
      <c r="AJ938">
        <v>2</v>
      </c>
      <c r="AL938" s="19">
        <f t="shared" si="425"/>
        <v>-10.657173716811522</v>
      </c>
      <c r="AM938" s="19">
        <f t="shared" si="426"/>
        <v>-10.403011796316974</v>
      </c>
      <c r="AN938" s="19">
        <f t="shared" si="427"/>
        <v>-0.254161920494548</v>
      </c>
      <c r="AO938" s="19">
        <f>ABS(AN938)</f>
        <v>0.254161920494548</v>
      </c>
      <c r="AP938" s="20" t="str">
        <f>IF(AR938=AU938,"good","no")</f>
        <v>no</v>
      </c>
      <c r="AQ938" s="20" t="str">
        <f t="shared" si="416"/>
        <v>R</v>
      </c>
      <c r="AR938" s="21">
        <f>VLOOKUP(AQ938,$AY$2:$AZ$23,2,FALSE)</f>
        <v>1</v>
      </c>
      <c r="AS938" s="21">
        <f t="shared" si="412"/>
        <v>-4.5</v>
      </c>
      <c r="AT938" s="20" t="str">
        <f t="shared" si="417"/>
        <v>A</v>
      </c>
      <c r="AU938" s="22">
        <f>VLOOKUP(AT938,$AY$2:$AZ$23,2,FALSE)</f>
        <v>0</v>
      </c>
      <c r="AV938">
        <f t="shared" si="414"/>
        <v>1.8</v>
      </c>
      <c r="AW938" s="26" t="s">
        <v>898</v>
      </c>
    </row>
    <row r="939" spans="1:49" hidden="1" x14ac:dyDescent="0.45">
      <c r="A939" t="s">
        <v>892</v>
      </c>
      <c r="B939" t="s">
        <v>1777</v>
      </c>
      <c r="C939" t="e">
        <f t="shared" ca="1" si="424"/>
        <v>#NAME?</v>
      </c>
      <c r="E939" t="s">
        <v>1778</v>
      </c>
      <c r="F939" t="str">
        <f>IF(B939=E939,"ok","no")</f>
        <v>no</v>
      </c>
      <c r="G939">
        <v>2</v>
      </c>
      <c r="H939" s="42" t="s">
        <v>79</v>
      </c>
      <c r="I939" s="42" t="b">
        <f t="shared" si="433"/>
        <v>1</v>
      </c>
      <c r="J939" s="42" t="str">
        <f t="shared" si="434"/>
        <v>-</v>
      </c>
      <c r="K939" t="s">
        <v>324</v>
      </c>
      <c r="L939" s="16" t="s">
        <v>495</v>
      </c>
      <c r="M939" s="17" t="s">
        <v>495</v>
      </c>
      <c r="N939" s="18">
        <v>1.08E-10</v>
      </c>
      <c r="O939" s="18">
        <v>1.08E-10</v>
      </c>
      <c r="P939" s="18">
        <v>7.0399999999999997E-11</v>
      </c>
      <c r="Q939" s="27">
        <v>7.0399999999999997E-11</v>
      </c>
      <c r="R939">
        <v>17475279</v>
      </c>
      <c r="S939" t="s">
        <v>496</v>
      </c>
      <c r="T939" t="s">
        <v>895</v>
      </c>
      <c r="U939" t="s">
        <v>89</v>
      </c>
      <c r="AI939" t="s">
        <v>221</v>
      </c>
      <c r="AJ939">
        <v>1</v>
      </c>
      <c r="AL939" s="19">
        <f t="shared" si="425"/>
        <v>-13.539845034394553</v>
      </c>
      <c r="AM939" s="19">
        <f t="shared" si="426"/>
        <v>-13.792328433131086</v>
      </c>
      <c r="AN939" s="19">
        <f t="shared" si="427"/>
        <v>0.25248339873653336</v>
      </c>
      <c r="AO939" s="19">
        <f>ABS(AN939)</f>
        <v>0.25248339873653336</v>
      </c>
      <c r="AP939" s="20" t="str">
        <f>IF(AR939=AU939,"ok","no")</f>
        <v>ok</v>
      </c>
      <c r="AQ939" s="20" t="str">
        <f t="shared" si="416"/>
        <v>N</v>
      </c>
      <c r="AR939" s="21">
        <f>VLOOKUP(AQ939,$AY$2:$AZ$23,2,FALSE)</f>
        <v>0</v>
      </c>
      <c r="AS939" s="21">
        <f t="shared" ref="AS939:AS999" si="435">VLOOKUP(AQ939, $BD$3:$BH$22, 5, FALSE)</f>
        <v>-3.5</v>
      </c>
      <c r="AT939" s="20" t="str">
        <f t="shared" si="417"/>
        <v>A</v>
      </c>
      <c r="AU939" s="22">
        <f>VLOOKUP(AT939,$AY$2:$AZ$23,2,FALSE)</f>
        <v>0</v>
      </c>
      <c r="AV939">
        <f t="shared" si="414"/>
        <v>1.8</v>
      </c>
      <c r="AW939" s="26" t="s">
        <v>898</v>
      </c>
    </row>
    <row r="940" spans="1:49" hidden="1" x14ac:dyDescent="0.45">
      <c r="A940" t="s">
        <v>421</v>
      </c>
      <c r="B940" t="s">
        <v>1779</v>
      </c>
      <c r="C940" t="e">
        <f t="shared" ca="1" si="424"/>
        <v>#NAME?</v>
      </c>
      <c r="E940" t="s">
        <v>1779</v>
      </c>
      <c r="H940"/>
      <c r="I940"/>
      <c r="J940"/>
      <c r="K940" t="s">
        <v>1780</v>
      </c>
      <c r="L940" s="16" t="s">
        <v>47</v>
      </c>
      <c r="M940" s="17" t="s">
        <v>47</v>
      </c>
      <c r="N940" s="18">
        <v>3.1000000000000002E-10</v>
      </c>
      <c r="O940" s="18">
        <v>3.1000000000000002E-10</v>
      </c>
      <c r="P940" s="18">
        <v>3.4999999999999998E-10</v>
      </c>
      <c r="Q940" s="27">
        <v>3.4999999999999998E-10</v>
      </c>
      <c r="R940">
        <v>12206766</v>
      </c>
      <c r="S940" t="s">
        <v>423</v>
      </c>
      <c r="T940" t="s">
        <v>424</v>
      </c>
      <c r="U940">
        <v>310</v>
      </c>
      <c r="V940" t="s">
        <v>1272</v>
      </c>
      <c r="W940" t="s">
        <v>1272</v>
      </c>
      <c r="X940" s="18">
        <v>1000000</v>
      </c>
      <c r="Y940" s="18">
        <v>1000000</v>
      </c>
      <c r="Z940" t="s">
        <v>1061</v>
      </c>
      <c r="AA940" t="s">
        <v>1061</v>
      </c>
      <c r="AB940" t="s">
        <v>1061</v>
      </c>
      <c r="AC940" t="s">
        <v>1061</v>
      </c>
      <c r="AI940" t="s">
        <v>55</v>
      </c>
      <c r="AJ940">
        <v>2</v>
      </c>
      <c r="AL940" s="19">
        <f t="shared" si="425"/>
        <v>-12.917724802885118</v>
      </c>
      <c r="AM940" s="19">
        <f t="shared" si="426"/>
        <v>-12.846121897252601</v>
      </c>
      <c r="AN940" s="19">
        <f t="shared" si="427"/>
        <v>-7.1602905632516922E-2</v>
      </c>
      <c r="AP940" s="20" t="str">
        <f>IF(AR940=AU940,"ok","no")</f>
        <v>ok</v>
      </c>
      <c r="AQ940" s="20" t="str">
        <f t="shared" si="416"/>
        <v>N</v>
      </c>
      <c r="AR940" s="21">
        <f>VLOOKUP(AQ940,$AY$2:$AZ$22,2,FALSE)</f>
        <v>0</v>
      </c>
      <c r="AS940" s="21">
        <f t="shared" si="435"/>
        <v>-3.5</v>
      </c>
      <c r="AT940" s="20" t="str">
        <f t="shared" si="417"/>
        <v>W</v>
      </c>
      <c r="AU940" s="22">
        <f>VLOOKUP(AT940,$AY$2:$AZ$22,2,FALSE)</f>
        <v>0</v>
      </c>
      <c r="AV940">
        <f t="shared" si="414"/>
        <v>-0.9</v>
      </c>
    </row>
    <row r="941" spans="1:49" hidden="1" x14ac:dyDescent="0.45">
      <c r="A941" t="s">
        <v>487</v>
      </c>
      <c r="B941" t="s">
        <v>1781</v>
      </c>
      <c r="C941" t="e">
        <f t="shared" ca="1" si="424"/>
        <v>#NAME?</v>
      </c>
      <c r="E941" t="s">
        <v>1782</v>
      </c>
      <c r="F941" t="str">
        <f>IF(B941=E941,"ok","no")</f>
        <v>no</v>
      </c>
      <c r="G941">
        <v>1</v>
      </c>
      <c r="H941" s="42" t="str">
        <f>IF(ISNUMBER(FIND(MID(B941,2,1),MID(A941,FIND("_",A941)+1,FIND("_",A941,FIND("_",A941)+1)-FIND("_",A941)-1))), "+", "-")</f>
        <v>+</v>
      </c>
      <c r="I941" s="42" t="b">
        <f t="shared" ref="I941:I944" si="436">H941=J941</f>
        <v>1</v>
      </c>
      <c r="J941" s="42" t="str">
        <f t="shared" ref="J941:J944" si="437">IF(ISNUMBER(FIND(MID(B941,2,1),IF(LEN(MID(A941,FIND("_",A941)+1,FIND("_",A941,FIND("_",A941)+1)-FIND("_",A941)-1))=2,MID(A941,FIND("_",A941)+1,2),MID(A941,FIND("~",SUBSTITUTE(A941,"_","~",LEN(A941)-LEN(SUBSTITUTE(A941,"_",""))))+1,2)))), "+", "-")</f>
        <v>+</v>
      </c>
      <c r="K941" t="s">
        <v>46</v>
      </c>
      <c r="L941" s="16" t="s">
        <v>47</v>
      </c>
      <c r="M941" s="17" t="s">
        <v>47</v>
      </c>
      <c r="N941" s="18">
        <v>4.1999999999999999E-8</v>
      </c>
      <c r="O941" s="18">
        <v>4.1999999999999999E-8</v>
      </c>
      <c r="P941" s="18">
        <v>6.2999999999999995E-8</v>
      </c>
      <c r="Q941" s="18">
        <v>6.2999999999999995E-8</v>
      </c>
      <c r="R941">
        <v>27908641</v>
      </c>
      <c r="S941" t="s">
        <v>489</v>
      </c>
      <c r="T941" t="s">
        <v>260</v>
      </c>
      <c r="U941">
        <v>303</v>
      </c>
      <c r="AI941" t="s">
        <v>55</v>
      </c>
      <c r="AJ941">
        <v>2</v>
      </c>
      <c r="AL941" s="19">
        <f t="shared" si="425"/>
        <v>-10.021501769011195</v>
      </c>
      <c r="AM941" s="19">
        <f t="shared" si="426"/>
        <v>-9.782277355227377</v>
      </c>
      <c r="AN941" s="19">
        <f t="shared" si="427"/>
        <v>-0.23922441378381798</v>
      </c>
      <c r="AO941" s="19">
        <f>ABS(AN941)</f>
        <v>0.23922441378381798</v>
      </c>
      <c r="AP941" s="20" t="str">
        <f>IF(AR941=AU941,"good","no")</f>
        <v>no</v>
      </c>
      <c r="AQ941" s="20" t="str">
        <f t="shared" si="416"/>
        <v>D</v>
      </c>
      <c r="AR941" s="21">
        <f>VLOOKUP(AQ941,$AY$2:$AZ$23,2,FALSE)</f>
        <v>-1</v>
      </c>
      <c r="AS941" s="21">
        <f t="shared" si="435"/>
        <v>-3.5</v>
      </c>
      <c r="AT941" s="20" t="str">
        <f t="shared" si="417"/>
        <v>A</v>
      </c>
      <c r="AU941" s="22">
        <f>VLOOKUP(AT941,$AY$2:$AZ$23,2,FALSE)</f>
        <v>0</v>
      </c>
      <c r="AV941">
        <f t="shared" si="414"/>
        <v>1.8</v>
      </c>
    </row>
    <row r="942" spans="1:49" hidden="1" x14ac:dyDescent="0.45">
      <c r="A942" t="s">
        <v>1578</v>
      </c>
      <c r="B942" t="s">
        <v>1783</v>
      </c>
      <c r="C942" t="e">
        <f t="shared" ca="1" si="424"/>
        <v>#NAME?</v>
      </c>
      <c r="E942" t="s">
        <v>1783</v>
      </c>
      <c r="F942" t="str">
        <f>IF(B942=E942,"ok","no")</f>
        <v>ok</v>
      </c>
      <c r="G942">
        <v>1</v>
      </c>
      <c r="H942" s="42" t="str">
        <f>IF(ISNUMBER(FIND(MID(B942,2,1),MID(A942,FIND("_",A942)+1,FIND("_",A942,FIND("_",A942)+1)-FIND("_",A942)-1))), "+", "-")</f>
        <v>+</v>
      </c>
      <c r="I942" s="42" t="b">
        <f t="shared" si="436"/>
        <v>1</v>
      </c>
      <c r="J942" s="42" t="str">
        <f t="shared" si="437"/>
        <v>+</v>
      </c>
      <c r="K942" t="s">
        <v>125</v>
      </c>
      <c r="L942" s="16" t="s">
        <v>47</v>
      </c>
      <c r="M942" s="17" t="s">
        <v>47</v>
      </c>
      <c r="N942" s="18">
        <v>1.6999999999999999E-9</v>
      </c>
      <c r="O942" s="18">
        <v>1.6999999999999999E-9</v>
      </c>
      <c r="P942" s="18">
        <v>1.4599999999999999E-9</v>
      </c>
      <c r="Q942" s="18">
        <v>1.4599999999999999E-9</v>
      </c>
      <c r="R942">
        <v>16597831</v>
      </c>
      <c r="S942" t="s">
        <v>113</v>
      </c>
      <c r="T942" t="s">
        <v>114</v>
      </c>
      <c r="U942" t="s">
        <v>89</v>
      </c>
      <c r="AH942" t="s">
        <v>1580</v>
      </c>
      <c r="AI942" t="s">
        <v>416</v>
      </c>
      <c r="AJ942">
        <v>2</v>
      </c>
      <c r="AL942" s="19">
        <f t="shared" si="425"/>
        <v>-11.913656175671703</v>
      </c>
      <c r="AM942" s="19">
        <f t="shared" si="426"/>
        <v>-12.003449346723439</v>
      </c>
      <c r="AN942" s="19">
        <f t="shared" si="427"/>
        <v>8.9793171051736564E-2</v>
      </c>
      <c r="AO942" s="19">
        <f>ABS(AN942)</f>
        <v>8.9793171051736564E-2</v>
      </c>
      <c r="AP942" s="20" t="str">
        <f>IF(AR942=AU942,"good","no")</f>
        <v>no</v>
      </c>
      <c r="AQ942" s="20" t="str">
        <f t="shared" si="416"/>
        <v>V</v>
      </c>
      <c r="AR942" s="21">
        <f>VLOOKUP(AQ942,$AY$2:$AZ$23,2,FALSE)</f>
        <v>0</v>
      </c>
      <c r="AS942" s="21" t="e">
        <f t="shared" si="435"/>
        <v>#N/A</v>
      </c>
      <c r="AT942" s="20" t="str">
        <f t="shared" si="417"/>
        <v>T</v>
      </c>
      <c r="AU942" s="22">
        <f>VLOOKUP(AT942,$AY$2:$AZ$23,2,FALSE)</f>
        <v>400</v>
      </c>
      <c r="AV942">
        <f t="shared" si="414"/>
        <v>-0.7</v>
      </c>
      <c r="AW942" s="26" t="s">
        <v>898</v>
      </c>
    </row>
    <row r="943" spans="1:49" hidden="1" x14ac:dyDescent="0.45">
      <c r="A943" t="s">
        <v>892</v>
      </c>
      <c r="B943" t="s">
        <v>1784</v>
      </c>
      <c r="C943" t="e">
        <f t="shared" ca="1" si="424"/>
        <v>#NAME?</v>
      </c>
      <c r="E943" t="s">
        <v>1785</v>
      </c>
      <c r="F943" t="str">
        <f>IF(B943=E943,"ok","no")</f>
        <v>no</v>
      </c>
      <c r="G943">
        <v>2</v>
      </c>
      <c r="H943" s="42" t="str">
        <f>IF(ISNUMBER(FIND(MID(B943,2,1),MID(A943,FIND("_",A943,FIND("_",A943)+1)+1,LEN(A943)))), "+", "-")</f>
        <v>-</v>
      </c>
      <c r="I943" s="42" t="b">
        <f t="shared" si="436"/>
        <v>1</v>
      </c>
      <c r="J943" s="42" t="str">
        <f t="shared" si="437"/>
        <v>-</v>
      </c>
      <c r="K943" t="s">
        <v>46</v>
      </c>
      <c r="L943" s="16" t="s">
        <v>495</v>
      </c>
      <c r="M943" s="17" t="s">
        <v>495</v>
      </c>
      <c r="N943" s="18">
        <v>1.67E-9</v>
      </c>
      <c r="O943" s="18">
        <v>1.67E-9</v>
      </c>
      <c r="P943" s="18">
        <v>7.0399999999999997E-11</v>
      </c>
      <c r="Q943" s="18">
        <v>7.0399999999999997E-11</v>
      </c>
      <c r="R943">
        <v>17475279</v>
      </c>
      <c r="S943" t="s">
        <v>496</v>
      </c>
      <c r="T943" t="s">
        <v>895</v>
      </c>
      <c r="U943" t="s">
        <v>89</v>
      </c>
      <c r="AI943" t="s">
        <v>221</v>
      </c>
      <c r="AJ943">
        <v>1</v>
      </c>
      <c r="AL943" s="19">
        <f t="shared" si="425"/>
        <v>-11.92416090420547</v>
      </c>
      <c r="AM943" s="19">
        <f t="shared" si="426"/>
        <v>-13.792328433131086</v>
      </c>
      <c r="AN943" s="19">
        <f t="shared" si="427"/>
        <v>1.8681675289256159</v>
      </c>
      <c r="AO943" s="19">
        <f>ABS(AN943)</f>
        <v>1.8681675289256159</v>
      </c>
      <c r="AP943" s="20" t="str">
        <f>IF(AR943=AU943,"good","no")</f>
        <v>no</v>
      </c>
      <c r="AQ943" s="20" t="str">
        <f t="shared" si="416"/>
        <v>H</v>
      </c>
      <c r="AR943" s="21">
        <f>VLOOKUP(AQ943,$AY$2:$AZ$23,2,FALSE)</f>
        <v>1</v>
      </c>
      <c r="AS943" s="21">
        <f t="shared" si="435"/>
        <v>-3.2</v>
      </c>
      <c r="AT943" s="20" t="str">
        <f t="shared" si="417"/>
        <v>A</v>
      </c>
      <c r="AU943" s="22">
        <f>VLOOKUP(AT943,$AY$2:$AZ$23,2,FALSE)</f>
        <v>0</v>
      </c>
      <c r="AV943">
        <f t="shared" si="414"/>
        <v>1.8</v>
      </c>
    </row>
    <row r="944" spans="1:49" hidden="1" x14ac:dyDescent="0.45">
      <c r="A944" t="s">
        <v>67</v>
      </c>
      <c r="B944" t="s">
        <v>1506</v>
      </c>
      <c r="C944" t="e">
        <f t="shared" ca="1" si="424"/>
        <v>#NAME?</v>
      </c>
      <c r="E944" t="s">
        <v>1507</v>
      </c>
      <c r="F944" t="str">
        <f>IF(B944=E944,"ok","no")</f>
        <v>no</v>
      </c>
      <c r="G944">
        <v>1</v>
      </c>
      <c r="H944" s="15" t="str">
        <f>IF(ISNUMBER(FIND(MID(B944,2,1),MID(A944,FIND("_",A944)+1,FIND("_",A944,FIND("_",A944)+1)-FIND("_",A944)-1))), "+", "-")</f>
        <v>-</v>
      </c>
      <c r="I944" s="42" t="b">
        <f t="shared" si="436"/>
        <v>1</v>
      </c>
      <c r="J944" s="42" t="str">
        <f t="shared" si="437"/>
        <v>-</v>
      </c>
      <c r="K944" t="s">
        <v>46</v>
      </c>
      <c r="L944" s="16" t="s">
        <v>47</v>
      </c>
      <c r="M944" s="17" t="s">
        <v>47</v>
      </c>
      <c r="N944" s="18">
        <v>3.46E-7</v>
      </c>
      <c r="O944" s="18">
        <v>3.46E-7</v>
      </c>
      <c r="P944" s="18">
        <v>1.44E-8</v>
      </c>
      <c r="Q944" s="27">
        <v>1.44E-8</v>
      </c>
      <c r="R944">
        <v>9878445</v>
      </c>
      <c r="S944" s="43" t="s">
        <v>71</v>
      </c>
      <c r="T944" s="43" t="s">
        <v>72</v>
      </c>
      <c r="U944">
        <v>298</v>
      </c>
      <c r="V944" t="s">
        <v>1786</v>
      </c>
      <c r="W944" t="s">
        <v>1786</v>
      </c>
      <c r="X944" t="s">
        <v>237</v>
      </c>
      <c r="Y944" t="s">
        <v>237</v>
      </c>
      <c r="Z944" t="s">
        <v>1787</v>
      </c>
      <c r="AA944" t="s">
        <v>1787</v>
      </c>
      <c r="AB944" t="s">
        <v>239</v>
      </c>
      <c r="AC944" t="s">
        <v>239</v>
      </c>
      <c r="AI944" t="s">
        <v>55</v>
      </c>
      <c r="AJ944">
        <v>1</v>
      </c>
      <c r="AL944" s="19">
        <f t="shared" si="425"/>
        <v>-8.7773279665143242</v>
      </c>
      <c r="AM944" s="19">
        <f t="shared" si="426"/>
        <v>-10.653062201915029</v>
      </c>
      <c r="AN944" s="19">
        <f t="shared" si="427"/>
        <v>1.8757342354007047</v>
      </c>
      <c r="AO944" s="19">
        <f>ABS(AN944)</f>
        <v>1.8757342354007047</v>
      </c>
      <c r="AP944" s="20" t="str">
        <f>IF(AR944=AU944,"ok","no")</f>
        <v>ok</v>
      </c>
      <c r="AQ944" s="20" t="str">
        <f t="shared" si="416"/>
        <v>V</v>
      </c>
      <c r="AR944" s="21">
        <f>VLOOKUP(AQ944,$AY$2:$AZ$23,2,FALSE)</f>
        <v>0</v>
      </c>
      <c r="AS944" s="21" t="e">
        <f t="shared" si="435"/>
        <v>#N/A</v>
      </c>
      <c r="AT944" s="20" t="str">
        <f t="shared" si="417"/>
        <v>A</v>
      </c>
      <c r="AU944" s="22">
        <f>VLOOKUP(AT944,$AY$2:$AZ$23,2,FALSE)</f>
        <v>0</v>
      </c>
      <c r="AV944">
        <f t="shared" si="414"/>
        <v>1.8</v>
      </c>
    </row>
    <row r="945" spans="1:48" hidden="1" x14ac:dyDescent="0.45">
      <c r="A945" t="s">
        <v>421</v>
      </c>
      <c r="B945" t="s">
        <v>1788</v>
      </c>
      <c r="C945" t="e">
        <f t="shared" ca="1" si="424"/>
        <v>#NAME?</v>
      </c>
      <c r="E945" t="s">
        <v>1788</v>
      </c>
      <c r="H945"/>
      <c r="I945"/>
      <c r="J945"/>
      <c r="K945" t="s">
        <v>1789</v>
      </c>
      <c r="L945" s="16" t="s">
        <v>47</v>
      </c>
      <c r="M945" s="17" t="s">
        <v>47</v>
      </c>
      <c r="N945" s="18">
        <v>3.7999999999999998E-10</v>
      </c>
      <c r="O945" s="18">
        <v>3.7999999999999998E-10</v>
      </c>
      <c r="P945" s="18">
        <v>3.4999999999999998E-10</v>
      </c>
      <c r="Q945" s="27">
        <v>3.4999999999999998E-10</v>
      </c>
      <c r="R945">
        <v>12206766</v>
      </c>
      <c r="S945" t="s">
        <v>423</v>
      </c>
      <c r="T945" t="s">
        <v>424</v>
      </c>
      <c r="U945">
        <v>310</v>
      </c>
      <c r="V945" t="s">
        <v>1471</v>
      </c>
      <c r="W945" t="s">
        <v>1471</v>
      </c>
      <c r="X945" s="18">
        <v>1000000</v>
      </c>
      <c r="Y945" s="18">
        <v>1000000</v>
      </c>
      <c r="Z945" t="s">
        <v>1790</v>
      </c>
      <c r="AA945" t="s">
        <v>1790</v>
      </c>
      <c r="AB945" t="s">
        <v>1061</v>
      </c>
      <c r="AC945" t="s">
        <v>1061</v>
      </c>
      <c r="AI945" t="s">
        <v>55</v>
      </c>
      <c r="AJ945">
        <v>2</v>
      </c>
      <c r="AL945" s="19">
        <f t="shared" si="425"/>
        <v>-12.797601419292789</v>
      </c>
      <c r="AM945" s="19">
        <f t="shared" si="426"/>
        <v>-12.846121897252601</v>
      </c>
      <c r="AN945" s="19">
        <f t="shared" si="427"/>
        <v>4.8520477959812069E-2</v>
      </c>
      <c r="AP945" s="20" t="e">
        <f>IF(AR945=AU945,"ok","no")</f>
        <v>#N/A</v>
      </c>
      <c r="AQ945" s="20" t="str">
        <f t="shared" si="416"/>
        <v>N</v>
      </c>
      <c r="AR945" s="21">
        <f t="shared" ref="AR945:AR958" si="438">VLOOKUP(AQ945,$AY$2:$AZ$22,2,FALSE)</f>
        <v>0</v>
      </c>
      <c r="AS945" s="21">
        <f t="shared" si="435"/>
        <v>-3.5</v>
      </c>
      <c r="AT945" s="20" t="str">
        <f t="shared" si="417"/>
        <v>V</v>
      </c>
      <c r="AU945" s="22" t="e">
        <f t="shared" ref="AU945:AU958" si="439">VLOOKUP(AT945,$AY$2:$AZ$22,2,FALSE)</f>
        <v>#N/A</v>
      </c>
      <c r="AV945" t="e">
        <f t="shared" si="414"/>
        <v>#N/A</v>
      </c>
    </row>
    <row r="946" spans="1:48" hidden="1" x14ac:dyDescent="0.45">
      <c r="A946" t="s">
        <v>1791</v>
      </c>
      <c r="B946" t="s">
        <v>1792</v>
      </c>
      <c r="C946" t="e">
        <f t="shared" ca="1" si="424"/>
        <v>#NAME?</v>
      </c>
      <c r="E946" t="s">
        <v>1793</v>
      </c>
      <c r="H946"/>
      <c r="I946"/>
      <c r="J946"/>
      <c r="K946" t="s">
        <v>1794</v>
      </c>
      <c r="L946" s="16" t="s">
        <v>47</v>
      </c>
      <c r="M946" s="17" t="s">
        <v>47</v>
      </c>
      <c r="N946" s="18">
        <v>5.8000000000000003E-8</v>
      </c>
      <c r="O946" s="18">
        <v>5.8000000000000003E-8</v>
      </c>
      <c r="P946" s="18">
        <v>2.9999999999999999E-7</v>
      </c>
      <c r="Q946" s="18">
        <v>2.9999999999999999E-7</v>
      </c>
      <c r="R946">
        <v>19299620</v>
      </c>
      <c r="S946" t="s">
        <v>1795</v>
      </c>
      <c r="T946" t="s">
        <v>243</v>
      </c>
      <c r="U946" t="s">
        <v>89</v>
      </c>
      <c r="AI946" t="s">
        <v>55</v>
      </c>
      <c r="AJ946">
        <v>2</v>
      </c>
      <c r="AL946" s="19">
        <f t="shared" si="425"/>
        <v>-9.8310654675759945</v>
      </c>
      <c r="AM946" s="19">
        <f t="shared" si="426"/>
        <v>-8.8614951837512237</v>
      </c>
      <c r="AN946" s="19">
        <f t="shared" si="427"/>
        <v>-0.96957028382477084</v>
      </c>
      <c r="AP946" s="20" t="str">
        <f t="shared" ref="AP946:AP959" si="440">IF(AR946=AU946,"good","no")</f>
        <v>no</v>
      </c>
      <c r="AQ946" s="20" t="str">
        <f t="shared" si="416"/>
        <v>D</v>
      </c>
      <c r="AR946" s="21">
        <f t="shared" si="438"/>
        <v>-1</v>
      </c>
      <c r="AS946" s="21">
        <f t="shared" si="435"/>
        <v>-3.5</v>
      </c>
      <c r="AT946" s="20" t="str">
        <f t="shared" si="417"/>
        <v>S</v>
      </c>
      <c r="AU946" s="22">
        <f t="shared" si="439"/>
        <v>500</v>
      </c>
      <c r="AV946">
        <f t="shared" ref="AV946:AV1009" si="441">VLOOKUP(AT946, $BD$3:$BH$22, 5, FALSE)</f>
        <v>-0.8</v>
      </c>
    </row>
    <row r="947" spans="1:48" hidden="1" x14ac:dyDescent="0.45">
      <c r="A947" t="s">
        <v>1791</v>
      </c>
      <c r="B947" t="s">
        <v>1796</v>
      </c>
      <c r="C947" t="e">
        <f t="shared" ca="1" si="424"/>
        <v>#NAME?</v>
      </c>
      <c r="E947" t="s">
        <v>1797</v>
      </c>
      <c r="H947"/>
      <c r="I947"/>
      <c r="J947"/>
      <c r="K947" t="s">
        <v>1798</v>
      </c>
      <c r="L947" s="16" t="s">
        <v>47</v>
      </c>
      <c r="M947" s="17" t="s">
        <v>47</v>
      </c>
      <c r="N947" s="18">
        <v>3E-9</v>
      </c>
      <c r="O947" s="18">
        <v>3E-9</v>
      </c>
      <c r="P947" s="18">
        <v>2.9999999999999999E-7</v>
      </c>
      <c r="Q947" s="18">
        <v>2.9999999999999999E-7</v>
      </c>
      <c r="R947">
        <v>19299620</v>
      </c>
      <c r="S947" t="s">
        <v>1795</v>
      </c>
      <c r="T947" t="s">
        <v>243</v>
      </c>
      <c r="U947" t="s">
        <v>89</v>
      </c>
      <c r="AI947" t="s">
        <v>55</v>
      </c>
      <c r="AJ947">
        <v>2</v>
      </c>
      <c r="AL947" s="19">
        <f t="shared" si="425"/>
        <v>-11.578545593484199</v>
      </c>
      <c r="AM947" s="19">
        <f t="shared" si="426"/>
        <v>-8.8614951837512237</v>
      </c>
      <c r="AN947" s="19">
        <f t="shared" si="427"/>
        <v>-2.7170504097329751</v>
      </c>
      <c r="AP947" s="20" t="e">
        <f t="shared" si="440"/>
        <v>#N/A</v>
      </c>
      <c r="AQ947" s="20" t="str">
        <f t="shared" si="416"/>
        <v>D</v>
      </c>
      <c r="AR947" s="21">
        <f t="shared" si="438"/>
        <v>-1</v>
      </c>
      <c r="AS947" s="21">
        <f t="shared" si="435"/>
        <v>-3.5</v>
      </c>
      <c r="AT947" s="20" t="str">
        <f t="shared" si="417"/>
        <v>V</v>
      </c>
      <c r="AU947" s="22" t="e">
        <f t="shared" si="439"/>
        <v>#N/A</v>
      </c>
      <c r="AV947" t="e">
        <f t="shared" si="441"/>
        <v>#N/A</v>
      </c>
    </row>
    <row r="948" spans="1:48" hidden="1" x14ac:dyDescent="0.45">
      <c r="A948" t="s">
        <v>1799</v>
      </c>
      <c r="B948" t="s">
        <v>1792</v>
      </c>
      <c r="C948" t="e">
        <f t="shared" ca="1" si="424"/>
        <v>#NAME?</v>
      </c>
      <c r="E948" t="s">
        <v>1793</v>
      </c>
      <c r="H948"/>
      <c r="I948"/>
      <c r="J948"/>
      <c r="K948" t="s">
        <v>1800</v>
      </c>
      <c r="L948" s="16" t="s">
        <v>47</v>
      </c>
      <c r="M948" s="17" t="s">
        <v>47</v>
      </c>
      <c r="N948" s="18">
        <v>6E-9</v>
      </c>
      <c r="O948" s="18">
        <v>6E-9</v>
      </c>
      <c r="P948" s="18">
        <v>2.6000000000000001E-8</v>
      </c>
      <c r="Q948" s="18">
        <v>2.6000000000000001E-8</v>
      </c>
      <c r="R948">
        <v>19299620</v>
      </c>
      <c r="S948" t="s">
        <v>1795</v>
      </c>
      <c r="T948" t="s">
        <v>424</v>
      </c>
      <c r="U948" t="s">
        <v>89</v>
      </c>
      <c r="AI948" t="s">
        <v>55</v>
      </c>
      <c r="AJ948">
        <v>2</v>
      </c>
      <c r="AL948" s="19">
        <f t="shared" si="425"/>
        <v>-11.169588756953829</v>
      </c>
      <c r="AM948" s="19">
        <f t="shared" si="426"/>
        <v>-10.304449886365708</v>
      </c>
      <c r="AN948" s="19">
        <f t="shared" si="427"/>
        <v>-0.86513887058812067</v>
      </c>
      <c r="AP948" s="20" t="str">
        <f t="shared" si="440"/>
        <v>no</v>
      </c>
      <c r="AQ948" s="20" t="str">
        <f t="shared" si="416"/>
        <v>D</v>
      </c>
      <c r="AR948" s="21">
        <f t="shared" si="438"/>
        <v>-1</v>
      </c>
      <c r="AS948" s="21">
        <f t="shared" si="435"/>
        <v>-3.5</v>
      </c>
      <c r="AT948" s="20" t="str">
        <f t="shared" si="417"/>
        <v>S</v>
      </c>
      <c r="AU948" s="22">
        <f t="shared" si="439"/>
        <v>500</v>
      </c>
      <c r="AV948">
        <f t="shared" si="441"/>
        <v>-0.8</v>
      </c>
    </row>
    <row r="949" spans="1:48" hidden="1" x14ac:dyDescent="0.45">
      <c r="A949" t="s">
        <v>1799</v>
      </c>
      <c r="B949" t="s">
        <v>1796</v>
      </c>
      <c r="C949" t="e">
        <f t="shared" ca="1" si="424"/>
        <v>#NAME?</v>
      </c>
      <c r="E949" t="s">
        <v>1801</v>
      </c>
      <c r="H949"/>
      <c r="I949"/>
      <c r="J949"/>
      <c r="K949" t="s">
        <v>1802</v>
      </c>
      <c r="L949" s="16" t="s">
        <v>47</v>
      </c>
      <c r="M949" s="17" t="s">
        <v>47</v>
      </c>
      <c r="N949" s="18">
        <v>2.0000000000000001E-10</v>
      </c>
      <c r="O949" s="18">
        <v>2.0000000000000001E-10</v>
      </c>
      <c r="P949" s="18">
        <v>2.6000000000000001E-8</v>
      </c>
      <c r="Q949" s="18">
        <v>2.6000000000000001E-8</v>
      </c>
      <c r="R949">
        <v>19299620</v>
      </c>
      <c r="S949" t="s">
        <v>1795</v>
      </c>
      <c r="T949" t="s">
        <v>424</v>
      </c>
      <c r="U949" t="s">
        <v>89</v>
      </c>
      <c r="AI949" t="s">
        <v>55</v>
      </c>
      <c r="AJ949">
        <v>2</v>
      </c>
      <c r="AL949" s="19">
        <f t="shared" si="425"/>
        <v>-13.1762952121345</v>
      </c>
      <c r="AM949" s="19">
        <f t="shared" si="426"/>
        <v>-10.304449886365708</v>
      </c>
      <c r="AN949" s="19">
        <f t="shared" si="427"/>
        <v>-2.8718453257687919</v>
      </c>
      <c r="AP949" s="20" t="e">
        <f t="shared" si="440"/>
        <v>#N/A</v>
      </c>
      <c r="AQ949" s="20" t="str">
        <f t="shared" si="416"/>
        <v>D</v>
      </c>
      <c r="AR949" s="21">
        <f t="shared" si="438"/>
        <v>-1</v>
      </c>
      <c r="AS949" s="21">
        <f t="shared" si="435"/>
        <v>-3.5</v>
      </c>
      <c r="AT949" s="20" t="str">
        <f t="shared" si="417"/>
        <v>V</v>
      </c>
      <c r="AU949" s="22" t="e">
        <f t="shared" si="439"/>
        <v>#N/A</v>
      </c>
      <c r="AV949" t="e">
        <f t="shared" si="441"/>
        <v>#N/A</v>
      </c>
    </row>
    <row r="950" spans="1:48" hidden="1" x14ac:dyDescent="0.45">
      <c r="A950" t="s">
        <v>1791</v>
      </c>
      <c r="B950" t="s">
        <v>1803</v>
      </c>
      <c r="C950" t="e">
        <f t="shared" ca="1" si="424"/>
        <v>#NAME?</v>
      </c>
      <c r="E950" t="s">
        <v>1804</v>
      </c>
      <c r="H950"/>
      <c r="I950"/>
      <c r="J950"/>
      <c r="K950" t="s">
        <v>1805</v>
      </c>
      <c r="L950" s="16" t="s">
        <v>47</v>
      </c>
      <c r="M950" s="17" t="s">
        <v>47</v>
      </c>
      <c r="N950" s="18">
        <v>5.9999999999999995E-8</v>
      </c>
      <c r="O950" s="18">
        <v>5.9999999999999995E-8</v>
      </c>
      <c r="P950" s="18">
        <v>2.9999999999999999E-7</v>
      </c>
      <c r="Q950" s="18">
        <v>2.9999999999999999E-7</v>
      </c>
      <c r="R950">
        <v>21526167</v>
      </c>
      <c r="S950" t="s">
        <v>1795</v>
      </c>
      <c r="T950" t="s">
        <v>243</v>
      </c>
      <c r="U950">
        <v>303</v>
      </c>
      <c r="V950" t="s">
        <v>1806</v>
      </c>
      <c r="W950" t="s">
        <v>1806</v>
      </c>
      <c r="X950" t="s">
        <v>1807</v>
      </c>
      <c r="Y950" t="s">
        <v>1807</v>
      </c>
      <c r="Z950" s="18">
        <v>7.0000000000000001E-3</v>
      </c>
      <c r="AA950" s="18">
        <v>7.0000000000000001E-3</v>
      </c>
      <c r="AB950" t="s">
        <v>1808</v>
      </c>
      <c r="AC950" t="s">
        <v>1808</v>
      </c>
      <c r="AI950" t="s">
        <v>55</v>
      </c>
      <c r="AJ950">
        <v>2</v>
      </c>
      <c r="AL950" s="19">
        <f t="shared" si="425"/>
        <v>-9.8110635520873419</v>
      </c>
      <c r="AM950" s="19">
        <f t="shared" si="426"/>
        <v>-8.8614951837512237</v>
      </c>
      <c r="AN950" s="19">
        <f t="shared" si="427"/>
        <v>-0.94956836833611824</v>
      </c>
      <c r="AP950" s="20" t="str">
        <f t="shared" si="440"/>
        <v>no</v>
      </c>
      <c r="AQ950" s="20" t="str">
        <f t="shared" si="416"/>
        <v>D</v>
      </c>
      <c r="AR950" s="21">
        <f t="shared" si="438"/>
        <v>-1</v>
      </c>
      <c r="AS950" s="21">
        <f t="shared" si="435"/>
        <v>-3.5</v>
      </c>
      <c r="AT950" s="20" t="str">
        <f t="shared" si="417"/>
        <v>S</v>
      </c>
      <c r="AU950" s="22">
        <f t="shared" si="439"/>
        <v>500</v>
      </c>
      <c r="AV950">
        <f t="shared" si="441"/>
        <v>-0.8</v>
      </c>
    </row>
    <row r="951" spans="1:48" hidden="1" x14ac:dyDescent="0.45">
      <c r="A951" t="s">
        <v>1791</v>
      </c>
      <c r="B951" t="s">
        <v>1809</v>
      </c>
      <c r="C951" t="e">
        <f t="shared" ca="1" si="424"/>
        <v>#NAME?</v>
      </c>
      <c r="E951" t="s">
        <v>1810</v>
      </c>
      <c r="H951"/>
      <c r="I951"/>
      <c r="J951"/>
      <c r="K951" t="s">
        <v>1811</v>
      </c>
      <c r="L951" s="16" t="s">
        <v>47</v>
      </c>
      <c r="M951" s="17" t="s">
        <v>47</v>
      </c>
      <c r="N951" s="18">
        <v>3.3000000000000002E-9</v>
      </c>
      <c r="O951" s="18">
        <v>3.3000000000000002E-9</v>
      </c>
      <c r="P951" s="18">
        <v>2.9999999999999999E-7</v>
      </c>
      <c r="Q951" s="18">
        <v>2.9999999999999999E-7</v>
      </c>
      <c r="R951">
        <v>21526167</v>
      </c>
      <c r="S951" t="s">
        <v>1795</v>
      </c>
      <c r="T951" t="s">
        <v>243</v>
      </c>
      <c r="U951">
        <v>303</v>
      </c>
      <c r="V951" t="s">
        <v>1812</v>
      </c>
      <c r="W951" t="s">
        <v>1812</v>
      </c>
      <c r="X951" t="s">
        <v>1807</v>
      </c>
      <c r="Y951" t="s">
        <v>1807</v>
      </c>
      <c r="Z951" t="s">
        <v>1813</v>
      </c>
      <c r="AA951" t="s">
        <v>1813</v>
      </c>
      <c r="AB951" t="s">
        <v>1808</v>
      </c>
      <c r="AC951" t="s">
        <v>1808</v>
      </c>
      <c r="AI951" t="s">
        <v>55</v>
      </c>
      <c r="AJ951">
        <v>2</v>
      </c>
      <c r="AL951" s="19">
        <f t="shared" si="425"/>
        <v>-11.522312587399647</v>
      </c>
      <c r="AM951" s="19">
        <f t="shared" si="426"/>
        <v>-8.8614951837512237</v>
      </c>
      <c r="AN951" s="19">
        <f t="shared" si="427"/>
        <v>-2.6608174036484229</v>
      </c>
      <c r="AP951" s="20" t="e">
        <f t="shared" si="440"/>
        <v>#N/A</v>
      </c>
      <c r="AQ951" s="20" t="str">
        <f t="shared" si="416"/>
        <v>D</v>
      </c>
      <c r="AR951" s="21">
        <f t="shared" si="438"/>
        <v>-1</v>
      </c>
      <c r="AS951" s="21">
        <f t="shared" si="435"/>
        <v>-3.5</v>
      </c>
      <c r="AT951" s="20" t="str">
        <f t="shared" si="417"/>
        <v>V</v>
      </c>
      <c r="AU951" s="22" t="e">
        <f t="shared" si="439"/>
        <v>#N/A</v>
      </c>
      <c r="AV951" t="e">
        <f t="shared" si="441"/>
        <v>#N/A</v>
      </c>
    </row>
    <row r="952" spans="1:48" hidden="1" x14ac:dyDescent="0.45">
      <c r="A952" t="s">
        <v>1791</v>
      </c>
      <c r="B952" t="s">
        <v>1814</v>
      </c>
      <c r="C952" t="e">
        <f t="shared" ca="1" si="424"/>
        <v>#NAME?</v>
      </c>
      <c r="E952" t="s">
        <v>1815</v>
      </c>
      <c r="H952"/>
      <c r="I952"/>
      <c r="J952"/>
      <c r="K952" t="s">
        <v>1816</v>
      </c>
      <c r="L952" s="16" t="s">
        <v>47</v>
      </c>
      <c r="M952" s="17" t="s">
        <v>47</v>
      </c>
      <c r="N952" t="s">
        <v>61</v>
      </c>
      <c r="O952"/>
      <c r="P952" s="18">
        <v>2.9999999999999999E-7</v>
      </c>
      <c r="Q952" s="18">
        <v>2.9999999999999999E-7</v>
      </c>
      <c r="R952">
        <v>21526167</v>
      </c>
      <c r="S952" t="s">
        <v>1795</v>
      </c>
      <c r="T952" t="s">
        <v>243</v>
      </c>
      <c r="U952">
        <v>303</v>
      </c>
      <c r="AI952" t="s">
        <v>55</v>
      </c>
      <c r="AJ952">
        <v>2</v>
      </c>
      <c r="AL952" s="19" t="e">
        <f t="shared" si="425"/>
        <v>#NUM!</v>
      </c>
      <c r="AM952" s="19">
        <f t="shared" si="426"/>
        <v>-8.8614951837512237</v>
      </c>
      <c r="AN952" s="19" t="e">
        <f t="shared" si="427"/>
        <v>#NUM!</v>
      </c>
      <c r="AP952" s="20" t="str">
        <f t="shared" si="440"/>
        <v>no</v>
      </c>
      <c r="AQ952" s="20" t="str">
        <f t="shared" si="416"/>
        <v>D</v>
      </c>
      <c r="AR952" s="21">
        <f t="shared" si="438"/>
        <v>-1</v>
      </c>
      <c r="AS952" s="21">
        <f t="shared" si="435"/>
        <v>-3.5</v>
      </c>
      <c r="AT952" s="20" t="str">
        <f t="shared" si="417"/>
        <v>A</v>
      </c>
      <c r="AU952" s="22">
        <f t="shared" si="439"/>
        <v>0</v>
      </c>
      <c r="AV952">
        <f t="shared" si="441"/>
        <v>1.8</v>
      </c>
    </row>
    <row r="953" spans="1:48" hidden="1" x14ac:dyDescent="0.45">
      <c r="A953" t="s">
        <v>1791</v>
      </c>
      <c r="B953" t="s">
        <v>1817</v>
      </c>
      <c r="C953" t="e">
        <f t="shared" ca="1" si="424"/>
        <v>#NAME?</v>
      </c>
      <c r="E953" t="s">
        <v>1818</v>
      </c>
      <c r="H953"/>
      <c r="I953"/>
      <c r="J953"/>
      <c r="K953" t="s">
        <v>1819</v>
      </c>
      <c r="L953" s="16" t="s">
        <v>47</v>
      </c>
      <c r="M953" s="17" t="s">
        <v>47</v>
      </c>
      <c r="N953" s="18">
        <v>3E-9</v>
      </c>
      <c r="O953" s="18">
        <v>3E-9</v>
      </c>
      <c r="P953" s="18">
        <v>2.9999999999999999E-7</v>
      </c>
      <c r="Q953" s="18">
        <v>2.9999999999999999E-7</v>
      </c>
      <c r="R953">
        <v>21526167</v>
      </c>
      <c r="S953" t="s">
        <v>1795</v>
      </c>
      <c r="T953" t="s">
        <v>243</v>
      </c>
      <c r="U953">
        <v>303</v>
      </c>
      <c r="V953" t="s">
        <v>1820</v>
      </c>
      <c r="W953" t="s">
        <v>1820</v>
      </c>
      <c r="X953" t="s">
        <v>1807</v>
      </c>
      <c r="Y953" t="s">
        <v>1807</v>
      </c>
      <c r="Z953" s="18">
        <v>1E-3</v>
      </c>
      <c r="AA953" s="18">
        <v>1E-3</v>
      </c>
      <c r="AB953" t="s">
        <v>1808</v>
      </c>
      <c r="AC953" t="s">
        <v>1808</v>
      </c>
      <c r="AI953" t="s">
        <v>55</v>
      </c>
      <c r="AJ953">
        <v>2</v>
      </c>
      <c r="AL953" s="19">
        <f t="shared" si="425"/>
        <v>-11.578545593484199</v>
      </c>
      <c r="AM953" s="19">
        <f t="shared" si="426"/>
        <v>-8.8614951837512237</v>
      </c>
      <c r="AN953" s="19">
        <f t="shared" si="427"/>
        <v>-2.7170504097329751</v>
      </c>
      <c r="AP953" s="20" t="str">
        <f t="shared" si="440"/>
        <v>no</v>
      </c>
      <c r="AQ953" s="20" t="str">
        <f t="shared" si="416"/>
        <v>D</v>
      </c>
      <c r="AR953" s="21">
        <f t="shared" si="438"/>
        <v>-1</v>
      </c>
      <c r="AS953" s="21">
        <f t="shared" si="435"/>
        <v>-3.5</v>
      </c>
      <c r="AT953" s="20" t="str">
        <f t="shared" si="417"/>
        <v>A</v>
      </c>
      <c r="AU953" s="22">
        <f t="shared" si="439"/>
        <v>0</v>
      </c>
      <c r="AV953">
        <f t="shared" si="441"/>
        <v>1.8</v>
      </c>
    </row>
    <row r="954" spans="1:48" hidden="1" x14ac:dyDescent="0.45">
      <c r="A954" t="s">
        <v>1799</v>
      </c>
      <c r="B954" t="s">
        <v>1803</v>
      </c>
      <c r="C954" t="e">
        <f t="shared" ca="1" si="424"/>
        <v>#NAME?</v>
      </c>
      <c r="E954" t="s">
        <v>1804</v>
      </c>
      <c r="H954"/>
      <c r="I954"/>
      <c r="J954"/>
      <c r="K954" t="s">
        <v>1821</v>
      </c>
      <c r="L954" s="16" t="s">
        <v>47</v>
      </c>
      <c r="M954" s="17" t="s">
        <v>47</v>
      </c>
      <c r="N954" s="18">
        <v>6.4000000000000002E-9</v>
      </c>
      <c r="O954" s="18">
        <v>6.4000000000000002E-9</v>
      </c>
      <c r="P954" s="18">
        <v>2E-8</v>
      </c>
      <c r="Q954" s="18">
        <v>2E-8</v>
      </c>
      <c r="R954">
        <v>21526167</v>
      </c>
      <c r="S954" t="s">
        <v>1795</v>
      </c>
      <c r="T954" t="s">
        <v>424</v>
      </c>
      <c r="U954">
        <v>303</v>
      </c>
      <c r="V954" t="s">
        <v>1822</v>
      </c>
      <c r="W954" t="s">
        <v>1822</v>
      </c>
      <c r="X954" s="18">
        <v>100000</v>
      </c>
      <c r="Y954" s="18">
        <v>100000</v>
      </c>
      <c r="Z954" s="18">
        <v>8.9999999999999998E-4</v>
      </c>
      <c r="AA954" s="18">
        <v>8.9999999999999998E-4</v>
      </c>
      <c r="AB954" t="s">
        <v>1823</v>
      </c>
      <c r="AC954" t="s">
        <v>1823</v>
      </c>
      <c r="AI954" t="s">
        <v>55</v>
      </c>
      <c r="AJ954">
        <v>2</v>
      </c>
      <c r="AL954" s="19">
        <f t="shared" si="425"/>
        <v>-11.131511029482663</v>
      </c>
      <c r="AM954" s="19">
        <f t="shared" si="426"/>
        <v>-10.459244802401527</v>
      </c>
      <c r="AN954" s="19">
        <f t="shared" si="427"/>
        <v>-0.67226622708113659</v>
      </c>
      <c r="AP954" s="20" t="str">
        <f t="shared" si="440"/>
        <v>no</v>
      </c>
      <c r="AQ954" s="20" t="str">
        <f t="shared" si="416"/>
        <v>D</v>
      </c>
      <c r="AR954" s="21">
        <f t="shared" si="438"/>
        <v>-1</v>
      </c>
      <c r="AS954" s="21">
        <f t="shared" si="435"/>
        <v>-3.5</v>
      </c>
      <c r="AT954" s="20" t="str">
        <f t="shared" si="417"/>
        <v>S</v>
      </c>
      <c r="AU954" s="22">
        <f t="shared" si="439"/>
        <v>500</v>
      </c>
      <c r="AV954">
        <f t="shared" si="441"/>
        <v>-0.8</v>
      </c>
    </row>
    <row r="955" spans="1:48" hidden="1" x14ac:dyDescent="0.45">
      <c r="A955" t="s">
        <v>1799</v>
      </c>
      <c r="B955" t="s">
        <v>1809</v>
      </c>
      <c r="C955" t="e">
        <f t="shared" ca="1" si="424"/>
        <v>#NAME?</v>
      </c>
      <c r="E955" t="s">
        <v>1824</v>
      </c>
      <c r="H955"/>
      <c r="I955"/>
      <c r="J955"/>
      <c r="K955" t="s">
        <v>1825</v>
      </c>
      <c r="L955" s="16" t="s">
        <v>47</v>
      </c>
      <c r="M955" s="17" t="s">
        <v>47</v>
      </c>
      <c r="N955" s="18">
        <v>2.0000000000000001E-10</v>
      </c>
      <c r="O955" s="18">
        <v>2.0000000000000001E-10</v>
      </c>
      <c r="P955" s="18">
        <v>2E-8</v>
      </c>
      <c r="Q955" s="18">
        <v>2E-8</v>
      </c>
      <c r="R955">
        <v>21526167</v>
      </c>
      <c r="S955" t="s">
        <v>1795</v>
      </c>
      <c r="T955" t="s">
        <v>424</v>
      </c>
      <c r="U955">
        <v>303</v>
      </c>
      <c r="V955" t="s">
        <v>1407</v>
      </c>
      <c r="W955" t="s">
        <v>1407</v>
      </c>
      <c r="X955" s="18">
        <v>100000</v>
      </c>
      <c r="Y955" s="18">
        <v>100000</v>
      </c>
      <c r="Z955" s="18">
        <v>8.0000000000000007E-5</v>
      </c>
      <c r="AA955" s="18">
        <v>8.0000000000000007E-5</v>
      </c>
      <c r="AB955" t="s">
        <v>1823</v>
      </c>
      <c r="AC955" t="s">
        <v>1823</v>
      </c>
      <c r="AI955" t="s">
        <v>55</v>
      </c>
      <c r="AJ955">
        <v>2</v>
      </c>
      <c r="AL955" s="19">
        <f t="shared" si="425"/>
        <v>-13.1762952121345</v>
      </c>
      <c r="AM955" s="19">
        <f t="shared" si="426"/>
        <v>-10.459244802401527</v>
      </c>
      <c r="AN955" s="19">
        <f t="shared" si="427"/>
        <v>-2.7170504097329733</v>
      </c>
      <c r="AP955" s="20" t="e">
        <f t="shared" si="440"/>
        <v>#N/A</v>
      </c>
      <c r="AQ955" s="20" t="str">
        <f t="shared" si="416"/>
        <v>D</v>
      </c>
      <c r="AR955" s="21">
        <f t="shared" si="438"/>
        <v>-1</v>
      </c>
      <c r="AS955" s="21">
        <f t="shared" si="435"/>
        <v>-3.5</v>
      </c>
      <c r="AT955" s="20" t="str">
        <f t="shared" si="417"/>
        <v>V</v>
      </c>
      <c r="AU955" s="22" t="e">
        <f t="shared" si="439"/>
        <v>#N/A</v>
      </c>
      <c r="AV955" t="e">
        <f t="shared" si="441"/>
        <v>#N/A</v>
      </c>
    </row>
    <row r="956" spans="1:48" hidden="1" x14ac:dyDescent="0.45">
      <c r="A956" t="s">
        <v>1799</v>
      </c>
      <c r="B956" t="s">
        <v>1826</v>
      </c>
      <c r="C956" t="e">
        <f t="shared" ca="1" si="424"/>
        <v>#NAME?</v>
      </c>
      <c r="E956" t="s">
        <v>1827</v>
      </c>
      <c r="H956"/>
      <c r="I956"/>
      <c r="J956"/>
      <c r="K956" t="s">
        <v>1828</v>
      </c>
      <c r="L956" s="16" t="s">
        <v>47</v>
      </c>
      <c r="M956" s="17" t="s">
        <v>47</v>
      </c>
      <c r="N956" s="18">
        <v>1E-10</v>
      </c>
      <c r="O956" s="18">
        <v>1E-10</v>
      </c>
      <c r="P956" s="18">
        <v>2E-8</v>
      </c>
      <c r="Q956" s="18">
        <v>2E-8</v>
      </c>
      <c r="R956">
        <v>21526167</v>
      </c>
      <c r="S956" t="s">
        <v>1795</v>
      </c>
      <c r="T956" t="s">
        <v>424</v>
      </c>
      <c r="U956">
        <v>303</v>
      </c>
      <c r="V956" t="s">
        <v>1829</v>
      </c>
      <c r="W956" t="s">
        <v>1829</v>
      </c>
      <c r="X956" s="18">
        <v>100000</v>
      </c>
      <c r="Y956" s="18">
        <v>100000</v>
      </c>
      <c r="Z956" s="18">
        <v>4.0000000000000003E-5</v>
      </c>
      <c r="AA956" s="18">
        <v>4.0000000000000003E-5</v>
      </c>
      <c r="AB956" t="s">
        <v>1823</v>
      </c>
      <c r="AC956" t="s">
        <v>1823</v>
      </c>
      <c r="AI956" t="s">
        <v>55</v>
      </c>
      <c r="AJ956">
        <v>2</v>
      </c>
      <c r="AL956" s="19">
        <f t="shared" si="425"/>
        <v>-13.585252048664868</v>
      </c>
      <c r="AM956" s="19">
        <f t="shared" si="426"/>
        <v>-10.459244802401527</v>
      </c>
      <c r="AN956" s="19">
        <f t="shared" si="427"/>
        <v>-3.1260072462633417</v>
      </c>
      <c r="AP956" s="20" t="str">
        <f t="shared" si="440"/>
        <v>no</v>
      </c>
      <c r="AQ956" s="20" t="str">
        <f t="shared" si="416"/>
        <v>D</v>
      </c>
      <c r="AR956" s="21">
        <f t="shared" si="438"/>
        <v>-1</v>
      </c>
      <c r="AS956" s="21">
        <f t="shared" si="435"/>
        <v>-3.5</v>
      </c>
      <c r="AT956" s="20" t="str">
        <f t="shared" si="417"/>
        <v>A</v>
      </c>
      <c r="AU956" s="22">
        <f t="shared" si="439"/>
        <v>0</v>
      </c>
      <c r="AV956">
        <f t="shared" si="441"/>
        <v>1.8</v>
      </c>
    </row>
    <row r="957" spans="1:48" hidden="1" x14ac:dyDescent="0.45">
      <c r="A957" t="s">
        <v>1799</v>
      </c>
      <c r="B957" t="s">
        <v>1814</v>
      </c>
      <c r="C957" t="e">
        <f t="shared" ca="1" si="424"/>
        <v>#NAME?</v>
      </c>
      <c r="E957" t="s">
        <v>1830</v>
      </c>
      <c r="H957"/>
      <c r="I957"/>
      <c r="J957"/>
      <c r="K957" t="s">
        <v>1831</v>
      </c>
      <c r="L957" s="16" t="s">
        <v>47</v>
      </c>
      <c r="M957" s="17" t="s">
        <v>47</v>
      </c>
      <c r="N957" s="18">
        <v>2.0000000000000001E-10</v>
      </c>
      <c r="O957" s="18">
        <v>2.0000000000000001E-10</v>
      </c>
      <c r="P957" s="18">
        <v>2E-8</v>
      </c>
      <c r="Q957" s="18">
        <v>2E-8</v>
      </c>
      <c r="R957">
        <v>21526167</v>
      </c>
      <c r="S957" t="s">
        <v>1795</v>
      </c>
      <c r="T957" t="s">
        <v>424</v>
      </c>
      <c r="U957">
        <v>303</v>
      </c>
      <c r="V957" t="s">
        <v>1820</v>
      </c>
      <c r="W957" t="s">
        <v>1820</v>
      </c>
      <c r="X957" s="18">
        <v>100000</v>
      </c>
      <c r="Y957" s="18">
        <v>100000</v>
      </c>
      <c r="Z957" s="18">
        <v>6.9999999999999994E-5</v>
      </c>
      <c r="AA957" s="18">
        <v>6.9999999999999994E-5</v>
      </c>
      <c r="AB957" t="s">
        <v>1823</v>
      </c>
      <c r="AC957" t="s">
        <v>1823</v>
      </c>
      <c r="AI957" t="s">
        <v>55</v>
      </c>
      <c r="AJ957">
        <v>2</v>
      </c>
      <c r="AL957" s="19">
        <f t="shared" si="425"/>
        <v>-13.1762952121345</v>
      </c>
      <c r="AM957" s="19">
        <f t="shared" si="426"/>
        <v>-10.459244802401527</v>
      </c>
      <c r="AN957" s="19">
        <f t="shared" si="427"/>
        <v>-2.7170504097329733</v>
      </c>
      <c r="AP957" s="20" t="str">
        <f t="shared" si="440"/>
        <v>no</v>
      </c>
      <c r="AQ957" s="20" t="str">
        <f t="shared" si="416"/>
        <v>D</v>
      </c>
      <c r="AR957" s="21">
        <f t="shared" si="438"/>
        <v>-1</v>
      </c>
      <c r="AS957" s="21">
        <f t="shared" si="435"/>
        <v>-3.5</v>
      </c>
      <c r="AT957" s="20" t="str">
        <f t="shared" si="417"/>
        <v>A</v>
      </c>
      <c r="AU957" s="22">
        <f t="shared" si="439"/>
        <v>0</v>
      </c>
      <c r="AV957">
        <f t="shared" si="441"/>
        <v>1.8</v>
      </c>
    </row>
    <row r="958" spans="1:48" hidden="1" x14ac:dyDescent="0.45">
      <c r="A958" t="s">
        <v>1799</v>
      </c>
      <c r="B958" t="s">
        <v>1817</v>
      </c>
      <c r="C958" t="e">
        <f t="shared" ca="1" si="424"/>
        <v>#NAME?</v>
      </c>
      <c r="E958" t="s">
        <v>1832</v>
      </c>
      <c r="H958"/>
      <c r="I958"/>
      <c r="J958"/>
      <c r="K958" t="s">
        <v>1833</v>
      </c>
      <c r="L958" s="16" t="s">
        <v>47</v>
      </c>
      <c r="M958" s="17" t="s">
        <v>47</v>
      </c>
      <c r="N958" t="s">
        <v>61</v>
      </c>
      <c r="O958"/>
      <c r="P958" s="18">
        <v>2E-8</v>
      </c>
      <c r="Q958" s="18">
        <v>2E-8</v>
      </c>
      <c r="R958">
        <v>21526167</v>
      </c>
      <c r="S958" t="s">
        <v>1795</v>
      </c>
      <c r="T958" t="s">
        <v>424</v>
      </c>
      <c r="U958">
        <v>303</v>
      </c>
      <c r="AI958" t="s">
        <v>55</v>
      </c>
      <c r="AJ958">
        <v>2</v>
      </c>
      <c r="AL958" s="19" t="e">
        <f t="shared" si="425"/>
        <v>#NUM!</v>
      </c>
      <c r="AM958" s="19">
        <f t="shared" si="426"/>
        <v>-10.459244802401527</v>
      </c>
      <c r="AN958" s="19" t="e">
        <f t="shared" si="427"/>
        <v>#NUM!</v>
      </c>
      <c r="AP958" s="20" t="str">
        <f t="shared" si="440"/>
        <v>no</v>
      </c>
      <c r="AQ958" s="20" t="str">
        <f t="shared" si="416"/>
        <v>D</v>
      </c>
      <c r="AR958" s="21">
        <f t="shared" si="438"/>
        <v>-1</v>
      </c>
      <c r="AS958" s="21">
        <f t="shared" si="435"/>
        <v>-3.5</v>
      </c>
      <c r="AT958" s="20" t="str">
        <f t="shared" si="417"/>
        <v>A</v>
      </c>
      <c r="AU958" s="22">
        <f t="shared" si="439"/>
        <v>0</v>
      </c>
      <c r="AV958">
        <f t="shared" si="441"/>
        <v>1.8</v>
      </c>
    </row>
    <row r="959" spans="1:48" hidden="1" x14ac:dyDescent="0.45">
      <c r="A959" t="s">
        <v>483</v>
      </c>
      <c r="B959" t="s">
        <v>1834</v>
      </c>
      <c r="C959" t="e">
        <f t="shared" ca="1" si="424"/>
        <v>#NAME?</v>
      </c>
      <c r="E959" t="s">
        <v>1835</v>
      </c>
      <c r="F959" t="str">
        <f>IF(B959=E959,"ok","no")</f>
        <v>no</v>
      </c>
      <c r="G959">
        <v>1</v>
      </c>
      <c r="H959" s="42" t="str">
        <f>IF(ISNUMBER(FIND(MID(B959,2,1),MID(A959,FIND("_",A959)+1,FIND("_",A959,FIND("_",A959)+1)-FIND("_",A959)-1))), "+", "-")</f>
        <v>+</v>
      </c>
      <c r="I959" s="42" t="b">
        <f t="shared" ref="I959:I960" si="442">H959=J959</f>
        <v>1</v>
      </c>
      <c r="J959" s="42" t="str">
        <f t="shared" ref="J959:J960" si="443">IF(ISNUMBER(FIND(MID(B959,2,1),IF(LEN(MID(A959,FIND("_",A959)+1,FIND("_",A959,FIND("_",A959)+1)-FIND("_",A959)-1))=2,MID(A959,FIND("_",A959)+1,2),MID(A959,FIND("~",SUBSTITUTE(A959,"_","~",LEN(A959)-LEN(SUBSTITUTE(A959,"_",""))))+1,2)))), "+", "-")</f>
        <v>+</v>
      </c>
      <c r="K959" t="s">
        <v>70</v>
      </c>
      <c r="L959" s="16" t="s">
        <v>47</v>
      </c>
      <c r="M959" s="17" t="s">
        <v>47</v>
      </c>
      <c r="N959" s="18">
        <v>1.7E-8</v>
      </c>
      <c r="O959" s="18">
        <v>1.7E-8</v>
      </c>
      <c r="P959" s="18">
        <v>2.4999999999999999E-8</v>
      </c>
      <c r="Q959" s="18">
        <v>2.4999999999999999E-8</v>
      </c>
      <c r="R959">
        <v>27908641</v>
      </c>
      <c r="S959" s="43" t="s">
        <v>486</v>
      </c>
      <c r="T959" s="43" t="s">
        <v>260</v>
      </c>
      <c r="U959">
        <v>303</v>
      </c>
      <c r="AI959" t="s">
        <v>55</v>
      </c>
      <c r="AJ959">
        <v>2</v>
      </c>
      <c r="AL959" s="19">
        <f t="shared" si="425"/>
        <v>-10.555130970805214</v>
      </c>
      <c r="AM959" s="19">
        <f t="shared" si="426"/>
        <v>-10.327590107126143</v>
      </c>
      <c r="AN959" s="19">
        <f t="shared" si="427"/>
        <v>-0.22754086367907078</v>
      </c>
      <c r="AO959" s="19">
        <f>ABS(AN959)</f>
        <v>0.22754086367907078</v>
      </c>
      <c r="AP959" s="20" t="str">
        <f t="shared" si="440"/>
        <v>no</v>
      </c>
      <c r="AQ959" s="20" t="str">
        <f t="shared" si="416"/>
        <v>R</v>
      </c>
      <c r="AR959" s="21">
        <f>VLOOKUP(AQ959,$AY$2:$AZ$23,2,FALSE)</f>
        <v>1</v>
      </c>
      <c r="AS959" s="21">
        <f t="shared" si="435"/>
        <v>-4.5</v>
      </c>
      <c r="AT959" s="20" t="str">
        <f t="shared" si="417"/>
        <v>A</v>
      </c>
      <c r="AU959" s="22">
        <f>VLOOKUP(AT959,$AY$2:$AZ$23,2,FALSE)</f>
        <v>0</v>
      </c>
      <c r="AV959">
        <f t="shared" si="441"/>
        <v>1.8</v>
      </c>
    </row>
    <row r="960" spans="1:48" hidden="1" x14ac:dyDescent="0.45">
      <c r="A960" t="s">
        <v>256</v>
      </c>
      <c r="B960" t="s">
        <v>1836</v>
      </c>
      <c r="C960" t="e">
        <f t="shared" ca="1" si="424"/>
        <v>#NAME?</v>
      </c>
      <c r="E960" t="s">
        <v>1837</v>
      </c>
      <c r="F960" t="str">
        <f>IF(B960=E960,"ok","no")</f>
        <v>no</v>
      </c>
      <c r="G960">
        <v>1</v>
      </c>
      <c r="H960" s="42" t="str">
        <f>IF(ISNUMBER(FIND(MID(B960,2,1),MID(A960,FIND("_",A960)+1,FIND("_",A960,FIND("_",A960)+1)-FIND("_",A960)-1))), "+", "-")</f>
        <v>+</v>
      </c>
      <c r="I960" s="42" t="b">
        <f t="shared" si="442"/>
        <v>1</v>
      </c>
      <c r="J960" s="42" t="str">
        <f t="shared" si="443"/>
        <v>+</v>
      </c>
      <c r="K960" t="s">
        <v>70</v>
      </c>
      <c r="L960" s="16" t="s">
        <v>47</v>
      </c>
      <c r="M960" s="17" t="s">
        <v>47</v>
      </c>
      <c r="N960" s="18">
        <v>1.4999999999999999E-8</v>
      </c>
      <c r="O960" s="18">
        <v>1.4999999999999999E-8</v>
      </c>
      <c r="P960" s="18">
        <v>2.1999999999999998E-8</v>
      </c>
      <c r="Q960" s="27">
        <v>2.1999999999999998E-8</v>
      </c>
      <c r="R960">
        <v>27908641</v>
      </c>
      <c r="S960" s="43" t="s">
        <v>259</v>
      </c>
      <c r="T960" s="43" t="s">
        <v>260</v>
      </c>
      <c r="U960">
        <v>303</v>
      </c>
      <c r="AI960" t="s">
        <v>55</v>
      </c>
      <c r="AJ960">
        <v>2</v>
      </c>
      <c r="AL960" s="19">
        <f t="shared" si="425"/>
        <v>-10.628977225148077</v>
      </c>
      <c r="AM960" s="19">
        <f t="shared" si="426"/>
        <v>-10.403011796316974</v>
      </c>
      <c r="AN960" s="19">
        <f t="shared" si="427"/>
        <v>-0.2259654288311026</v>
      </c>
      <c r="AO960" s="19">
        <f>ABS(AN960)</f>
        <v>0.2259654288311026</v>
      </c>
      <c r="AP960" s="20" t="str">
        <f>IF(AR960=AU960,"ok","no")</f>
        <v>ok</v>
      </c>
      <c r="AQ960" s="20" t="str">
        <f t="shared" si="416"/>
        <v>Q</v>
      </c>
      <c r="AR960" s="21">
        <f>VLOOKUP(AQ960,$AY$2:$AZ$23,2,FALSE)</f>
        <v>0</v>
      </c>
      <c r="AS960" s="21">
        <f t="shared" si="435"/>
        <v>-3.5</v>
      </c>
      <c r="AT960" s="20" t="str">
        <f t="shared" si="417"/>
        <v>A</v>
      </c>
      <c r="AU960" s="22">
        <f>VLOOKUP(AT960,$AY$2:$AZ$23,2,FALSE)</f>
        <v>0</v>
      </c>
      <c r="AV960">
        <f t="shared" si="441"/>
        <v>1.8</v>
      </c>
    </row>
    <row r="961" spans="1:48" hidden="1" x14ac:dyDescent="0.45">
      <c r="A961" t="s">
        <v>421</v>
      </c>
      <c r="B961" t="s">
        <v>1838</v>
      </c>
      <c r="C961" t="e">
        <f t="shared" ca="1" si="424"/>
        <v>#NAME?</v>
      </c>
      <c r="E961" t="s">
        <v>1838</v>
      </c>
      <c r="H961"/>
      <c r="I961"/>
      <c r="J961"/>
      <c r="K961" t="s">
        <v>459</v>
      </c>
      <c r="L961" s="16" t="s">
        <v>47</v>
      </c>
      <c r="M961" s="17" t="s">
        <v>47</v>
      </c>
      <c r="N961" t="s">
        <v>61</v>
      </c>
      <c r="O961"/>
      <c r="P961" s="18">
        <v>5.0000000000000003E-10</v>
      </c>
      <c r="Q961" s="18">
        <v>5.0000000000000003E-10</v>
      </c>
      <c r="R961">
        <v>21526167</v>
      </c>
      <c r="S961" t="s">
        <v>423</v>
      </c>
      <c r="T961" t="s">
        <v>424</v>
      </c>
      <c r="U961">
        <v>303</v>
      </c>
      <c r="AI961" t="s">
        <v>55</v>
      </c>
      <c r="AJ961">
        <v>2</v>
      </c>
      <c r="AL961" s="19" t="e">
        <f t="shared" si="425"/>
        <v>#NUM!</v>
      </c>
      <c r="AM961" s="19">
        <f t="shared" si="426"/>
        <v>-12.63568368032875</v>
      </c>
      <c r="AN961" s="19" t="e">
        <f t="shared" si="427"/>
        <v>#NUM!</v>
      </c>
      <c r="AP961" s="20" t="str">
        <f>IF(AR961=AU961,"good","no")</f>
        <v>no</v>
      </c>
      <c r="AQ961" s="20" t="str">
        <f t="shared" si="416"/>
        <v>R</v>
      </c>
      <c r="AR961" s="21">
        <f t="shared" ref="AR961:AR983" si="444">VLOOKUP(AQ961,$AY$2:$AZ$22,2,FALSE)</f>
        <v>1</v>
      </c>
      <c r="AS961" s="21">
        <f t="shared" si="435"/>
        <v>-4.5</v>
      </c>
      <c r="AT961" s="20" t="str">
        <f t="shared" si="417"/>
        <v>A</v>
      </c>
      <c r="AU961" s="22">
        <f t="shared" ref="AU961:AU983" si="445">VLOOKUP(AT961,$AY$2:$AZ$22,2,FALSE)</f>
        <v>0</v>
      </c>
      <c r="AV961">
        <f t="shared" si="441"/>
        <v>1.8</v>
      </c>
    </row>
    <row r="962" spans="1:48" hidden="1" x14ac:dyDescent="0.45">
      <c r="A962" t="s">
        <v>1839</v>
      </c>
      <c r="B962" t="s">
        <v>1840</v>
      </c>
      <c r="C962" t="e">
        <f t="shared" ca="1" si="424"/>
        <v>#NAME?</v>
      </c>
      <c r="E962" t="s">
        <v>1841</v>
      </c>
      <c r="H962"/>
      <c r="I962"/>
      <c r="J962"/>
      <c r="K962" t="s">
        <v>1842</v>
      </c>
      <c r="L962" s="16" t="s">
        <v>47</v>
      </c>
      <c r="M962" s="17" t="s">
        <v>1843</v>
      </c>
      <c r="N962" s="18">
        <v>2.18E-8</v>
      </c>
      <c r="O962" s="18">
        <v>2.18E-8</v>
      </c>
      <c r="P962" s="18">
        <v>3.6400000000000002E-8</v>
      </c>
      <c r="Q962" s="27">
        <v>3.6400000000000002E-8</v>
      </c>
      <c r="R962">
        <v>17301785</v>
      </c>
      <c r="S962" t="s">
        <v>1844</v>
      </c>
      <c r="T962" t="s">
        <v>260</v>
      </c>
      <c r="U962" t="s">
        <v>89</v>
      </c>
      <c r="V962" t="s">
        <v>1845</v>
      </c>
      <c r="W962" t="s">
        <v>1845</v>
      </c>
      <c r="X962" t="s">
        <v>1846</v>
      </c>
      <c r="Y962" t="s">
        <v>1846</v>
      </c>
      <c r="Z962" t="s">
        <v>1847</v>
      </c>
      <c r="AA962" t="s">
        <v>1847</v>
      </c>
      <c r="AB962" t="s">
        <v>1848</v>
      </c>
      <c r="AC962" t="s">
        <v>1848</v>
      </c>
      <c r="AH962" t="s">
        <v>1849</v>
      </c>
      <c r="AI962" t="s">
        <v>55</v>
      </c>
      <c r="AJ962">
        <v>2</v>
      </c>
      <c r="AL962" s="19">
        <f t="shared" si="425"/>
        <v>-10.408399961619306</v>
      </c>
      <c r="AM962" s="19">
        <f t="shared" si="426"/>
        <v>-10.105931266759191</v>
      </c>
      <c r="AN962" s="19">
        <f t="shared" si="427"/>
        <v>-0.30246869486011541</v>
      </c>
      <c r="AQ962" s="20" t="str">
        <f t="shared" ref="AQ962:AQ1025" si="446">LEFT(B962)</f>
        <v>W</v>
      </c>
      <c r="AR962" s="21">
        <f t="shared" si="444"/>
        <v>0</v>
      </c>
      <c r="AS962" s="21">
        <f t="shared" si="435"/>
        <v>-0.9</v>
      </c>
      <c r="AT962" s="20" t="str">
        <f t="shared" ref="AT962:AT1025" si="447">RIGHT(E962)</f>
        <v>Q</v>
      </c>
      <c r="AU962" s="22">
        <f t="shared" si="445"/>
        <v>0</v>
      </c>
      <c r="AV962">
        <f t="shared" si="441"/>
        <v>-3.5</v>
      </c>
    </row>
    <row r="963" spans="1:48" hidden="1" x14ac:dyDescent="0.45">
      <c r="A963" t="s">
        <v>1839</v>
      </c>
      <c r="B963" t="s">
        <v>1850</v>
      </c>
      <c r="C963" t="e">
        <f t="shared" ca="1" si="424"/>
        <v>#NAME?</v>
      </c>
      <c r="E963" t="s">
        <v>1851</v>
      </c>
      <c r="H963"/>
      <c r="I963"/>
      <c r="J963"/>
      <c r="K963" t="s">
        <v>1852</v>
      </c>
      <c r="L963" s="16" t="s">
        <v>47</v>
      </c>
      <c r="M963" s="17" t="s">
        <v>1843</v>
      </c>
      <c r="N963" s="18">
        <v>7.7700000000000001E-8</v>
      </c>
      <c r="O963" s="18">
        <v>7.7700000000000001E-8</v>
      </c>
      <c r="P963" s="18">
        <v>3.6400000000000002E-8</v>
      </c>
      <c r="Q963" s="27">
        <v>3.6400000000000002E-8</v>
      </c>
      <c r="R963">
        <v>17301785</v>
      </c>
      <c r="S963" t="s">
        <v>1844</v>
      </c>
      <c r="T963" t="s">
        <v>260</v>
      </c>
      <c r="U963" t="s">
        <v>89</v>
      </c>
      <c r="V963" t="s">
        <v>1853</v>
      </c>
      <c r="W963" t="s">
        <v>1853</v>
      </c>
      <c r="X963" t="s">
        <v>1846</v>
      </c>
      <c r="Y963" t="s">
        <v>1846</v>
      </c>
      <c r="Z963" t="s">
        <v>1854</v>
      </c>
      <c r="AA963" t="s">
        <v>1854</v>
      </c>
      <c r="AB963" t="s">
        <v>1848</v>
      </c>
      <c r="AC963" t="s">
        <v>1848</v>
      </c>
      <c r="AH963" t="s">
        <v>1855</v>
      </c>
      <c r="AI963" t="s">
        <v>55</v>
      </c>
      <c r="AJ963">
        <v>2</v>
      </c>
      <c r="AL963" s="19">
        <f t="shared" si="425"/>
        <v>-9.6585422419479574</v>
      </c>
      <c r="AM963" s="19">
        <f t="shared" si="426"/>
        <v>-10.105931266759191</v>
      </c>
      <c r="AN963" s="19">
        <f t="shared" si="427"/>
        <v>0.44738902481123333</v>
      </c>
      <c r="AQ963" s="20" t="str">
        <f t="shared" si="446"/>
        <v>W</v>
      </c>
      <c r="AR963" s="21">
        <f t="shared" si="444"/>
        <v>0</v>
      </c>
      <c r="AS963" s="21">
        <f t="shared" si="435"/>
        <v>-0.9</v>
      </c>
      <c r="AT963" s="20" t="str">
        <f t="shared" si="447"/>
        <v>Q</v>
      </c>
      <c r="AU963" s="22">
        <f t="shared" si="445"/>
        <v>0</v>
      </c>
      <c r="AV963">
        <f t="shared" si="441"/>
        <v>-3.5</v>
      </c>
    </row>
    <row r="964" spans="1:48" hidden="1" x14ac:dyDescent="0.45">
      <c r="A964" t="s">
        <v>1839</v>
      </c>
      <c r="B964" t="s">
        <v>1856</v>
      </c>
      <c r="C964" t="e">
        <f t="shared" ca="1" si="424"/>
        <v>#NAME?</v>
      </c>
      <c r="E964" t="s">
        <v>1857</v>
      </c>
      <c r="H964"/>
      <c r="I964"/>
      <c r="J964"/>
      <c r="K964" t="s">
        <v>1858</v>
      </c>
      <c r="L964" s="16" t="s">
        <v>47</v>
      </c>
      <c r="M964" s="17" t="s">
        <v>1843</v>
      </c>
      <c r="N964" s="18">
        <v>6.0399999999999998E-8</v>
      </c>
      <c r="O964" s="18">
        <v>6.0399999999999998E-8</v>
      </c>
      <c r="P964" s="18">
        <v>3.6400000000000002E-8</v>
      </c>
      <c r="Q964" s="18">
        <v>3.6400000000000002E-8</v>
      </c>
      <c r="R964">
        <v>17301785</v>
      </c>
      <c r="S964" t="s">
        <v>1844</v>
      </c>
      <c r="T964" t="s">
        <v>260</v>
      </c>
      <c r="U964" t="s">
        <v>89</v>
      </c>
      <c r="V964" t="s">
        <v>1859</v>
      </c>
      <c r="W964" t="s">
        <v>1859</v>
      </c>
      <c r="X964" t="s">
        <v>1846</v>
      </c>
      <c r="Y964" t="s">
        <v>1846</v>
      </c>
      <c r="Z964" t="s">
        <v>1860</v>
      </c>
      <c r="AA964" t="s">
        <v>1860</v>
      </c>
      <c r="AB964" t="s">
        <v>1848</v>
      </c>
      <c r="AC964" t="s">
        <v>1848</v>
      </c>
      <c r="AH964" t="s">
        <v>1861</v>
      </c>
      <c r="AI964" t="s">
        <v>55</v>
      </c>
      <c r="AJ964">
        <v>2</v>
      </c>
      <c r="AL964" s="19">
        <f t="shared" si="425"/>
        <v>-9.8071432718833282</v>
      </c>
      <c r="AM964" s="19">
        <f t="shared" si="426"/>
        <v>-10.105931266759191</v>
      </c>
      <c r="AN964" s="19">
        <f t="shared" si="427"/>
        <v>0.29878799487586249</v>
      </c>
      <c r="AP964" s="20" t="str">
        <f>IF(AR964=AU964,"good","no")</f>
        <v>no</v>
      </c>
      <c r="AQ964" s="20" t="str">
        <f t="shared" si="446"/>
        <v>K</v>
      </c>
      <c r="AR964" s="21">
        <f t="shared" si="444"/>
        <v>1</v>
      </c>
      <c r="AS964" s="21">
        <f t="shared" si="435"/>
        <v>-3.9</v>
      </c>
      <c r="AT964" s="20" t="str">
        <f t="shared" si="447"/>
        <v>Q</v>
      </c>
      <c r="AU964" s="22">
        <f t="shared" si="445"/>
        <v>0</v>
      </c>
      <c r="AV964">
        <f t="shared" si="441"/>
        <v>-3.5</v>
      </c>
    </row>
    <row r="965" spans="1:48" hidden="1" x14ac:dyDescent="0.45">
      <c r="A965" t="s">
        <v>1839</v>
      </c>
      <c r="B965" t="s">
        <v>1862</v>
      </c>
      <c r="C965" t="e">
        <f t="shared" ca="1" si="424"/>
        <v>#NAME?</v>
      </c>
      <c r="E965" t="s">
        <v>1863</v>
      </c>
      <c r="H965"/>
      <c r="I965"/>
      <c r="J965"/>
      <c r="K965" t="s">
        <v>1864</v>
      </c>
      <c r="L965" s="16" t="s">
        <v>47</v>
      </c>
      <c r="M965" s="17" t="s">
        <v>1843</v>
      </c>
      <c r="N965" s="18">
        <v>2.5699999999999999E-7</v>
      </c>
      <c r="O965" s="18">
        <v>2.5699999999999999E-7</v>
      </c>
      <c r="P965" s="18">
        <v>3.6400000000000002E-8</v>
      </c>
      <c r="Q965" s="27">
        <v>3.6400000000000002E-8</v>
      </c>
      <c r="R965">
        <v>17301785</v>
      </c>
      <c r="S965" t="s">
        <v>1844</v>
      </c>
      <c r="T965" t="s">
        <v>260</v>
      </c>
      <c r="U965" t="s">
        <v>89</v>
      </c>
      <c r="V965" t="s">
        <v>1865</v>
      </c>
      <c r="W965" t="s">
        <v>1865</v>
      </c>
      <c r="X965" t="s">
        <v>1846</v>
      </c>
      <c r="Y965" t="s">
        <v>1846</v>
      </c>
      <c r="Z965" t="s">
        <v>1866</v>
      </c>
      <c r="AA965" t="s">
        <v>1866</v>
      </c>
      <c r="AB965" t="s">
        <v>1848</v>
      </c>
      <c r="AC965" t="s">
        <v>1848</v>
      </c>
      <c r="AH965" t="s">
        <v>1867</v>
      </c>
      <c r="AI965" t="s">
        <v>55</v>
      </c>
      <c r="AJ965">
        <v>2</v>
      </c>
      <c r="AL965" s="19">
        <f t="shared" si="425"/>
        <v>-8.9527719537102026</v>
      </c>
      <c r="AM965" s="19">
        <f t="shared" si="426"/>
        <v>-10.105931266759191</v>
      </c>
      <c r="AN965" s="19">
        <f t="shared" si="427"/>
        <v>1.1531593130489881</v>
      </c>
      <c r="AQ965" s="20" t="str">
        <f t="shared" si="446"/>
        <v>W</v>
      </c>
      <c r="AR965" s="21">
        <f t="shared" si="444"/>
        <v>0</v>
      </c>
      <c r="AS965" s="21">
        <f t="shared" si="435"/>
        <v>-0.9</v>
      </c>
      <c r="AT965" s="20" t="str">
        <f t="shared" si="447"/>
        <v>V</v>
      </c>
      <c r="AU965" s="22" t="e">
        <f t="shared" si="445"/>
        <v>#N/A</v>
      </c>
      <c r="AV965" t="e">
        <f t="shared" si="441"/>
        <v>#N/A</v>
      </c>
    </row>
    <row r="966" spans="1:48" hidden="1" x14ac:dyDescent="0.45">
      <c r="A966" t="s">
        <v>1839</v>
      </c>
      <c r="B966" t="s">
        <v>1868</v>
      </c>
      <c r="C966" t="e">
        <f t="shared" ca="1" si="424"/>
        <v>#NAME?</v>
      </c>
      <c r="E966" t="s">
        <v>1869</v>
      </c>
      <c r="H966"/>
      <c r="I966"/>
      <c r="J966"/>
      <c r="K966" t="s">
        <v>1858</v>
      </c>
      <c r="L966" s="16" t="s">
        <v>47</v>
      </c>
      <c r="M966" s="17" t="s">
        <v>1843</v>
      </c>
      <c r="N966" s="18">
        <v>7.1499999999999998E-8</v>
      </c>
      <c r="O966" s="18">
        <v>7.1499999999999998E-8</v>
      </c>
      <c r="P966" s="18">
        <v>3.6400000000000002E-8</v>
      </c>
      <c r="Q966" s="18">
        <v>3.6400000000000002E-8</v>
      </c>
      <c r="R966">
        <v>17301785</v>
      </c>
      <c r="S966" t="s">
        <v>1844</v>
      </c>
      <c r="T966" t="s">
        <v>260</v>
      </c>
      <c r="U966" t="s">
        <v>89</v>
      </c>
      <c r="V966" t="s">
        <v>1870</v>
      </c>
      <c r="W966" t="s">
        <v>1870</v>
      </c>
      <c r="X966" t="s">
        <v>1846</v>
      </c>
      <c r="Y966" t="s">
        <v>1846</v>
      </c>
      <c r="Z966" t="s">
        <v>1871</v>
      </c>
      <c r="AA966" t="s">
        <v>1871</v>
      </c>
      <c r="AB966" t="s">
        <v>1848</v>
      </c>
      <c r="AC966" t="s">
        <v>1848</v>
      </c>
      <c r="AH966" t="s">
        <v>1872</v>
      </c>
      <c r="AI966" t="s">
        <v>55</v>
      </c>
      <c r="AJ966">
        <v>2</v>
      </c>
      <c r="AL966" s="19">
        <f t="shared" si="425"/>
        <v>-9.7076053484754041</v>
      </c>
      <c r="AM966" s="19">
        <f t="shared" si="426"/>
        <v>-10.105931266759191</v>
      </c>
      <c r="AN966" s="19">
        <f t="shared" si="427"/>
        <v>0.39832591828378661</v>
      </c>
      <c r="AP966" s="20" t="str">
        <f>IF(AR966=AU966,"good","no")</f>
        <v>no</v>
      </c>
      <c r="AQ966" s="20" t="str">
        <f t="shared" si="446"/>
        <v>K</v>
      </c>
      <c r="AR966" s="21">
        <f t="shared" si="444"/>
        <v>1</v>
      </c>
      <c r="AS966" s="21">
        <f t="shared" si="435"/>
        <v>-3.9</v>
      </c>
      <c r="AT966" s="20" t="str">
        <f t="shared" si="447"/>
        <v>Q</v>
      </c>
      <c r="AU966" s="22">
        <f t="shared" si="445"/>
        <v>0</v>
      </c>
      <c r="AV966">
        <f t="shared" si="441"/>
        <v>-3.5</v>
      </c>
    </row>
    <row r="967" spans="1:48" hidden="1" x14ac:dyDescent="0.45">
      <c r="A967" t="s">
        <v>1839</v>
      </c>
      <c r="B967" t="s">
        <v>1873</v>
      </c>
      <c r="C967" t="e">
        <f t="shared" ca="1" si="424"/>
        <v>#NAME?</v>
      </c>
      <c r="E967" t="s">
        <v>1874</v>
      </c>
      <c r="H967"/>
      <c r="I967"/>
      <c r="J967"/>
      <c r="K967" t="s">
        <v>1875</v>
      </c>
      <c r="L967" s="16" t="s">
        <v>47</v>
      </c>
      <c r="M967" s="17" t="s">
        <v>1843</v>
      </c>
      <c r="N967" s="18">
        <v>5.2299999999999998E-8</v>
      </c>
      <c r="O967" s="18">
        <v>5.2299999999999998E-8</v>
      </c>
      <c r="P967" s="18">
        <v>3.6400000000000002E-8</v>
      </c>
      <c r="Q967" s="18">
        <v>3.6400000000000002E-8</v>
      </c>
      <c r="R967">
        <v>17301785</v>
      </c>
      <c r="S967" t="s">
        <v>1844</v>
      </c>
      <c r="T967" t="s">
        <v>260</v>
      </c>
      <c r="U967" t="s">
        <v>89</v>
      </c>
      <c r="V967" t="s">
        <v>1876</v>
      </c>
      <c r="W967" t="s">
        <v>1876</v>
      </c>
      <c r="X967" t="s">
        <v>1846</v>
      </c>
      <c r="Y967" t="s">
        <v>1846</v>
      </c>
      <c r="Z967" t="s">
        <v>1877</v>
      </c>
      <c r="AA967" t="s">
        <v>1877</v>
      </c>
      <c r="AB967" t="s">
        <v>1848</v>
      </c>
      <c r="AC967" t="s">
        <v>1848</v>
      </c>
      <c r="AH967" t="s">
        <v>1878</v>
      </c>
      <c r="AI967" t="s">
        <v>55</v>
      </c>
      <c r="AJ967">
        <v>2</v>
      </c>
      <c r="AL967" s="19">
        <f t="shared" si="425"/>
        <v>-9.8920989848665659</v>
      </c>
      <c r="AM967" s="19">
        <f t="shared" si="426"/>
        <v>-10.105931266759191</v>
      </c>
      <c r="AN967" s="19">
        <f t="shared" si="427"/>
        <v>0.21383228189262482</v>
      </c>
      <c r="AP967" s="20" t="str">
        <f>IF(AR967=AU967,"good","no")</f>
        <v>no</v>
      </c>
      <c r="AQ967" s="20" t="str">
        <f t="shared" si="446"/>
        <v>G</v>
      </c>
      <c r="AR967" s="21">
        <f t="shared" si="444"/>
        <v>600</v>
      </c>
      <c r="AS967" s="21">
        <f t="shared" si="435"/>
        <v>-0.4</v>
      </c>
      <c r="AT967" s="20" t="str">
        <f t="shared" si="447"/>
        <v>Q</v>
      </c>
      <c r="AU967" s="22">
        <f t="shared" si="445"/>
        <v>0</v>
      </c>
      <c r="AV967">
        <f t="shared" si="441"/>
        <v>-3.5</v>
      </c>
    </row>
    <row r="968" spans="1:48" hidden="1" x14ac:dyDescent="0.45">
      <c r="A968" t="s">
        <v>1839</v>
      </c>
      <c r="B968" t="s">
        <v>1879</v>
      </c>
      <c r="C968" t="e">
        <f t="shared" ca="1" si="424"/>
        <v>#NAME?</v>
      </c>
      <c r="E968" t="s">
        <v>1880</v>
      </c>
      <c r="H968"/>
      <c r="I968"/>
      <c r="J968"/>
      <c r="K968" t="s">
        <v>1881</v>
      </c>
      <c r="L968" s="16" t="s">
        <v>47</v>
      </c>
      <c r="M968" s="17" t="s">
        <v>1843</v>
      </c>
      <c r="N968" s="18">
        <v>5.1300000000000003E-8</v>
      </c>
      <c r="O968" s="18">
        <v>5.1300000000000003E-8</v>
      </c>
      <c r="P968" s="18">
        <v>3.6400000000000002E-8</v>
      </c>
      <c r="Q968" s="27">
        <v>3.6400000000000002E-8</v>
      </c>
      <c r="R968">
        <v>17301785</v>
      </c>
      <c r="S968" t="s">
        <v>1844</v>
      </c>
      <c r="T968" t="s">
        <v>260</v>
      </c>
      <c r="U968" t="s">
        <v>89</v>
      </c>
      <c r="V968" t="s">
        <v>1882</v>
      </c>
      <c r="W968" t="s">
        <v>1882</v>
      </c>
      <c r="X968" t="s">
        <v>1846</v>
      </c>
      <c r="Y968" t="s">
        <v>1846</v>
      </c>
      <c r="Z968" s="18">
        <v>0.01</v>
      </c>
      <c r="AA968" s="18">
        <v>0.01</v>
      </c>
      <c r="AB968" t="s">
        <v>1848</v>
      </c>
      <c r="AC968" t="s">
        <v>1848</v>
      </c>
      <c r="AH968" t="s">
        <v>1883</v>
      </c>
      <c r="AI968" t="s">
        <v>55</v>
      </c>
      <c r="AJ968">
        <v>2</v>
      </c>
      <c r="AL968" s="19">
        <f t="shared" si="425"/>
        <v>-9.9034893000141135</v>
      </c>
      <c r="AM968" s="19">
        <f t="shared" si="426"/>
        <v>-10.105931266759191</v>
      </c>
      <c r="AN968" s="19">
        <f t="shared" si="427"/>
        <v>0.2024419667450772</v>
      </c>
      <c r="AQ968" s="20" t="str">
        <f t="shared" si="446"/>
        <v>C</v>
      </c>
      <c r="AR968" s="21">
        <f t="shared" si="444"/>
        <v>0</v>
      </c>
      <c r="AS968" s="21">
        <f t="shared" si="435"/>
        <v>2.5</v>
      </c>
      <c r="AT968" s="20" t="str">
        <f t="shared" si="447"/>
        <v>A</v>
      </c>
      <c r="AU968" s="22">
        <f t="shared" si="445"/>
        <v>0</v>
      </c>
      <c r="AV968">
        <f t="shared" si="441"/>
        <v>1.8</v>
      </c>
    </row>
    <row r="969" spans="1:48" hidden="1" x14ac:dyDescent="0.45">
      <c r="A969" t="s">
        <v>1839</v>
      </c>
      <c r="B969" t="s">
        <v>1884</v>
      </c>
      <c r="C969" t="e">
        <f t="shared" ca="1" si="424"/>
        <v>#NAME?</v>
      </c>
      <c r="E969" t="s">
        <v>1885</v>
      </c>
      <c r="H969"/>
      <c r="I969"/>
      <c r="J969"/>
      <c r="K969" t="s">
        <v>693</v>
      </c>
      <c r="L969" s="16" t="s">
        <v>47</v>
      </c>
      <c r="M969" s="17" t="s">
        <v>1843</v>
      </c>
      <c r="N969" s="18">
        <v>5.1E-8</v>
      </c>
      <c r="O969" s="18">
        <v>5.1E-8</v>
      </c>
      <c r="P969" s="18">
        <v>3.6400000000000002E-8</v>
      </c>
      <c r="Q969" s="27">
        <v>3.6400000000000002E-8</v>
      </c>
      <c r="R969">
        <v>17301785</v>
      </c>
      <c r="S969" t="s">
        <v>1844</v>
      </c>
      <c r="T969" t="s">
        <v>260</v>
      </c>
      <c r="U969" t="s">
        <v>89</v>
      </c>
      <c r="V969" t="s">
        <v>1886</v>
      </c>
      <c r="W969" t="s">
        <v>1886</v>
      </c>
      <c r="X969" t="s">
        <v>1846</v>
      </c>
      <c r="Y969" t="s">
        <v>1846</v>
      </c>
      <c r="Z969" t="s">
        <v>1887</v>
      </c>
      <c r="AA969" t="s">
        <v>1887</v>
      </c>
      <c r="AB969" t="s">
        <v>1848</v>
      </c>
      <c r="AC969" t="s">
        <v>1848</v>
      </c>
      <c r="AH969" t="s">
        <v>1888</v>
      </c>
      <c r="AI969" t="s">
        <v>55</v>
      </c>
      <c r="AJ969">
        <v>2</v>
      </c>
      <c r="AL969" s="19">
        <f t="shared" si="425"/>
        <v>-9.9069497204910295</v>
      </c>
      <c r="AM969" s="19">
        <f t="shared" si="426"/>
        <v>-10.105931266759191</v>
      </c>
      <c r="AN969" s="19">
        <f t="shared" si="427"/>
        <v>0.19898154626816122</v>
      </c>
      <c r="AQ969" s="20" t="str">
        <f t="shared" si="446"/>
        <v>C</v>
      </c>
      <c r="AR969" s="21">
        <f t="shared" si="444"/>
        <v>0</v>
      </c>
      <c r="AS969" s="21">
        <f t="shared" si="435"/>
        <v>2.5</v>
      </c>
      <c r="AT969" s="20" t="str">
        <f t="shared" si="447"/>
        <v>Q</v>
      </c>
      <c r="AU969" s="22">
        <f t="shared" si="445"/>
        <v>0</v>
      </c>
      <c r="AV969">
        <f t="shared" si="441"/>
        <v>-3.5</v>
      </c>
    </row>
    <row r="970" spans="1:48" hidden="1" x14ac:dyDescent="0.45">
      <c r="A970" t="s">
        <v>1839</v>
      </c>
      <c r="B970" t="s">
        <v>1889</v>
      </c>
      <c r="C970" t="e">
        <f t="shared" ref="C970:C1033" ca="1" si="448">_xlfn.CONCAT(A970,B970)</f>
        <v>#NAME?</v>
      </c>
      <c r="E970" t="s">
        <v>1890</v>
      </c>
      <c r="H970"/>
      <c r="I970"/>
      <c r="J970"/>
      <c r="K970" t="s">
        <v>1852</v>
      </c>
      <c r="L970" s="16" t="s">
        <v>47</v>
      </c>
      <c r="M970" s="17" t="s">
        <v>1843</v>
      </c>
      <c r="N970" s="18">
        <v>9.2299999999999999E-8</v>
      </c>
      <c r="O970" s="18">
        <v>9.2299999999999999E-8</v>
      </c>
      <c r="P970" s="18">
        <v>3.6400000000000002E-8</v>
      </c>
      <c r="Q970" s="27">
        <v>3.6400000000000002E-8</v>
      </c>
      <c r="R970">
        <v>17301785</v>
      </c>
      <c r="S970" t="s">
        <v>1844</v>
      </c>
      <c r="T970" t="s">
        <v>260</v>
      </c>
      <c r="U970" t="s">
        <v>89</v>
      </c>
      <c r="V970" t="s">
        <v>1891</v>
      </c>
      <c r="W970" t="s">
        <v>1891</v>
      </c>
      <c r="X970" t="s">
        <v>1846</v>
      </c>
      <c r="Y970" t="s">
        <v>1846</v>
      </c>
      <c r="Z970" t="s">
        <v>1892</v>
      </c>
      <c r="AA970" t="s">
        <v>1892</v>
      </c>
      <c r="AB970" t="s">
        <v>1848</v>
      </c>
      <c r="AC970" t="s">
        <v>1848</v>
      </c>
      <c r="AH970" t="s">
        <v>1893</v>
      </c>
      <c r="AI970" t="s">
        <v>55</v>
      </c>
      <c r="AJ970">
        <v>2</v>
      </c>
      <c r="AL970" s="19">
        <f t="shared" ref="AL970:AL1033" si="449">0.59*LN(O970)</f>
        <v>-9.5569508003081864</v>
      </c>
      <c r="AM970" s="19">
        <f t="shared" ref="AM970:AM1033" si="450">0.59*LN(Q970)</f>
        <v>-10.105931266759191</v>
      </c>
      <c r="AN970" s="19">
        <f t="shared" ref="AN970:AN1033" si="451">AL970-AM970</f>
        <v>0.54898046645100429</v>
      </c>
      <c r="AQ970" s="20" t="str">
        <f t="shared" si="446"/>
        <v>W</v>
      </c>
      <c r="AR970" s="21">
        <f t="shared" si="444"/>
        <v>0</v>
      </c>
      <c r="AS970" s="21">
        <f t="shared" si="435"/>
        <v>-0.9</v>
      </c>
      <c r="AT970" s="20" t="str">
        <f t="shared" si="447"/>
        <v>C</v>
      </c>
      <c r="AU970" s="22">
        <f t="shared" si="445"/>
        <v>0</v>
      </c>
      <c r="AV970">
        <f t="shared" si="441"/>
        <v>2.5</v>
      </c>
    </row>
    <row r="971" spans="1:48" hidden="1" x14ac:dyDescent="0.45">
      <c r="A971" t="s">
        <v>1839</v>
      </c>
      <c r="B971" t="s">
        <v>1894</v>
      </c>
      <c r="C971" t="e">
        <f t="shared" ca="1" si="448"/>
        <v>#NAME?</v>
      </c>
      <c r="E971" t="s">
        <v>1895</v>
      </c>
      <c r="H971"/>
      <c r="I971"/>
      <c r="J971"/>
      <c r="K971" t="s">
        <v>1896</v>
      </c>
      <c r="L971" s="16" t="s">
        <v>47</v>
      </c>
      <c r="M971" s="17" t="s">
        <v>1843</v>
      </c>
      <c r="N971" s="18">
        <v>3.8999999999999998E-8</v>
      </c>
      <c r="O971" s="18">
        <v>3.8999999999999998E-8</v>
      </c>
      <c r="P971" s="18">
        <v>3.6400000000000002E-8</v>
      </c>
      <c r="Q971" s="18">
        <v>3.6400000000000002E-8</v>
      </c>
      <c r="R971">
        <v>17301785</v>
      </c>
      <c r="S971" t="s">
        <v>1844</v>
      </c>
      <c r="T971" t="s">
        <v>260</v>
      </c>
      <c r="U971" t="s">
        <v>89</v>
      </c>
      <c r="V971" t="s">
        <v>1870</v>
      </c>
      <c r="W971" t="s">
        <v>1870</v>
      </c>
      <c r="X971" t="s">
        <v>1846</v>
      </c>
      <c r="Y971" t="s">
        <v>1846</v>
      </c>
      <c r="Z971" t="s">
        <v>1897</v>
      </c>
      <c r="AA971" t="s">
        <v>1897</v>
      </c>
      <c r="AB971" t="s">
        <v>1848</v>
      </c>
      <c r="AC971" t="s">
        <v>1848</v>
      </c>
      <c r="AH971" t="s">
        <v>1898</v>
      </c>
      <c r="AI971" t="s">
        <v>55</v>
      </c>
      <c r="AJ971">
        <v>2</v>
      </c>
      <c r="AL971" s="19">
        <f t="shared" si="449"/>
        <v>-10.06522547258189</v>
      </c>
      <c r="AM971" s="19">
        <f t="shared" si="450"/>
        <v>-10.105931266759191</v>
      </c>
      <c r="AN971" s="19">
        <f t="shared" si="451"/>
        <v>4.0705794177300803E-2</v>
      </c>
      <c r="AP971" s="20" t="str">
        <f>IF(AR971=AU971,"good","no")</f>
        <v>no</v>
      </c>
      <c r="AQ971" s="20" t="str">
        <f t="shared" si="446"/>
        <v>K</v>
      </c>
      <c r="AR971" s="21">
        <f t="shared" si="444"/>
        <v>1</v>
      </c>
      <c r="AS971" s="21">
        <f t="shared" si="435"/>
        <v>-3.9</v>
      </c>
      <c r="AT971" s="20" t="str">
        <f t="shared" si="447"/>
        <v>Q</v>
      </c>
      <c r="AU971" s="22">
        <f t="shared" si="445"/>
        <v>0</v>
      </c>
      <c r="AV971">
        <f t="shared" si="441"/>
        <v>-3.5</v>
      </c>
    </row>
    <row r="972" spans="1:48" hidden="1" x14ac:dyDescent="0.45">
      <c r="A972" t="s">
        <v>1839</v>
      </c>
      <c r="B972" t="s">
        <v>1899</v>
      </c>
      <c r="C972" t="e">
        <f t="shared" ca="1" si="448"/>
        <v>#NAME?</v>
      </c>
      <c r="E972" t="s">
        <v>1900</v>
      </c>
      <c r="H972"/>
      <c r="I972"/>
      <c r="J972"/>
      <c r="K972" t="s">
        <v>1901</v>
      </c>
      <c r="L972" s="16" t="s">
        <v>47</v>
      </c>
      <c r="M972" s="17" t="s">
        <v>1843</v>
      </c>
      <c r="N972" s="18">
        <v>1.92E-8</v>
      </c>
      <c r="O972" s="18">
        <v>1.92E-8</v>
      </c>
      <c r="P972" s="18">
        <v>3.6400000000000002E-8</v>
      </c>
      <c r="Q972" s="18">
        <v>3.6400000000000002E-8</v>
      </c>
      <c r="R972">
        <v>17301785</v>
      </c>
      <c r="S972" t="s">
        <v>1844</v>
      </c>
      <c r="T972" t="s">
        <v>260</v>
      </c>
      <c r="U972" t="s">
        <v>89</v>
      </c>
      <c r="V972" t="s">
        <v>1902</v>
      </c>
      <c r="W972" t="s">
        <v>1902</v>
      </c>
      <c r="X972" t="s">
        <v>1846</v>
      </c>
      <c r="Y972" t="s">
        <v>1846</v>
      </c>
      <c r="Z972" t="s">
        <v>1903</v>
      </c>
      <c r="AA972" t="s">
        <v>1903</v>
      </c>
      <c r="AB972" t="s">
        <v>1848</v>
      </c>
      <c r="AC972" t="s">
        <v>1848</v>
      </c>
      <c r="AH972" t="s">
        <v>1904</v>
      </c>
      <c r="AI972" t="s">
        <v>55</v>
      </c>
      <c r="AJ972">
        <v>2</v>
      </c>
      <c r="AL972" s="19">
        <f t="shared" si="449"/>
        <v>-10.483329779168477</v>
      </c>
      <c r="AM972" s="19">
        <f t="shared" si="450"/>
        <v>-10.105931266759191</v>
      </c>
      <c r="AN972" s="19">
        <f t="shared" si="451"/>
        <v>-0.37739851240928601</v>
      </c>
      <c r="AP972" s="20" t="str">
        <f>IF(AR972=AU972,"good","no")</f>
        <v>no</v>
      </c>
      <c r="AQ972" s="20" t="str">
        <f t="shared" si="446"/>
        <v>G</v>
      </c>
      <c r="AR972" s="21">
        <f t="shared" si="444"/>
        <v>600</v>
      </c>
      <c r="AS972" s="21">
        <f t="shared" si="435"/>
        <v>-0.4</v>
      </c>
      <c r="AT972" s="20" t="str">
        <f t="shared" si="447"/>
        <v>A</v>
      </c>
      <c r="AU972" s="22">
        <f t="shared" si="445"/>
        <v>0</v>
      </c>
      <c r="AV972">
        <f t="shared" si="441"/>
        <v>1.8</v>
      </c>
    </row>
    <row r="973" spans="1:48" hidden="1" x14ac:dyDescent="0.45">
      <c r="A973" t="s">
        <v>1905</v>
      </c>
      <c r="B973" t="s">
        <v>1840</v>
      </c>
      <c r="C973" t="e">
        <f t="shared" ca="1" si="448"/>
        <v>#NAME?</v>
      </c>
      <c r="E973" t="s">
        <v>1906</v>
      </c>
      <c r="H973"/>
      <c r="I973"/>
      <c r="J973"/>
      <c r="K973" t="s">
        <v>1907</v>
      </c>
      <c r="L973" s="16" t="s">
        <v>47</v>
      </c>
      <c r="M973" s="17" t="s">
        <v>1843</v>
      </c>
      <c r="N973" s="18">
        <v>1.2499999999999999E-8</v>
      </c>
      <c r="O973" s="18">
        <v>1.2499999999999999E-8</v>
      </c>
      <c r="P973" s="18">
        <v>2.91E-7</v>
      </c>
      <c r="Q973" s="27">
        <v>2.91E-7</v>
      </c>
      <c r="R973">
        <v>17301785</v>
      </c>
      <c r="S973" t="s">
        <v>1908</v>
      </c>
      <c r="T973" t="s">
        <v>260</v>
      </c>
      <c r="U973" t="s">
        <v>89</v>
      </c>
      <c r="V973" t="s">
        <v>1909</v>
      </c>
      <c r="W973" t="s">
        <v>1909</v>
      </c>
      <c r="X973" t="s">
        <v>1910</v>
      </c>
      <c r="Y973" t="s">
        <v>1910</v>
      </c>
      <c r="Z973" t="s">
        <v>1911</v>
      </c>
      <c r="AA973" t="s">
        <v>1911</v>
      </c>
      <c r="AB973" t="s">
        <v>1912</v>
      </c>
      <c r="AC973" t="s">
        <v>1912</v>
      </c>
      <c r="AH973" t="s">
        <v>1849</v>
      </c>
      <c r="AI973" t="s">
        <v>55</v>
      </c>
      <c r="AJ973">
        <v>2</v>
      </c>
      <c r="AL973" s="19">
        <f t="shared" si="449"/>
        <v>-10.73654694365651</v>
      </c>
      <c r="AM973" s="19">
        <f t="shared" si="450"/>
        <v>-8.8794661161672011</v>
      </c>
      <c r="AN973" s="19">
        <f t="shared" si="451"/>
        <v>-1.8570808274893089</v>
      </c>
      <c r="AQ973" s="20" t="str">
        <f t="shared" si="446"/>
        <v>W</v>
      </c>
      <c r="AR973" s="21">
        <f t="shared" si="444"/>
        <v>0</v>
      </c>
      <c r="AS973" s="21">
        <f t="shared" si="435"/>
        <v>-0.9</v>
      </c>
      <c r="AT973" s="20" t="str">
        <f t="shared" si="447"/>
        <v>Q</v>
      </c>
      <c r="AU973" s="22">
        <f t="shared" si="445"/>
        <v>0</v>
      </c>
      <c r="AV973">
        <f t="shared" si="441"/>
        <v>-3.5</v>
      </c>
    </row>
    <row r="974" spans="1:48" hidden="1" x14ac:dyDescent="0.45">
      <c r="A974" t="s">
        <v>1905</v>
      </c>
      <c r="B974" t="s">
        <v>1850</v>
      </c>
      <c r="C974" t="e">
        <f t="shared" ca="1" si="448"/>
        <v>#NAME?</v>
      </c>
      <c r="E974" t="s">
        <v>1913</v>
      </c>
      <c r="H974"/>
      <c r="I974"/>
      <c r="J974"/>
      <c r="K974" t="s">
        <v>1914</v>
      </c>
      <c r="L974" s="16" t="s">
        <v>47</v>
      </c>
      <c r="M974" s="17" t="s">
        <v>1843</v>
      </c>
      <c r="N974" s="18">
        <v>5.52E-9</v>
      </c>
      <c r="O974" s="18">
        <v>5.52E-9</v>
      </c>
      <c r="P974" s="18">
        <v>2.91E-7</v>
      </c>
      <c r="Q974" s="27">
        <v>2.91E-7</v>
      </c>
      <c r="R974">
        <v>17301785</v>
      </c>
      <c r="S974" t="s">
        <v>1908</v>
      </c>
      <c r="T974" t="s">
        <v>260</v>
      </c>
      <c r="U974" t="s">
        <v>89</v>
      </c>
      <c r="V974" t="s">
        <v>1915</v>
      </c>
      <c r="W974" t="s">
        <v>1915</v>
      </c>
      <c r="X974" t="s">
        <v>1910</v>
      </c>
      <c r="Y974" t="s">
        <v>1910</v>
      </c>
      <c r="Z974" t="s">
        <v>1916</v>
      </c>
      <c r="AA974" t="s">
        <v>1916</v>
      </c>
      <c r="AB974" t="s">
        <v>1912</v>
      </c>
      <c r="AC974" t="s">
        <v>1912</v>
      </c>
      <c r="AH974" t="s">
        <v>1855</v>
      </c>
      <c r="AI974" t="s">
        <v>55</v>
      </c>
      <c r="AJ974">
        <v>2</v>
      </c>
      <c r="AL974" s="19">
        <f t="shared" si="449"/>
        <v>-11.218783906227868</v>
      </c>
      <c r="AM974" s="19">
        <f t="shared" si="450"/>
        <v>-8.8794661161672011</v>
      </c>
      <c r="AN974" s="19">
        <f t="shared" si="451"/>
        <v>-2.339317790060667</v>
      </c>
      <c r="AQ974" s="20" t="str">
        <f t="shared" si="446"/>
        <v>W</v>
      </c>
      <c r="AR974" s="21">
        <f t="shared" si="444"/>
        <v>0</v>
      </c>
      <c r="AS974" s="21">
        <f t="shared" si="435"/>
        <v>-0.9</v>
      </c>
      <c r="AT974" s="20" t="str">
        <f t="shared" si="447"/>
        <v>Q</v>
      </c>
      <c r="AU974" s="22">
        <f t="shared" si="445"/>
        <v>0</v>
      </c>
      <c r="AV974">
        <f t="shared" si="441"/>
        <v>-3.5</v>
      </c>
    </row>
    <row r="975" spans="1:48" hidden="1" x14ac:dyDescent="0.45">
      <c r="A975" t="s">
        <v>1905</v>
      </c>
      <c r="B975" t="s">
        <v>1856</v>
      </c>
      <c r="C975" t="e">
        <f t="shared" ca="1" si="448"/>
        <v>#NAME?</v>
      </c>
      <c r="E975" t="s">
        <v>1917</v>
      </c>
      <c r="H975"/>
      <c r="I975"/>
      <c r="J975"/>
      <c r="K975" t="s">
        <v>1918</v>
      </c>
      <c r="L975" s="16" t="s">
        <v>47</v>
      </c>
      <c r="M975" s="17" t="s">
        <v>1843</v>
      </c>
      <c r="N975" s="18">
        <v>6.0600000000000002E-9</v>
      </c>
      <c r="O975" s="18">
        <v>6.0600000000000002E-9</v>
      </c>
      <c r="P975" s="18">
        <v>2.91E-7</v>
      </c>
      <c r="Q975" s="18">
        <v>2.91E-7</v>
      </c>
      <c r="R975">
        <v>17301785</v>
      </c>
      <c r="S975" t="s">
        <v>1908</v>
      </c>
      <c r="T975" t="s">
        <v>260</v>
      </c>
      <c r="U975" t="s">
        <v>89</v>
      </c>
      <c r="V975" t="s">
        <v>1919</v>
      </c>
      <c r="W975" t="s">
        <v>1919</v>
      </c>
      <c r="X975" t="s">
        <v>1910</v>
      </c>
      <c r="Y975" t="s">
        <v>1910</v>
      </c>
      <c r="Z975" t="s">
        <v>1920</v>
      </c>
      <c r="AA975" t="s">
        <v>1920</v>
      </c>
      <c r="AB975" t="s">
        <v>1912</v>
      </c>
      <c r="AC975" t="s">
        <v>1912</v>
      </c>
      <c r="AH975" t="s">
        <v>1861</v>
      </c>
      <c r="AI975" t="s">
        <v>55</v>
      </c>
      <c r="AJ975">
        <v>2</v>
      </c>
      <c r="AL975" s="19">
        <f t="shared" si="449"/>
        <v>-11.16371806175046</v>
      </c>
      <c r="AM975" s="19">
        <f t="shared" si="450"/>
        <v>-8.8794661161672011</v>
      </c>
      <c r="AN975" s="19">
        <f t="shared" si="451"/>
        <v>-2.2842519455832591</v>
      </c>
      <c r="AP975" s="20" t="str">
        <f>IF(AR975=AU975,"good","no")</f>
        <v>no</v>
      </c>
      <c r="AQ975" s="20" t="str">
        <f t="shared" si="446"/>
        <v>K</v>
      </c>
      <c r="AR975" s="21">
        <f t="shared" si="444"/>
        <v>1</v>
      </c>
      <c r="AS975" s="21">
        <f t="shared" si="435"/>
        <v>-3.9</v>
      </c>
      <c r="AT975" s="20" t="str">
        <f t="shared" si="447"/>
        <v>Q</v>
      </c>
      <c r="AU975" s="22">
        <f t="shared" si="445"/>
        <v>0</v>
      </c>
      <c r="AV975">
        <f t="shared" si="441"/>
        <v>-3.5</v>
      </c>
    </row>
    <row r="976" spans="1:48" hidden="1" x14ac:dyDescent="0.45">
      <c r="A976" t="s">
        <v>1905</v>
      </c>
      <c r="B976" t="s">
        <v>1862</v>
      </c>
      <c r="C976" t="e">
        <f t="shared" ca="1" si="448"/>
        <v>#NAME?</v>
      </c>
      <c r="E976" t="s">
        <v>1921</v>
      </c>
      <c r="H976"/>
      <c r="I976"/>
      <c r="J976"/>
      <c r="K976" t="s">
        <v>1922</v>
      </c>
      <c r="L976" s="16" t="s">
        <v>47</v>
      </c>
      <c r="M976" s="17" t="s">
        <v>1843</v>
      </c>
      <c r="N976" s="18">
        <v>9.7500000000000006E-8</v>
      </c>
      <c r="O976" s="18">
        <v>9.7500000000000006E-8</v>
      </c>
      <c r="P976" s="18">
        <v>2.91E-7</v>
      </c>
      <c r="Q976" s="27">
        <v>2.91E-7</v>
      </c>
      <c r="R976">
        <v>17301785</v>
      </c>
      <c r="S976" t="s">
        <v>1908</v>
      </c>
      <c r="T976" t="s">
        <v>260</v>
      </c>
      <c r="U976" t="s">
        <v>89</v>
      </c>
      <c r="V976" t="s">
        <v>1923</v>
      </c>
      <c r="W976" t="s">
        <v>1923</v>
      </c>
      <c r="X976" t="s">
        <v>1910</v>
      </c>
      <c r="Y976" t="s">
        <v>1910</v>
      </c>
      <c r="Z976" t="s">
        <v>1924</v>
      </c>
      <c r="AA976" t="s">
        <v>1924</v>
      </c>
      <c r="AB976" t="s">
        <v>1912</v>
      </c>
      <c r="AC976" t="s">
        <v>1912</v>
      </c>
      <c r="AH976" t="s">
        <v>1867</v>
      </c>
      <c r="AI976" t="s">
        <v>55</v>
      </c>
      <c r="AJ976">
        <v>2</v>
      </c>
      <c r="AL976" s="19">
        <f t="shared" si="449"/>
        <v>-9.5246139407761401</v>
      </c>
      <c r="AM976" s="19">
        <f t="shared" si="450"/>
        <v>-8.8794661161672011</v>
      </c>
      <c r="AN976" s="19">
        <f t="shared" si="451"/>
        <v>-0.64514782460893905</v>
      </c>
      <c r="AQ976" s="20" t="str">
        <f t="shared" si="446"/>
        <v>W</v>
      </c>
      <c r="AR976" s="21">
        <f t="shared" si="444"/>
        <v>0</v>
      </c>
      <c r="AS976" s="21">
        <f t="shared" si="435"/>
        <v>-0.9</v>
      </c>
      <c r="AT976" s="20" t="str">
        <f t="shared" si="447"/>
        <v>V</v>
      </c>
      <c r="AU976" s="22" t="e">
        <f t="shared" si="445"/>
        <v>#N/A</v>
      </c>
      <c r="AV976" t="e">
        <f t="shared" si="441"/>
        <v>#N/A</v>
      </c>
    </row>
    <row r="977" spans="1:48" hidden="1" x14ac:dyDescent="0.45">
      <c r="A977" t="s">
        <v>1905</v>
      </c>
      <c r="B977" t="s">
        <v>1868</v>
      </c>
      <c r="C977" t="e">
        <f t="shared" ca="1" si="448"/>
        <v>#NAME?</v>
      </c>
      <c r="E977" t="s">
        <v>1925</v>
      </c>
      <c r="H977"/>
      <c r="I977"/>
      <c r="J977"/>
      <c r="K977" t="s">
        <v>1918</v>
      </c>
      <c r="L977" s="16" t="s">
        <v>47</v>
      </c>
      <c r="M977" s="17" t="s">
        <v>1843</v>
      </c>
      <c r="N977" s="18">
        <v>7.1799999999999996E-9</v>
      </c>
      <c r="O977" s="18">
        <v>7.1799999999999996E-9</v>
      </c>
      <c r="P977" s="18">
        <v>2.91E-7</v>
      </c>
      <c r="Q977" s="18">
        <v>2.91E-7</v>
      </c>
      <c r="R977">
        <v>17301785</v>
      </c>
      <c r="S977" t="s">
        <v>1908</v>
      </c>
      <c r="T977" t="s">
        <v>260</v>
      </c>
      <c r="U977" t="s">
        <v>89</v>
      </c>
      <c r="V977" t="s">
        <v>1926</v>
      </c>
      <c r="W977" t="s">
        <v>1926</v>
      </c>
      <c r="X977" t="s">
        <v>1910</v>
      </c>
      <c r="Y977" t="s">
        <v>1910</v>
      </c>
      <c r="Z977" t="s">
        <v>1927</v>
      </c>
      <c r="AA977" t="s">
        <v>1927</v>
      </c>
      <c r="AB977" t="s">
        <v>1912</v>
      </c>
      <c r="AC977" t="s">
        <v>1912</v>
      </c>
      <c r="AH977" t="s">
        <v>1872</v>
      </c>
      <c r="AI977" t="s">
        <v>55</v>
      </c>
      <c r="AJ977">
        <v>2</v>
      </c>
      <c r="AL977" s="19">
        <f t="shared" si="449"/>
        <v>-11.063660207792903</v>
      </c>
      <c r="AM977" s="19">
        <f t="shared" si="450"/>
        <v>-8.8794661161672011</v>
      </c>
      <c r="AN977" s="19">
        <f t="shared" si="451"/>
        <v>-2.1841940916257023</v>
      </c>
      <c r="AP977" s="20" t="str">
        <f>IF(AR977=AU977,"good","no")</f>
        <v>no</v>
      </c>
      <c r="AQ977" s="20" t="str">
        <f t="shared" si="446"/>
        <v>K</v>
      </c>
      <c r="AR977" s="21">
        <f t="shared" si="444"/>
        <v>1</v>
      </c>
      <c r="AS977" s="21">
        <f t="shared" si="435"/>
        <v>-3.9</v>
      </c>
      <c r="AT977" s="20" t="str">
        <f t="shared" si="447"/>
        <v>Q</v>
      </c>
      <c r="AU977" s="22">
        <f t="shared" si="445"/>
        <v>0</v>
      </c>
      <c r="AV977">
        <f t="shared" si="441"/>
        <v>-3.5</v>
      </c>
    </row>
    <row r="978" spans="1:48" hidden="1" x14ac:dyDescent="0.45">
      <c r="A978" t="s">
        <v>1905</v>
      </c>
      <c r="B978" t="s">
        <v>1928</v>
      </c>
      <c r="C978" t="e">
        <f t="shared" ca="1" si="448"/>
        <v>#NAME?</v>
      </c>
      <c r="E978" t="s">
        <v>1929</v>
      </c>
      <c r="H978"/>
      <c r="I978"/>
      <c r="J978"/>
      <c r="K978" t="s">
        <v>1918</v>
      </c>
      <c r="L978" s="16" t="s">
        <v>47</v>
      </c>
      <c r="M978" s="17" t="s">
        <v>1843</v>
      </c>
      <c r="N978" s="18">
        <v>5.6800000000000002E-9</v>
      </c>
      <c r="O978" s="18">
        <v>5.6800000000000002E-9</v>
      </c>
      <c r="P978" s="18">
        <v>2.91E-7</v>
      </c>
      <c r="Q978" s="18">
        <v>2.91E-7</v>
      </c>
      <c r="R978">
        <v>17301785</v>
      </c>
      <c r="S978" t="s">
        <v>1908</v>
      </c>
      <c r="T978" t="s">
        <v>260</v>
      </c>
      <c r="U978" t="s">
        <v>89</v>
      </c>
      <c r="V978" t="s">
        <v>1930</v>
      </c>
      <c r="W978" t="s">
        <v>1930</v>
      </c>
      <c r="X978" t="s">
        <v>1910</v>
      </c>
      <c r="Y978" t="s">
        <v>1910</v>
      </c>
      <c r="Z978" t="s">
        <v>1931</v>
      </c>
      <c r="AA978" t="s">
        <v>1931</v>
      </c>
      <c r="AB978" t="s">
        <v>1912</v>
      </c>
      <c r="AC978" t="s">
        <v>1912</v>
      </c>
      <c r="AH978" t="s">
        <v>1932</v>
      </c>
      <c r="AI978" t="s">
        <v>55</v>
      </c>
      <c r="AJ978">
        <v>2</v>
      </c>
      <c r="AL978" s="19">
        <f t="shared" si="449"/>
        <v>-11.201925616485877</v>
      </c>
      <c r="AM978" s="19">
        <f t="shared" si="450"/>
        <v>-8.8794661161672011</v>
      </c>
      <c r="AN978" s="19">
        <f t="shared" si="451"/>
        <v>-2.3224595003186757</v>
      </c>
      <c r="AP978" s="20" t="str">
        <f>IF(AR978=AU978,"good","no")</f>
        <v>no</v>
      </c>
      <c r="AQ978" s="20" t="str">
        <f t="shared" si="446"/>
        <v>T</v>
      </c>
      <c r="AR978" s="21">
        <f t="shared" si="444"/>
        <v>400</v>
      </c>
      <c r="AS978" s="21">
        <f t="shared" si="435"/>
        <v>-0.7</v>
      </c>
      <c r="AT978" s="20" t="str">
        <f t="shared" si="447"/>
        <v>Q</v>
      </c>
      <c r="AU978" s="22">
        <f t="shared" si="445"/>
        <v>0</v>
      </c>
      <c r="AV978">
        <f t="shared" si="441"/>
        <v>-3.5</v>
      </c>
    </row>
    <row r="979" spans="1:48" hidden="1" x14ac:dyDescent="0.45">
      <c r="A979" t="s">
        <v>1905</v>
      </c>
      <c r="B979" t="s">
        <v>1879</v>
      </c>
      <c r="C979" t="e">
        <f t="shared" ca="1" si="448"/>
        <v>#NAME?</v>
      </c>
      <c r="E979" t="s">
        <v>1933</v>
      </c>
      <c r="H979"/>
      <c r="I979"/>
      <c r="J979"/>
      <c r="K979" t="s">
        <v>1934</v>
      </c>
      <c r="L979" s="16" t="s">
        <v>47</v>
      </c>
      <c r="M979" s="17" t="s">
        <v>1843</v>
      </c>
      <c r="N979" s="18">
        <v>7.4099999999999998E-9</v>
      </c>
      <c r="O979" s="18">
        <v>7.4099999999999998E-9</v>
      </c>
      <c r="P979" s="18">
        <v>2.91E-7</v>
      </c>
      <c r="Q979" s="27">
        <v>2.91E-7</v>
      </c>
      <c r="R979">
        <v>17301785</v>
      </c>
      <c r="S979" t="s">
        <v>1908</v>
      </c>
      <c r="T979" t="s">
        <v>260</v>
      </c>
      <c r="U979" t="s">
        <v>89</v>
      </c>
      <c r="V979" t="s">
        <v>1935</v>
      </c>
      <c r="W979" t="s">
        <v>1935</v>
      </c>
      <c r="X979" t="s">
        <v>1910</v>
      </c>
      <c r="Y979" t="s">
        <v>1910</v>
      </c>
      <c r="Z979" t="s">
        <v>1936</v>
      </c>
      <c r="AA979" t="s">
        <v>1936</v>
      </c>
      <c r="AB979" t="s">
        <v>1912</v>
      </c>
      <c r="AC979" t="s">
        <v>1912</v>
      </c>
      <c r="AH979" t="s">
        <v>1883</v>
      </c>
      <c r="AI979" t="s">
        <v>55</v>
      </c>
      <c r="AJ979">
        <v>2</v>
      </c>
      <c r="AL979" s="19">
        <f t="shared" si="449"/>
        <v>-11.045056884606664</v>
      </c>
      <c r="AM979" s="19">
        <f t="shared" si="450"/>
        <v>-8.8794661161672011</v>
      </c>
      <c r="AN979" s="19">
        <f t="shared" si="451"/>
        <v>-2.1655907684394631</v>
      </c>
      <c r="AQ979" s="20" t="str">
        <f t="shared" si="446"/>
        <v>C</v>
      </c>
      <c r="AR979" s="21">
        <f t="shared" si="444"/>
        <v>0</v>
      </c>
      <c r="AS979" s="21">
        <f t="shared" si="435"/>
        <v>2.5</v>
      </c>
      <c r="AT979" s="20" t="str">
        <f t="shared" si="447"/>
        <v>A</v>
      </c>
      <c r="AU979" s="22">
        <f t="shared" si="445"/>
        <v>0</v>
      </c>
      <c r="AV979">
        <f t="shared" si="441"/>
        <v>1.8</v>
      </c>
    </row>
    <row r="980" spans="1:48" hidden="1" x14ac:dyDescent="0.45">
      <c r="A980" t="s">
        <v>1905</v>
      </c>
      <c r="B980" t="s">
        <v>1884</v>
      </c>
      <c r="C980" t="e">
        <f t="shared" ca="1" si="448"/>
        <v>#NAME?</v>
      </c>
      <c r="E980" t="s">
        <v>1937</v>
      </c>
      <c r="H980"/>
      <c r="I980"/>
      <c r="J980"/>
      <c r="K980" t="s">
        <v>696</v>
      </c>
      <c r="L980" s="16" t="s">
        <v>47</v>
      </c>
      <c r="M980" s="17" t="s">
        <v>1843</v>
      </c>
      <c r="N980" s="18">
        <v>4.5299999999999999E-9</v>
      </c>
      <c r="O980" s="18">
        <v>4.5299999999999999E-9</v>
      </c>
      <c r="P980" s="18">
        <v>2.91E-7</v>
      </c>
      <c r="Q980" s="27">
        <v>2.91E-7</v>
      </c>
      <c r="R980">
        <v>17301785</v>
      </c>
      <c r="S980" t="s">
        <v>1908</v>
      </c>
      <c r="T980" t="s">
        <v>260</v>
      </c>
      <c r="U980" t="s">
        <v>89</v>
      </c>
      <c r="V980" t="s">
        <v>1568</v>
      </c>
      <c r="W980" t="s">
        <v>1568</v>
      </c>
      <c r="X980" t="s">
        <v>1910</v>
      </c>
      <c r="Y980" t="s">
        <v>1910</v>
      </c>
      <c r="Z980" t="s">
        <v>1916</v>
      </c>
      <c r="AA980" t="s">
        <v>1916</v>
      </c>
      <c r="AB980" t="s">
        <v>1912</v>
      </c>
      <c r="AC980" t="s">
        <v>1912</v>
      </c>
      <c r="AH980" t="s">
        <v>1888</v>
      </c>
      <c r="AI980" t="s">
        <v>55</v>
      </c>
      <c r="AJ980">
        <v>2</v>
      </c>
      <c r="AL980" s="19">
        <f t="shared" si="449"/>
        <v>-11.335400899496365</v>
      </c>
      <c r="AM980" s="19">
        <f t="shared" si="450"/>
        <v>-8.8794661161672011</v>
      </c>
      <c r="AN980" s="19">
        <f t="shared" si="451"/>
        <v>-2.4559347833291643</v>
      </c>
      <c r="AQ980" s="20" t="str">
        <f t="shared" si="446"/>
        <v>C</v>
      </c>
      <c r="AR980" s="21">
        <f t="shared" si="444"/>
        <v>0</v>
      </c>
      <c r="AS980" s="21">
        <f t="shared" si="435"/>
        <v>2.5</v>
      </c>
      <c r="AT980" s="20" t="str">
        <f t="shared" si="447"/>
        <v>Q</v>
      </c>
      <c r="AU980" s="22">
        <f t="shared" si="445"/>
        <v>0</v>
      </c>
      <c r="AV980">
        <f t="shared" si="441"/>
        <v>-3.5</v>
      </c>
    </row>
    <row r="981" spans="1:48" hidden="1" x14ac:dyDescent="0.45">
      <c r="A981" t="s">
        <v>1905</v>
      </c>
      <c r="B981" t="s">
        <v>1889</v>
      </c>
      <c r="C981" t="e">
        <f t="shared" ca="1" si="448"/>
        <v>#NAME?</v>
      </c>
      <c r="E981" t="s">
        <v>1938</v>
      </c>
      <c r="H981"/>
      <c r="I981"/>
      <c r="J981"/>
      <c r="K981" t="s">
        <v>1939</v>
      </c>
      <c r="L981" s="16" t="s">
        <v>47</v>
      </c>
      <c r="M981" s="17" t="s">
        <v>1843</v>
      </c>
      <c r="N981" s="18">
        <v>1.5800000000000001E-7</v>
      </c>
      <c r="O981" s="18">
        <v>1.5800000000000001E-7</v>
      </c>
      <c r="P981" s="18">
        <v>2.91E-7</v>
      </c>
      <c r="Q981" s="27">
        <v>2.91E-7</v>
      </c>
      <c r="R981">
        <v>17301785</v>
      </c>
      <c r="S981" t="s">
        <v>1908</v>
      </c>
      <c r="T981" t="s">
        <v>260</v>
      </c>
      <c r="U981" t="s">
        <v>89</v>
      </c>
      <c r="V981" t="s">
        <v>1940</v>
      </c>
      <c r="W981" t="s">
        <v>1940</v>
      </c>
      <c r="X981" t="s">
        <v>1910</v>
      </c>
      <c r="Y981" t="s">
        <v>1910</v>
      </c>
      <c r="Z981" t="s">
        <v>1941</v>
      </c>
      <c r="AA981" t="s">
        <v>1941</v>
      </c>
      <c r="AB981" t="s">
        <v>1912</v>
      </c>
      <c r="AC981" t="s">
        <v>1912</v>
      </c>
      <c r="AH981" t="s">
        <v>1893</v>
      </c>
      <c r="AI981" t="s">
        <v>55</v>
      </c>
      <c r="AJ981">
        <v>2</v>
      </c>
      <c r="AL981" s="19">
        <f t="shared" si="449"/>
        <v>-9.239795774312471</v>
      </c>
      <c r="AM981" s="19">
        <f t="shared" si="450"/>
        <v>-8.8794661161672011</v>
      </c>
      <c r="AN981" s="19">
        <f t="shared" si="451"/>
        <v>-0.36032965814526996</v>
      </c>
      <c r="AQ981" s="20" t="str">
        <f t="shared" si="446"/>
        <v>W</v>
      </c>
      <c r="AR981" s="21">
        <f t="shared" si="444"/>
        <v>0</v>
      </c>
      <c r="AS981" s="21">
        <f t="shared" si="435"/>
        <v>-0.9</v>
      </c>
      <c r="AT981" s="20" t="str">
        <f t="shared" si="447"/>
        <v>C</v>
      </c>
      <c r="AU981" s="22">
        <f t="shared" si="445"/>
        <v>0</v>
      </c>
      <c r="AV981">
        <f t="shared" si="441"/>
        <v>2.5</v>
      </c>
    </row>
    <row r="982" spans="1:48" hidden="1" x14ac:dyDescent="0.45">
      <c r="A982" t="s">
        <v>1905</v>
      </c>
      <c r="B982" t="s">
        <v>1894</v>
      </c>
      <c r="C982" t="e">
        <f t="shared" ca="1" si="448"/>
        <v>#NAME?</v>
      </c>
      <c r="E982" t="s">
        <v>1942</v>
      </c>
      <c r="H982"/>
      <c r="I982"/>
      <c r="J982"/>
      <c r="K982" t="s">
        <v>699</v>
      </c>
      <c r="L982" s="16" t="s">
        <v>47</v>
      </c>
      <c r="M982" s="17" t="s">
        <v>1843</v>
      </c>
      <c r="N982" s="18">
        <v>5.2499999999999999E-9</v>
      </c>
      <c r="O982" s="18">
        <v>5.2499999999999999E-9</v>
      </c>
      <c r="P982" s="18">
        <v>2.91E-7</v>
      </c>
      <c r="Q982" s="18">
        <v>2.91E-7</v>
      </c>
      <c r="R982">
        <v>17301785</v>
      </c>
      <c r="S982" t="s">
        <v>1908</v>
      </c>
      <c r="T982" t="s">
        <v>260</v>
      </c>
      <c r="U982" t="s">
        <v>89</v>
      </c>
      <c r="V982" t="s">
        <v>1943</v>
      </c>
      <c r="W982" t="s">
        <v>1943</v>
      </c>
      <c r="X982" t="s">
        <v>1910</v>
      </c>
      <c r="Y982" t="s">
        <v>1910</v>
      </c>
      <c r="Z982" t="s">
        <v>1944</v>
      </c>
      <c r="AA982" t="s">
        <v>1944</v>
      </c>
      <c r="AB982" t="s">
        <v>1912</v>
      </c>
      <c r="AC982" t="s">
        <v>1912</v>
      </c>
      <c r="AH982" t="s">
        <v>1898</v>
      </c>
      <c r="AI982" t="s">
        <v>55</v>
      </c>
      <c r="AJ982">
        <v>2</v>
      </c>
      <c r="AL982" s="19">
        <f t="shared" si="449"/>
        <v>-11.248372278602298</v>
      </c>
      <c r="AM982" s="19">
        <f t="shared" si="450"/>
        <v>-8.8794661161672011</v>
      </c>
      <c r="AN982" s="19">
        <f t="shared" si="451"/>
        <v>-2.3689061624350973</v>
      </c>
      <c r="AP982" s="20" t="str">
        <f>IF(AR982=AU982,"good","no")</f>
        <v>no</v>
      </c>
      <c r="AQ982" s="20" t="str">
        <f t="shared" si="446"/>
        <v>K</v>
      </c>
      <c r="AR982" s="21">
        <f t="shared" si="444"/>
        <v>1</v>
      </c>
      <c r="AS982" s="21">
        <f t="shared" si="435"/>
        <v>-3.9</v>
      </c>
      <c r="AT982" s="20" t="str">
        <f t="shared" si="447"/>
        <v>Q</v>
      </c>
      <c r="AU982" s="22">
        <f t="shared" si="445"/>
        <v>0</v>
      </c>
      <c r="AV982">
        <f t="shared" si="441"/>
        <v>-3.5</v>
      </c>
    </row>
    <row r="983" spans="1:48" hidden="1" x14ac:dyDescent="0.45">
      <c r="A983" t="s">
        <v>1905</v>
      </c>
      <c r="B983" t="s">
        <v>1945</v>
      </c>
      <c r="C983" t="e">
        <f t="shared" ca="1" si="448"/>
        <v>#NAME?</v>
      </c>
      <c r="E983" t="s">
        <v>1946</v>
      </c>
      <c r="H983"/>
      <c r="I983"/>
      <c r="J983"/>
      <c r="K983" t="s">
        <v>706</v>
      </c>
      <c r="L983" s="16" t="s">
        <v>47</v>
      </c>
      <c r="M983" s="17" t="s">
        <v>1843</v>
      </c>
      <c r="N983" s="18">
        <v>5.8100000000000003E-7</v>
      </c>
      <c r="O983" s="18">
        <v>5.8100000000000003E-7</v>
      </c>
      <c r="P983" s="18">
        <v>2.91E-7</v>
      </c>
      <c r="Q983" s="18">
        <v>2.91E-7</v>
      </c>
      <c r="R983">
        <v>17301785</v>
      </c>
      <c r="S983" t="s">
        <v>1908</v>
      </c>
      <c r="T983" t="s">
        <v>260</v>
      </c>
      <c r="U983" t="s">
        <v>89</v>
      </c>
      <c r="V983" t="s">
        <v>1947</v>
      </c>
      <c r="W983" t="s">
        <v>1947</v>
      </c>
      <c r="X983" t="s">
        <v>1910</v>
      </c>
      <c r="Y983" t="s">
        <v>1910</v>
      </c>
      <c r="Z983" t="s">
        <v>1948</v>
      </c>
      <c r="AA983" t="s">
        <v>1948</v>
      </c>
      <c r="AB983" t="s">
        <v>1912</v>
      </c>
      <c r="AC983" t="s">
        <v>1912</v>
      </c>
      <c r="AH983" t="s">
        <v>1949</v>
      </c>
      <c r="AI983" t="s">
        <v>55</v>
      </c>
      <c r="AJ983">
        <v>2</v>
      </c>
      <c r="AL983" s="19">
        <f t="shared" si="449"/>
        <v>-8.4715238972557554</v>
      </c>
      <c r="AM983" s="19">
        <f t="shared" si="450"/>
        <v>-8.8794661161672011</v>
      </c>
      <c r="AN983" s="19">
        <f t="shared" si="451"/>
        <v>0.40794221891144566</v>
      </c>
      <c r="AP983" s="20" t="str">
        <f>IF(AR983=AU983,"good","no")</f>
        <v>no</v>
      </c>
      <c r="AQ983" s="20" t="str">
        <f t="shared" si="446"/>
        <v>T</v>
      </c>
      <c r="AR983" s="21">
        <f t="shared" si="444"/>
        <v>400</v>
      </c>
      <c r="AS983" s="21">
        <f t="shared" si="435"/>
        <v>-0.7</v>
      </c>
      <c r="AT983" s="20" t="str">
        <f t="shared" si="447"/>
        <v>A</v>
      </c>
      <c r="AU983" s="22">
        <f t="shared" si="445"/>
        <v>0</v>
      </c>
      <c r="AV983">
        <f t="shared" si="441"/>
        <v>1.8</v>
      </c>
    </row>
    <row r="984" spans="1:48" hidden="1" x14ac:dyDescent="0.45">
      <c r="A984" t="s">
        <v>421</v>
      </c>
      <c r="B984" t="s">
        <v>1950</v>
      </c>
      <c r="C984" t="e">
        <f t="shared" ca="1" si="448"/>
        <v>#NAME?</v>
      </c>
      <c r="E984" t="s">
        <v>1950</v>
      </c>
      <c r="F984" t="str">
        <f t="shared" ref="F984:F1015" si="452">IF(B984=E984,"ok","no")</f>
        <v>ok</v>
      </c>
      <c r="G984">
        <v>1</v>
      </c>
      <c r="H984" s="42" t="str">
        <f>IF(ISNUMBER(FIND(MID(B984,2,1),MID(A984,FIND("_",A984)+1,FIND("_",A984,FIND("_",A984)+1)-FIND("_",A984)-1))), "+", "-")</f>
        <v>+</v>
      </c>
      <c r="I984" s="42" t="b">
        <f t="shared" ref="I984:I1032" si="453">H984=J984</f>
        <v>1</v>
      </c>
      <c r="J984" s="42" t="str">
        <f t="shared" ref="J984:J1032" si="454">IF(ISNUMBER(FIND(MID(B984,2,1),IF(LEN(MID(A984,FIND("_",A984)+1,FIND("_",A984,FIND("_",A984)+1)-FIND("_",A984)-1))=2,MID(A984,FIND("_",A984)+1,2),MID(A984,FIND("~",SUBSTITUTE(A984,"_","~",LEN(A984)-LEN(SUBSTITUTE(A984,"_",""))))+1,2)))), "+", "-")</f>
        <v>+</v>
      </c>
      <c r="K984" t="s">
        <v>181</v>
      </c>
      <c r="L984" s="16" t="s">
        <v>47</v>
      </c>
      <c r="M984" s="17" t="s">
        <v>47</v>
      </c>
      <c r="N984" s="18">
        <v>5.1E-10</v>
      </c>
      <c r="O984" s="18">
        <v>5.1E-10</v>
      </c>
      <c r="P984" s="18">
        <v>3.4999999999999998E-10</v>
      </c>
      <c r="Q984" s="27">
        <v>3.4999999999999998E-10</v>
      </c>
      <c r="R984">
        <v>12206766</v>
      </c>
      <c r="S984" s="43" t="s">
        <v>423</v>
      </c>
      <c r="T984" s="43" t="s">
        <v>424</v>
      </c>
      <c r="U984">
        <v>310</v>
      </c>
      <c r="V984" t="s">
        <v>1071</v>
      </c>
      <c r="W984" t="s">
        <v>1071</v>
      </c>
      <c r="X984" s="18">
        <v>1000000</v>
      </c>
      <c r="Y984" s="18">
        <v>1000000</v>
      </c>
      <c r="Z984" t="s">
        <v>1951</v>
      </c>
      <c r="AA984" t="s">
        <v>1951</v>
      </c>
      <c r="AB984" t="s">
        <v>1061</v>
      </c>
      <c r="AC984" t="s">
        <v>1061</v>
      </c>
      <c r="AI984" t="s">
        <v>55</v>
      </c>
      <c r="AJ984">
        <v>2</v>
      </c>
      <c r="AL984" s="19">
        <f t="shared" si="449"/>
        <v>-12.624000130224005</v>
      </c>
      <c r="AM984" s="19">
        <f t="shared" si="450"/>
        <v>-12.846121897252601</v>
      </c>
      <c r="AN984" s="19">
        <f t="shared" si="451"/>
        <v>0.22212176702859665</v>
      </c>
      <c r="AO984" s="19">
        <f t="shared" ref="AO984:AO1015" si="455">ABS(AN984)</f>
        <v>0.22212176702859665</v>
      </c>
      <c r="AP984" s="20" t="str">
        <f>IF(AR984=AU984,"ok","no")</f>
        <v>ok</v>
      </c>
      <c r="AQ984" s="20" t="str">
        <f t="shared" si="446"/>
        <v>Y</v>
      </c>
      <c r="AR984" s="21">
        <f t="shared" ref="AR984:AR1015" si="456">VLOOKUP(AQ984,$AY$2:$AZ$23,2,FALSE)</f>
        <v>0</v>
      </c>
      <c r="AS984" s="21">
        <f t="shared" si="435"/>
        <v>-1.3</v>
      </c>
      <c r="AT984" s="20" t="str">
        <f t="shared" si="447"/>
        <v>V</v>
      </c>
      <c r="AU984" s="22">
        <f t="shared" ref="AU984:AU1015" si="457">VLOOKUP(AT984,$AY$2:$AZ$23,2,FALSE)</f>
        <v>0</v>
      </c>
      <c r="AV984" t="e">
        <f t="shared" si="441"/>
        <v>#N/A</v>
      </c>
    </row>
    <row r="985" spans="1:48" hidden="1" x14ac:dyDescent="0.45">
      <c r="A985" t="s">
        <v>307</v>
      </c>
      <c r="B985" t="s">
        <v>1952</v>
      </c>
      <c r="C985" t="e">
        <f t="shared" ca="1" si="448"/>
        <v>#NAME?</v>
      </c>
      <c r="E985" t="s">
        <v>1952</v>
      </c>
      <c r="F985" t="str">
        <f t="shared" si="452"/>
        <v>ok</v>
      </c>
      <c r="G985">
        <v>1</v>
      </c>
      <c r="H985" s="42" t="str">
        <f>IF(ISNUMBER(FIND(MID(B985,2,1),MID(A985,FIND("_",A985)+1,FIND("_",A985,FIND("_",A985)+1)-FIND("_",A985)-1))), "+", "-")</f>
        <v>+</v>
      </c>
      <c r="I985" s="42" t="b">
        <f t="shared" si="453"/>
        <v>1</v>
      </c>
      <c r="J985" s="42" t="str">
        <f t="shared" si="454"/>
        <v>+</v>
      </c>
      <c r="K985" t="s">
        <v>181</v>
      </c>
      <c r="L985" s="16" t="s">
        <v>47</v>
      </c>
      <c r="M985" s="17" t="s">
        <v>47</v>
      </c>
      <c r="N985" s="18">
        <v>1.38E-9</v>
      </c>
      <c r="O985" s="18">
        <v>1.38E-9</v>
      </c>
      <c r="P985" s="18">
        <v>1.31E-9</v>
      </c>
      <c r="Q985" s="18">
        <v>1.31E-9</v>
      </c>
      <c r="R985">
        <v>24380763</v>
      </c>
      <c r="S985" s="43" t="s">
        <v>309</v>
      </c>
      <c r="T985" s="43" t="s">
        <v>310</v>
      </c>
      <c r="U985">
        <v>298</v>
      </c>
      <c r="V985" t="s">
        <v>1953</v>
      </c>
      <c r="W985" t="s">
        <v>1953</v>
      </c>
      <c r="X985" t="s">
        <v>312</v>
      </c>
      <c r="Y985" t="s">
        <v>312</v>
      </c>
      <c r="Z985" t="s">
        <v>1954</v>
      </c>
      <c r="AA985" t="s">
        <v>1954</v>
      </c>
      <c r="AB985" t="s">
        <v>314</v>
      </c>
      <c r="AC985" t="s">
        <v>314</v>
      </c>
      <c r="AI985" t="s">
        <v>55</v>
      </c>
      <c r="AJ985">
        <v>2</v>
      </c>
      <c r="AL985" s="19">
        <f t="shared" si="449"/>
        <v>-12.036697579288605</v>
      </c>
      <c r="AM985" s="19">
        <f t="shared" si="450"/>
        <v>-12.067410832842677</v>
      </c>
      <c r="AN985" s="19">
        <f t="shared" si="451"/>
        <v>3.0713253554072395E-2</v>
      </c>
      <c r="AO985" s="19">
        <f t="shared" si="455"/>
        <v>3.0713253554072395E-2</v>
      </c>
      <c r="AP985" s="20" t="str">
        <f>IF(AR985=AU985,"good","no")</f>
        <v>no</v>
      </c>
      <c r="AQ985" s="20" t="str">
        <f t="shared" si="446"/>
        <v>L</v>
      </c>
      <c r="AR985" s="21">
        <f t="shared" si="456"/>
        <v>0</v>
      </c>
      <c r="AS985" s="21">
        <f t="shared" si="435"/>
        <v>3.8</v>
      </c>
      <c r="AT985" s="20" t="str">
        <f t="shared" si="447"/>
        <v>P</v>
      </c>
      <c r="AU985" s="22">
        <f t="shared" si="457"/>
        <v>300</v>
      </c>
      <c r="AV985">
        <f t="shared" si="441"/>
        <v>-1.6</v>
      </c>
    </row>
    <row r="986" spans="1:48" hidden="1" x14ac:dyDescent="0.45">
      <c r="A986" t="s">
        <v>892</v>
      </c>
      <c r="B986" t="s">
        <v>1955</v>
      </c>
      <c r="C986" t="e">
        <f t="shared" ca="1" si="448"/>
        <v>#NAME?</v>
      </c>
      <c r="E986" t="s">
        <v>1956</v>
      </c>
      <c r="F986" t="str">
        <f t="shared" si="452"/>
        <v>no</v>
      </c>
      <c r="G986">
        <v>2</v>
      </c>
      <c r="H986" s="42" t="s">
        <v>79</v>
      </c>
      <c r="I986" s="42" t="b">
        <f t="shared" si="453"/>
        <v>1</v>
      </c>
      <c r="J986" s="42" t="str">
        <f t="shared" si="454"/>
        <v>-</v>
      </c>
      <c r="K986" t="s">
        <v>181</v>
      </c>
      <c r="L986" s="16" t="s">
        <v>495</v>
      </c>
      <c r="M986" s="17" t="s">
        <v>495</v>
      </c>
      <c r="N986" s="18">
        <v>1.02E-10</v>
      </c>
      <c r="O986" s="18">
        <v>1.02E-10</v>
      </c>
      <c r="P986" s="18">
        <v>7.0399999999999997E-11</v>
      </c>
      <c r="Q986" s="27">
        <v>7.0399999999999997E-11</v>
      </c>
      <c r="R986">
        <v>17475279</v>
      </c>
      <c r="S986" s="43" t="s">
        <v>496</v>
      </c>
      <c r="T986" s="43" t="s">
        <v>895</v>
      </c>
      <c r="U986" t="s">
        <v>89</v>
      </c>
      <c r="AI986" t="s">
        <v>221</v>
      </c>
      <c r="AJ986">
        <v>1</v>
      </c>
      <c r="AL986" s="19">
        <f t="shared" si="449"/>
        <v>-13.573568498560123</v>
      </c>
      <c r="AM986" s="19">
        <f t="shared" si="450"/>
        <v>-13.792328433131086</v>
      </c>
      <c r="AN986" s="19">
        <f t="shared" si="451"/>
        <v>0.21875993457096321</v>
      </c>
      <c r="AO986" s="19">
        <f t="shared" si="455"/>
        <v>0.21875993457096321</v>
      </c>
      <c r="AP986" s="20" t="str">
        <f>IF(AR986=AU986,"ok","no")</f>
        <v>ok</v>
      </c>
      <c r="AQ986" s="20" t="str">
        <f t="shared" si="446"/>
        <v>F</v>
      </c>
      <c r="AR986" s="21">
        <f t="shared" si="456"/>
        <v>0</v>
      </c>
      <c r="AS986" s="21">
        <f t="shared" si="435"/>
        <v>2.8</v>
      </c>
      <c r="AT986" s="20" t="str">
        <f t="shared" si="447"/>
        <v>A</v>
      </c>
      <c r="AU986" s="22">
        <f t="shared" si="457"/>
        <v>0</v>
      </c>
      <c r="AV986">
        <f t="shared" si="441"/>
        <v>1.8</v>
      </c>
    </row>
    <row r="987" spans="1:48" hidden="1" x14ac:dyDescent="0.45">
      <c r="A987" t="s">
        <v>107</v>
      </c>
      <c r="B987" t="s">
        <v>1543</v>
      </c>
      <c r="C987" t="e">
        <f t="shared" ca="1" si="448"/>
        <v>#NAME?</v>
      </c>
      <c r="E987" t="s">
        <v>1543</v>
      </c>
      <c r="F987" t="str">
        <f t="shared" si="452"/>
        <v>ok</v>
      </c>
      <c r="G987">
        <v>1</v>
      </c>
      <c r="H987" s="15" t="str">
        <f>IF(ISNUMBER(FIND(MID(B987,2,1),MID(A987,FIND("_",A987)+1,FIND("_",A987,FIND("_",A987)+1)-FIND("_",A987)-1))), "+", "-")</f>
        <v>-</v>
      </c>
      <c r="I987" s="42" t="b">
        <f t="shared" si="453"/>
        <v>1</v>
      </c>
      <c r="J987" s="42" t="str">
        <f t="shared" si="454"/>
        <v>-</v>
      </c>
      <c r="K987" t="s">
        <v>46</v>
      </c>
      <c r="L987" s="16" t="s">
        <v>47</v>
      </c>
      <c r="M987" s="17" t="s">
        <v>47</v>
      </c>
      <c r="N987" s="18">
        <v>1.9000000000000001E-9</v>
      </c>
      <c r="O987" s="18">
        <v>1.9000000000000001E-9</v>
      </c>
      <c r="P987" s="18">
        <v>7.5E-11</v>
      </c>
      <c r="Q987" s="27">
        <v>7.5E-11</v>
      </c>
      <c r="R987">
        <v>9761467</v>
      </c>
      <c r="S987" t="s">
        <v>211</v>
      </c>
      <c r="T987" t="s">
        <v>81</v>
      </c>
      <c r="U987">
        <v>298</v>
      </c>
      <c r="V987" t="s">
        <v>1957</v>
      </c>
      <c r="W987" t="s">
        <v>1957</v>
      </c>
      <c r="X987" t="s">
        <v>267</v>
      </c>
      <c r="Y987" t="s">
        <v>267</v>
      </c>
      <c r="Z987" t="s">
        <v>1715</v>
      </c>
      <c r="AA987" t="s">
        <v>1715</v>
      </c>
      <c r="AB987" t="s">
        <v>269</v>
      </c>
      <c r="AC987" t="s">
        <v>269</v>
      </c>
      <c r="AH987" t="s">
        <v>212</v>
      </c>
      <c r="AI987" t="s">
        <v>128</v>
      </c>
      <c r="AJ987">
        <v>1</v>
      </c>
      <c r="AL987" s="19">
        <f t="shared" si="449"/>
        <v>-11.848033050956669</v>
      </c>
      <c r="AM987" s="19">
        <f t="shared" si="450"/>
        <v>-13.754984471411419</v>
      </c>
      <c r="AN987" s="19">
        <f t="shared" si="451"/>
        <v>1.9069514204547495</v>
      </c>
      <c r="AO987" s="19">
        <f t="shared" si="455"/>
        <v>1.9069514204547495</v>
      </c>
      <c r="AP987" s="20" t="str">
        <f>IF(AR987=AU987,"ok","no")</f>
        <v>ok</v>
      </c>
      <c r="AQ987" s="20" t="str">
        <f t="shared" si="446"/>
        <v>R</v>
      </c>
      <c r="AR987" s="21">
        <f t="shared" si="456"/>
        <v>1</v>
      </c>
      <c r="AS987" s="21">
        <f t="shared" si="435"/>
        <v>-4.5</v>
      </c>
      <c r="AT987" s="20" t="str">
        <f t="shared" si="447"/>
        <v>K</v>
      </c>
      <c r="AU987" s="22">
        <f t="shared" si="457"/>
        <v>1</v>
      </c>
      <c r="AV987">
        <f t="shared" si="441"/>
        <v>-3.9</v>
      </c>
    </row>
    <row r="988" spans="1:48" hidden="1" x14ac:dyDescent="0.45">
      <c r="A988" t="s">
        <v>107</v>
      </c>
      <c r="B988" t="s">
        <v>1958</v>
      </c>
      <c r="C988" t="e">
        <f t="shared" ca="1" si="448"/>
        <v>#NAME?</v>
      </c>
      <c r="E988" t="s">
        <v>1958</v>
      </c>
      <c r="F988" t="str">
        <f t="shared" si="452"/>
        <v>ok</v>
      </c>
      <c r="G988">
        <v>1</v>
      </c>
      <c r="H988" s="15" t="str">
        <f>IF(ISNUMBER(FIND(MID(B988,2,1),MID(A988,FIND("_",A988)+1,FIND("_",A988,FIND("_",A988)+1)-FIND("_",A988)-1))), "+", "-")</f>
        <v>-</v>
      </c>
      <c r="I988" s="42" t="b">
        <f t="shared" si="453"/>
        <v>1</v>
      </c>
      <c r="J988" s="42" t="str">
        <f t="shared" si="454"/>
        <v>-</v>
      </c>
      <c r="K988" t="s">
        <v>46</v>
      </c>
      <c r="L988" s="16" t="s">
        <v>47</v>
      </c>
      <c r="M988" s="17" t="s">
        <v>47</v>
      </c>
      <c r="N988" s="18">
        <v>3.3799999999999999E-9</v>
      </c>
      <c r="O988" s="18">
        <v>3.3799999999999999E-9</v>
      </c>
      <c r="P988" s="18">
        <v>1.2999999999999999E-10</v>
      </c>
      <c r="Q988" s="18">
        <v>1.2999999999999999E-10</v>
      </c>
      <c r="R988">
        <v>7683415</v>
      </c>
      <c r="S988" t="s">
        <v>211</v>
      </c>
      <c r="T988" t="s">
        <v>81</v>
      </c>
      <c r="U988">
        <v>298</v>
      </c>
      <c r="AH988" t="s">
        <v>212</v>
      </c>
      <c r="AI988" t="s">
        <v>128</v>
      </c>
      <c r="AJ988">
        <v>1</v>
      </c>
      <c r="AL988" s="19">
        <f t="shared" si="449"/>
        <v>-11.508180175196376</v>
      </c>
      <c r="AM988" s="19">
        <f t="shared" si="450"/>
        <v>-13.430457132629048</v>
      </c>
      <c r="AN988" s="19">
        <f t="shared" si="451"/>
        <v>1.9222769574326719</v>
      </c>
      <c r="AO988" s="19">
        <f t="shared" si="455"/>
        <v>1.9222769574326719</v>
      </c>
      <c r="AP988" s="20" t="str">
        <f>IF(AR988=AU988,"good","no")</f>
        <v>no</v>
      </c>
      <c r="AQ988" s="20" t="str">
        <f t="shared" si="446"/>
        <v>D</v>
      </c>
      <c r="AR988" s="21">
        <f t="shared" si="456"/>
        <v>-1</v>
      </c>
      <c r="AS988" s="21">
        <f t="shared" si="435"/>
        <v>-3.5</v>
      </c>
      <c r="AT988" s="20" t="str">
        <f t="shared" si="447"/>
        <v>Q</v>
      </c>
      <c r="AU988" s="22">
        <f t="shared" si="457"/>
        <v>0</v>
      </c>
      <c r="AV988">
        <f t="shared" si="441"/>
        <v>-3.5</v>
      </c>
    </row>
    <row r="989" spans="1:48" hidden="1" x14ac:dyDescent="0.45">
      <c r="A989" t="s">
        <v>1100</v>
      </c>
      <c r="B989" t="s">
        <v>1004</v>
      </c>
      <c r="C989" t="e">
        <f t="shared" ca="1" si="448"/>
        <v>#NAME?</v>
      </c>
      <c r="E989" t="s">
        <v>1959</v>
      </c>
      <c r="F989" t="str">
        <f t="shared" si="452"/>
        <v>no</v>
      </c>
      <c r="G989">
        <v>2</v>
      </c>
      <c r="H989" s="42" t="str">
        <f>IF(ISNUMBER(FIND(MID(B989,2,1),MID(A989,FIND("_",A989,FIND("_",A989)+1)+1,LEN(A989)))), "+", "-")</f>
        <v>-</v>
      </c>
      <c r="I989" s="42" t="b">
        <f t="shared" si="453"/>
        <v>1</v>
      </c>
      <c r="J989" s="42" t="str">
        <f t="shared" si="454"/>
        <v>-</v>
      </c>
      <c r="K989" t="s">
        <v>70</v>
      </c>
      <c r="L989" s="16" t="s">
        <v>47</v>
      </c>
      <c r="M989" s="17" t="s">
        <v>47</v>
      </c>
      <c r="N989" s="18">
        <v>1.6999999999999999E-7</v>
      </c>
      <c r="O989" s="18">
        <v>1.6999999999999999E-7</v>
      </c>
      <c r="P989" s="18">
        <v>6.2000000000000001E-9</v>
      </c>
      <c r="Q989" s="18">
        <v>6.2000000000000001E-9</v>
      </c>
      <c r="R989">
        <v>23236279</v>
      </c>
      <c r="S989" t="s">
        <v>988</v>
      </c>
      <c r="T989" t="s">
        <v>1103</v>
      </c>
      <c r="U989" t="s">
        <v>89</v>
      </c>
      <c r="AI989" t="s">
        <v>213</v>
      </c>
      <c r="AJ989">
        <v>2</v>
      </c>
      <c r="AL989" s="19">
        <f t="shared" si="449"/>
        <v>-9.1966057659387275</v>
      </c>
      <c r="AM989" s="19">
        <f t="shared" si="450"/>
        <v>-11.150242761488265</v>
      </c>
      <c r="AN989" s="19">
        <f t="shared" si="451"/>
        <v>1.9536369955495374</v>
      </c>
      <c r="AO989" s="19">
        <f t="shared" si="455"/>
        <v>1.9536369955495374</v>
      </c>
      <c r="AP989" s="20" t="str">
        <f>IF(AR989=AU989,"good","no")</f>
        <v>no</v>
      </c>
      <c r="AQ989" s="20" t="str">
        <f t="shared" si="446"/>
        <v>D</v>
      </c>
      <c r="AR989" s="21">
        <f t="shared" si="456"/>
        <v>-1</v>
      </c>
      <c r="AS989" s="21">
        <f t="shared" si="435"/>
        <v>-3.5</v>
      </c>
      <c r="AT989" s="20" t="str">
        <f t="shared" si="447"/>
        <v>G</v>
      </c>
      <c r="AU989" s="22">
        <f t="shared" si="457"/>
        <v>600</v>
      </c>
      <c r="AV989">
        <f t="shared" si="441"/>
        <v>-0.4</v>
      </c>
    </row>
    <row r="990" spans="1:48" hidden="1" x14ac:dyDescent="0.45">
      <c r="A990" t="s">
        <v>107</v>
      </c>
      <c r="B990" t="s">
        <v>1960</v>
      </c>
      <c r="C990" t="e">
        <f t="shared" ca="1" si="448"/>
        <v>#NAME?</v>
      </c>
      <c r="E990" t="s">
        <v>1960</v>
      </c>
      <c r="F990" t="str">
        <f t="shared" si="452"/>
        <v>ok</v>
      </c>
      <c r="G990">
        <v>1</v>
      </c>
      <c r="H990" s="15" t="str">
        <f t="shared" ref="H990:H1010" si="458">IF(ISNUMBER(FIND(MID(B990,2,1),MID(A990,FIND("_",A990)+1,FIND("_",A990,FIND("_",A990)+1)-FIND("_",A990)-1))), "+", "-")</f>
        <v>-</v>
      </c>
      <c r="I990" s="42" t="b">
        <f t="shared" si="453"/>
        <v>1</v>
      </c>
      <c r="J990" s="42" t="str">
        <f t="shared" si="454"/>
        <v>-</v>
      </c>
      <c r="K990" t="s">
        <v>46</v>
      </c>
      <c r="L990" s="16" t="s">
        <v>47</v>
      </c>
      <c r="M990" s="17" t="s">
        <v>47</v>
      </c>
      <c r="N990" s="18">
        <v>3.6399999999999998E-9</v>
      </c>
      <c r="O990" s="18">
        <v>3.6399999999999998E-9</v>
      </c>
      <c r="P990" s="18">
        <v>1.2999999999999999E-10</v>
      </c>
      <c r="Q990" s="27">
        <v>1.2999999999999999E-10</v>
      </c>
      <c r="R990">
        <v>7683415</v>
      </c>
      <c r="S990" t="s">
        <v>211</v>
      </c>
      <c r="T990" t="s">
        <v>81</v>
      </c>
      <c r="U990">
        <v>298</v>
      </c>
      <c r="AH990" t="s">
        <v>212</v>
      </c>
      <c r="AI990" t="s">
        <v>128</v>
      </c>
      <c r="AJ990">
        <v>1</v>
      </c>
      <c r="AL990" s="19">
        <f t="shared" si="449"/>
        <v>-11.464456471625679</v>
      </c>
      <c r="AM990" s="19">
        <f t="shared" si="450"/>
        <v>-13.430457132629048</v>
      </c>
      <c r="AN990" s="19">
        <f t="shared" si="451"/>
        <v>1.9660006610033687</v>
      </c>
      <c r="AO990" s="19">
        <f t="shared" si="455"/>
        <v>1.9660006610033687</v>
      </c>
      <c r="AP990" s="20" t="str">
        <f>IF(AR990=AU990,"ok","no")</f>
        <v>ok</v>
      </c>
      <c r="AQ990" s="20" t="str">
        <f t="shared" si="446"/>
        <v>D</v>
      </c>
      <c r="AR990" s="21">
        <f t="shared" si="456"/>
        <v>-1</v>
      </c>
      <c r="AS990" s="21">
        <f t="shared" si="435"/>
        <v>-3.5</v>
      </c>
      <c r="AT990" s="20" t="str">
        <f t="shared" si="447"/>
        <v>E</v>
      </c>
      <c r="AU990" s="22">
        <f t="shared" si="457"/>
        <v>-1</v>
      </c>
      <c r="AV990">
        <f t="shared" si="441"/>
        <v>-3.5</v>
      </c>
    </row>
    <row r="991" spans="1:48" hidden="1" x14ac:dyDescent="0.45">
      <c r="A991" t="s">
        <v>107</v>
      </c>
      <c r="B991" t="s">
        <v>1961</v>
      </c>
      <c r="C991" t="e">
        <f t="shared" ca="1" si="448"/>
        <v>#NAME?</v>
      </c>
      <c r="E991" t="s">
        <v>1961</v>
      </c>
      <c r="F991" t="str">
        <f t="shared" si="452"/>
        <v>ok</v>
      </c>
      <c r="G991">
        <v>1</v>
      </c>
      <c r="H991" s="15" t="str">
        <f t="shared" si="458"/>
        <v>-</v>
      </c>
      <c r="I991" s="42" t="b">
        <f t="shared" si="453"/>
        <v>1</v>
      </c>
      <c r="J991" s="42" t="str">
        <f t="shared" si="454"/>
        <v>-</v>
      </c>
      <c r="K991" t="s">
        <v>46</v>
      </c>
      <c r="L991" s="16" t="s">
        <v>47</v>
      </c>
      <c r="M991" s="17" t="s">
        <v>47</v>
      </c>
      <c r="N991" s="18">
        <v>3.6399999999999998E-9</v>
      </c>
      <c r="O991" s="18">
        <v>3.6399999999999998E-9</v>
      </c>
      <c r="P991" s="18">
        <v>1.2999999999999999E-10</v>
      </c>
      <c r="Q991" s="18">
        <v>1.2999999999999999E-10</v>
      </c>
      <c r="R991">
        <v>7683415</v>
      </c>
      <c r="S991" t="s">
        <v>211</v>
      </c>
      <c r="T991" t="s">
        <v>81</v>
      </c>
      <c r="U991">
        <v>298</v>
      </c>
      <c r="AH991" t="s">
        <v>212</v>
      </c>
      <c r="AI991" t="s">
        <v>128</v>
      </c>
      <c r="AJ991">
        <v>1</v>
      </c>
      <c r="AL991" s="19">
        <f t="shared" si="449"/>
        <v>-11.464456471625679</v>
      </c>
      <c r="AM991" s="19">
        <f t="shared" si="450"/>
        <v>-13.430457132629048</v>
      </c>
      <c r="AN991" s="19">
        <f t="shared" si="451"/>
        <v>1.9660006610033687</v>
      </c>
      <c r="AO991" s="19">
        <f t="shared" si="455"/>
        <v>1.9660006610033687</v>
      </c>
      <c r="AP991" s="20" t="str">
        <f>IF(AR991=AU991,"good","no")</f>
        <v>no</v>
      </c>
      <c r="AQ991" s="20" t="str">
        <f t="shared" si="446"/>
        <v>D</v>
      </c>
      <c r="AR991" s="21">
        <f t="shared" si="456"/>
        <v>-1</v>
      </c>
      <c r="AS991" s="21">
        <f t="shared" si="435"/>
        <v>-3.5</v>
      </c>
      <c r="AT991" s="20" t="str">
        <f t="shared" si="447"/>
        <v>K</v>
      </c>
      <c r="AU991" s="22">
        <f t="shared" si="457"/>
        <v>1</v>
      </c>
      <c r="AV991">
        <f t="shared" si="441"/>
        <v>-3.9</v>
      </c>
    </row>
    <row r="992" spans="1:48" hidden="1" x14ac:dyDescent="0.45">
      <c r="A992" t="s">
        <v>107</v>
      </c>
      <c r="B992" t="s">
        <v>1962</v>
      </c>
      <c r="C992" t="e">
        <f t="shared" ca="1" si="448"/>
        <v>#NAME?</v>
      </c>
      <c r="E992" t="s">
        <v>1962</v>
      </c>
      <c r="F992" t="str">
        <f t="shared" si="452"/>
        <v>ok</v>
      </c>
      <c r="G992">
        <v>1</v>
      </c>
      <c r="H992" s="15" t="str">
        <f t="shared" si="458"/>
        <v>-</v>
      </c>
      <c r="I992" s="42" t="b">
        <f t="shared" si="453"/>
        <v>1</v>
      </c>
      <c r="J992" s="42" t="str">
        <f t="shared" si="454"/>
        <v>-</v>
      </c>
      <c r="K992" t="s">
        <v>46</v>
      </c>
      <c r="L992" s="16" t="s">
        <v>47</v>
      </c>
      <c r="M992" s="17" t="s">
        <v>47</v>
      </c>
      <c r="N992" s="18">
        <v>3.6399999999999998E-9</v>
      </c>
      <c r="O992" s="18">
        <v>3.6399999999999998E-9</v>
      </c>
      <c r="P992" s="18">
        <v>1.2999999999999999E-10</v>
      </c>
      <c r="Q992" s="18">
        <v>1.2999999999999999E-10</v>
      </c>
      <c r="R992">
        <v>7683415</v>
      </c>
      <c r="S992" t="s">
        <v>211</v>
      </c>
      <c r="T992" t="s">
        <v>81</v>
      </c>
      <c r="U992">
        <v>298</v>
      </c>
      <c r="AH992" t="s">
        <v>212</v>
      </c>
      <c r="AI992" t="s">
        <v>128</v>
      </c>
      <c r="AJ992">
        <v>1</v>
      </c>
      <c r="AL992" s="19">
        <f t="shared" si="449"/>
        <v>-11.464456471625679</v>
      </c>
      <c r="AM992" s="19">
        <f t="shared" si="450"/>
        <v>-13.430457132629048</v>
      </c>
      <c r="AN992" s="19">
        <f t="shared" si="451"/>
        <v>1.9660006610033687</v>
      </c>
      <c r="AO992" s="19">
        <f t="shared" si="455"/>
        <v>1.9660006610033687</v>
      </c>
      <c r="AP992" s="20" t="str">
        <f>IF(AR992=AU992,"good","no")</f>
        <v>no</v>
      </c>
      <c r="AQ992" s="20" t="str">
        <f t="shared" si="446"/>
        <v>R</v>
      </c>
      <c r="AR992" s="21">
        <f t="shared" si="456"/>
        <v>1</v>
      </c>
      <c r="AS992" s="21">
        <f t="shared" si="435"/>
        <v>-4.5</v>
      </c>
      <c r="AT992" s="20" t="str">
        <f t="shared" si="447"/>
        <v>W</v>
      </c>
      <c r="AU992" s="22">
        <f t="shared" si="457"/>
        <v>0</v>
      </c>
      <c r="AV992">
        <f t="shared" si="441"/>
        <v>-0.9</v>
      </c>
    </row>
    <row r="993" spans="1:49" hidden="1" x14ac:dyDescent="0.45">
      <c r="A993" t="s">
        <v>240</v>
      </c>
      <c r="B993" t="s">
        <v>1963</v>
      </c>
      <c r="C993" t="e">
        <f t="shared" ca="1" si="448"/>
        <v>#NAME?</v>
      </c>
      <c r="E993" t="s">
        <v>1963</v>
      </c>
      <c r="F993" t="str">
        <f t="shared" si="452"/>
        <v>ok</v>
      </c>
      <c r="G993">
        <v>1</v>
      </c>
      <c r="H993" s="42" t="str">
        <f t="shared" si="458"/>
        <v>+</v>
      </c>
      <c r="I993" s="42" t="b">
        <f t="shared" si="453"/>
        <v>1</v>
      </c>
      <c r="J993" s="42" t="str">
        <f t="shared" si="454"/>
        <v>+</v>
      </c>
      <c r="K993" t="s">
        <v>324</v>
      </c>
      <c r="L993" s="16" t="s">
        <v>47</v>
      </c>
      <c r="M993" s="17" t="s">
        <v>47</v>
      </c>
      <c r="N993" s="18">
        <v>2.0000000000000001E-9</v>
      </c>
      <c r="O993" s="18">
        <v>2.0000000000000001E-9</v>
      </c>
      <c r="P993" s="18">
        <v>2.8999999999999999E-9</v>
      </c>
      <c r="Q993" s="18">
        <v>2.8999999999999999E-9</v>
      </c>
      <c r="R993">
        <v>10543973</v>
      </c>
      <c r="S993" s="43" t="s">
        <v>242</v>
      </c>
      <c r="T993" s="43" t="s">
        <v>243</v>
      </c>
      <c r="U993">
        <v>298</v>
      </c>
      <c r="V993" t="s">
        <v>1368</v>
      </c>
      <c r="W993" t="s">
        <v>1368</v>
      </c>
      <c r="X993" t="s">
        <v>793</v>
      </c>
      <c r="Y993" t="s">
        <v>793</v>
      </c>
      <c r="Z993" t="s">
        <v>1237</v>
      </c>
      <c r="AA993" t="s">
        <v>1237</v>
      </c>
      <c r="AB993" t="s">
        <v>795</v>
      </c>
      <c r="AC993" t="s">
        <v>795</v>
      </c>
      <c r="AH993" t="s">
        <v>796</v>
      </c>
      <c r="AI993" t="s">
        <v>55</v>
      </c>
      <c r="AJ993">
        <v>2</v>
      </c>
      <c r="AL993" s="19">
        <f t="shared" si="449"/>
        <v>-11.817770007268015</v>
      </c>
      <c r="AM993" s="19">
        <f t="shared" si="450"/>
        <v>-11.59854750897285</v>
      </c>
      <c r="AN993" s="19">
        <f t="shared" si="451"/>
        <v>-0.21922249829516538</v>
      </c>
      <c r="AO993" s="19">
        <f t="shared" si="455"/>
        <v>0.21922249829516538</v>
      </c>
      <c r="AP993" s="20" t="str">
        <f>IF(AR993=AU993,"good","no")</f>
        <v>no</v>
      </c>
      <c r="AQ993" s="20" t="str">
        <f t="shared" si="446"/>
        <v>T</v>
      </c>
      <c r="AR993" s="21">
        <f t="shared" si="456"/>
        <v>400</v>
      </c>
      <c r="AS993" s="21">
        <f t="shared" si="435"/>
        <v>-0.7</v>
      </c>
      <c r="AT993" s="20" t="str">
        <f t="shared" si="447"/>
        <v>D</v>
      </c>
      <c r="AU993" s="22">
        <f t="shared" si="457"/>
        <v>-1</v>
      </c>
      <c r="AV993">
        <f t="shared" si="441"/>
        <v>-3.5</v>
      </c>
    </row>
    <row r="994" spans="1:49" hidden="1" x14ac:dyDescent="0.45">
      <c r="A994" t="s">
        <v>433</v>
      </c>
      <c r="B994" t="s">
        <v>1964</v>
      </c>
      <c r="C994" t="e">
        <f t="shared" ca="1" si="448"/>
        <v>#NAME?</v>
      </c>
      <c r="E994" t="s">
        <v>1965</v>
      </c>
      <c r="F994" t="str">
        <f t="shared" si="452"/>
        <v>no</v>
      </c>
      <c r="G994">
        <v>1</v>
      </c>
      <c r="H994" s="42" t="str">
        <f t="shared" si="458"/>
        <v>+</v>
      </c>
      <c r="I994" s="42" t="b">
        <f t="shared" si="453"/>
        <v>1</v>
      </c>
      <c r="J994" s="42" t="str">
        <f t="shared" si="454"/>
        <v>+</v>
      </c>
      <c r="K994" t="s">
        <v>181</v>
      </c>
      <c r="L994" s="16" t="s">
        <v>47</v>
      </c>
      <c r="M994" s="17" t="s">
        <v>47</v>
      </c>
      <c r="N994" s="18">
        <v>8.6999999999999997E-11</v>
      </c>
      <c r="O994" s="18">
        <v>8.6999999999999997E-11</v>
      </c>
      <c r="P994" s="18">
        <v>1.2500000000000001E-10</v>
      </c>
      <c r="Q994" s="27">
        <v>1.2500000000000001E-10</v>
      </c>
      <c r="R994">
        <v>17173035</v>
      </c>
      <c r="S994" s="43" t="s">
        <v>414</v>
      </c>
      <c r="T994" s="43" t="s">
        <v>415</v>
      </c>
      <c r="U994">
        <v>296</v>
      </c>
      <c r="AH994" t="s">
        <v>436</v>
      </c>
      <c r="AI994" t="s">
        <v>416</v>
      </c>
      <c r="AJ994">
        <v>2</v>
      </c>
      <c r="AL994" s="19">
        <f t="shared" si="449"/>
        <v>-13.667416668391638</v>
      </c>
      <c r="AM994" s="19">
        <f t="shared" si="450"/>
        <v>-13.453597353389485</v>
      </c>
      <c r="AN994" s="19">
        <f t="shared" si="451"/>
        <v>-0.21381931500215323</v>
      </c>
      <c r="AO994" s="19">
        <f t="shared" si="455"/>
        <v>0.21381931500215323</v>
      </c>
      <c r="AP994" s="20" t="str">
        <f>IF(AR994=AU994,"ok","no")</f>
        <v>ok</v>
      </c>
      <c r="AQ994" s="20" t="str">
        <f t="shared" si="446"/>
        <v>V</v>
      </c>
      <c r="AR994" s="21">
        <f t="shared" si="456"/>
        <v>0</v>
      </c>
      <c r="AS994" s="21" t="e">
        <f t="shared" si="435"/>
        <v>#N/A</v>
      </c>
      <c r="AT994" s="20" t="str">
        <f t="shared" si="447"/>
        <v>I</v>
      </c>
      <c r="AU994" s="22">
        <f t="shared" si="457"/>
        <v>0</v>
      </c>
      <c r="AV994">
        <f t="shared" si="441"/>
        <v>4.5</v>
      </c>
    </row>
    <row r="995" spans="1:49" hidden="1" x14ac:dyDescent="0.45">
      <c r="A995" t="s">
        <v>346</v>
      </c>
      <c r="B995" t="s">
        <v>1966</v>
      </c>
      <c r="C995" t="e">
        <f t="shared" ca="1" si="448"/>
        <v>#NAME?</v>
      </c>
      <c r="E995" t="s">
        <v>1967</v>
      </c>
      <c r="F995" t="str">
        <f t="shared" si="452"/>
        <v>no</v>
      </c>
      <c r="G995">
        <v>1</v>
      </c>
      <c r="H995" s="15" t="str">
        <f t="shared" si="458"/>
        <v>-</v>
      </c>
      <c r="I995" s="42" t="b">
        <f t="shared" si="453"/>
        <v>1</v>
      </c>
      <c r="J995" s="42" t="str">
        <f t="shared" si="454"/>
        <v>-</v>
      </c>
      <c r="K995" t="s">
        <v>125</v>
      </c>
      <c r="L995" s="16" t="s">
        <v>47</v>
      </c>
      <c r="M995" s="17" t="s">
        <v>47</v>
      </c>
      <c r="N995" s="18">
        <v>3.7900000000000004E-9</v>
      </c>
      <c r="O995" s="18">
        <v>3.7900000000000004E-9</v>
      </c>
      <c r="P995" s="18">
        <v>1.2999999999999999E-10</v>
      </c>
      <c r="Q995" s="27">
        <v>1.2999999999999999E-10</v>
      </c>
      <c r="R995">
        <v>26365435</v>
      </c>
      <c r="S995" t="s">
        <v>349</v>
      </c>
      <c r="T995" t="s">
        <v>350</v>
      </c>
      <c r="U995" t="s">
        <v>89</v>
      </c>
      <c r="V995" t="s">
        <v>1968</v>
      </c>
      <c r="W995" t="s">
        <v>1968</v>
      </c>
      <c r="X995" t="s">
        <v>352</v>
      </c>
      <c r="Y995" t="s">
        <v>352</v>
      </c>
      <c r="Z995" t="s">
        <v>1969</v>
      </c>
      <c r="AA995" t="s">
        <v>1969</v>
      </c>
      <c r="AB995" t="s">
        <v>354</v>
      </c>
      <c r="AC995" t="s">
        <v>354</v>
      </c>
      <c r="AI995" t="s">
        <v>55</v>
      </c>
      <c r="AJ995">
        <v>2</v>
      </c>
      <c r="AL995" s="19">
        <f t="shared" si="449"/>
        <v>-11.440630892532726</v>
      </c>
      <c r="AM995" s="19">
        <f t="shared" si="450"/>
        <v>-13.430457132629048</v>
      </c>
      <c r="AN995" s="19">
        <f t="shared" si="451"/>
        <v>1.9898262400963223</v>
      </c>
      <c r="AO995" s="19">
        <f t="shared" si="455"/>
        <v>1.9898262400963223</v>
      </c>
      <c r="AP995" s="20" t="str">
        <f>IF(AR995=AU995,"ok","no")</f>
        <v>ok</v>
      </c>
      <c r="AQ995" s="20" t="str">
        <f t="shared" si="446"/>
        <v>F</v>
      </c>
      <c r="AR995" s="21">
        <f t="shared" si="456"/>
        <v>0</v>
      </c>
      <c r="AS995" s="21">
        <f t="shared" si="435"/>
        <v>2.8</v>
      </c>
      <c r="AT995" s="20" t="str">
        <f t="shared" si="447"/>
        <v>A</v>
      </c>
      <c r="AU995" s="22">
        <f t="shared" si="457"/>
        <v>0</v>
      </c>
      <c r="AV995">
        <f t="shared" si="441"/>
        <v>1.8</v>
      </c>
    </row>
    <row r="996" spans="1:49" hidden="1" x14ac:dyDescent="0.45">
      <c r="A996" t="s">
        <v>1547</v>
      </c>
      <c r="B996" t="s">
        <v>1548</v>
      </c>
      <c r="C996" t="e">
        <f t="shared" ca="1" si="448"/>
        <v>#NAME?</v>
      </c>
      <c r="E996" t="s">
        <v>1548</v>
      </c>
      <c r="F996" t="str">
        <f t="shared" si="452"/>
        <v>ok</v>
      </c>
      <c r="G996">
        <v>1</v>
      </c>
      <c r="H996" s="15" t="str">
        <f t="shared" si="458"/>
        <v>-</v>
      </c>
      <c r="I996" s="42" t="b">
        <f t="shared" si="453"/>
        <v>1</v>
      </c>
      <c r="J996" s="42" t="str">
        <f t="shared" si="454"/>
        <v>-</v>
      </c>
      <c r="K996" t="s">
        <v>46</v>
      </c>
      <c r="L996" s="16" t="s">
        <v>47</v>
      </c>
      <c r="M996" s="17" t="s">
        <v>1549</v>
      </c>
      <c r="N996" s="18">
        <v>1.09E-10</v>
      </c>
      <c r="O996" s="18">
        <v>1.09E-10</v>
      </c>
      <c r="P996" s="18">
        <v>3.7200000000000003E-12</v>
      </c>
      <c r="Q996" s="27">
        <v>3.7200000000000003E-12</v>
      </c>
      <c r="R996">
        <v>9252107</v>
      </c>
      <c r="S996" t="s">
        <v>1550</v>
      </c>
      <c r="T996" t="s">
        <v>81</v>
      </c>
      <c r="U996">
        <v>283</v>
      </c>
      <c r="AD996">
        <v>-14</v>
      </c>
      <c r="AE996" t="s">
        <v>1970</v>
      </c>
      <c r="AF996" t="s">
        <v>1971</v>
      </c>
      <c r="AG996" t="s">
        <v>1972</v>
      </c>
      <c r="AI996" t="s">
        <v>287</v>
      </c>
      <c r="AJ996">
        <v>2</v>
      </c>
      <c r="AL996" s="19">
        <f t="shared" si="449"/>
        <v>-13.534407207882648</v>
      </c>
      <c r="AM996" s="19">
        <f t="shared" si="450"/>
        <v>-15.52720549410966</v>
      </c>
      <c r="AN996" s="19">
        <f t="shared" si="451"/>
        <v>1.9927982862270124</v>
      </c>
      <c r="AO996" s="19">
        <f t="shared" si="455"/>
        <v>1.9927982862270124</v>
      </c>
      <c r="AP996" s="20" t="str">
        <f>IF(AR996=AU996,"ok","no")</f>
        <v>ok</v>
      </c>
      <c r="AQ996" s="20" t="str">
        <f t="shared" si="446"/>
        <v>R</v>
      </c>
      <c r="AR996" s="21">
        <f t="shared" si="456"/>
        <v>1</v>
      </c>
      <c r="AS996" s="21">
        <f t="shared" si="435"/>
        <v>-4.5</v>
      </c>
      <c r="AT996" s="20" t="str">
        <f t="shared" si="447"/>
        <v>K</v>
      </c>
      <c r="AU996" s="22">
        <f t="shared" si="457"/>
        <v>1</v>
      </c>
      <c r="AV996">
        <f t="shared" si="441"/>
        <v>-3.9</v>
      </c>
    </row>
    <row r="997" spans="1:49" hidden="1" x14ac:dyDescent="0.45">
      <c r="A997" t="s">
        <v>1547</v>
      </c>
      <c r="B997" t="s">
        <v>1548</v>
      </c>
      <c r="C997" t="e">
        <f t="shared" ca="1" si="448"/>
        <v>#NAME?</v>
      </c>
      <c r="E997" t="s">
        <v>1548</v>
      </c>
      <c r="F997" t="str">
        <f t="shared" si="452"/>
        <v>ok</v>
      </c>
      <c r="G997">
        <v>1</v>
      </c>
      <c r="H997" s="15" t="str">
        <f t="shared" si="458"/>
        <v>-</v>
      </c>
      <c r="I997" s="42" t="b">
        <f t="shared" si="453"/>
        <v>1</v>
      </c>
      <c r="J997" s="42" t="str">
        <f t="shared" si="454"/>
        <v>-</v>
      </c>
      <c r="K997" t="s">
        <v>46</v>
      </c>
      <c r="L997" s="16" t="s">
        <v>47</v>
      </c>
      <c r="M997" s="17" t="s">
        <v>1549</v>
      </c>
      <c r="N997" s="18">
        <v>6.8100000000000003E-10</v>
      </c>
      <c r="O997" s="18">
        <v>6.8100000000000003E-10</v>
      </c>
      <c r="P997" s="18">
        <v>2.3200000000000001E-11</v>
      </c>
      <c r="Q997" s="27">
        <v>2.3200000000000001E-11</v>
      </c>
      <c r="R997">
        <v>9252107</v>
      </c>
      <c r="S997" t="s">
        <v>1550</v>
      </c>
      <c r="T997" t="s">
        <v>81</v>
      </c>
      <c r="U997">
        <v>298</v>
      </c>
      <c r="AD997" t="s">
        <v>1973</v>
      </c>
      <c r="AE997" t="s">
        <v>1974</v>
      </c>
      <c r="AF997" t="s">
        <v>1975</v>
      </c>
      <c r="AG997" t="s">
        <v>1976</v>
      </c>
      <c r="AI997" t="s">
        <v>287</v>
      </c>
      <c r="AJ997">
        <v>2</v>
      </c>
      <c r="AL997" s="19">
        <f t="shared" si="449"/>
        <v>-12.453400697769631</v>
      </c>
      <c r="AM997" s="19">
        <f t="shared" si="450"/>
        <v>-14.447252613981208</v>
      </c>
      <c r="AN997" s="19">
        <f t="shared" si="451"/>
        <v>1.9938519162115771</v>
      </c>
      <c r="AO997" s="19">
        <f t="shared" si="455"/>
        <v>1.9938519162115771</v>
      </c>
      <c r="AP997" s="20" t="str">
        <f>IF(AR997=AU997,"ok","no")</f>
        <v>ok</v>
      </c>
      <c r="AQ997" s="20" t="str">
        <f t="shared" si="446"/>
        <v>R</v>
      </c>
      <c r="AR997" s="21">
        <f t="shared" si="456"/>
        <v>1</v>
      </c>
      <c r="AS997" s="21">
        <f t="shared" si="435"/>
        <v>-4.5</v>
      </c>
      <c r="AT997" s="20" t="str">
        <f t="shared" si="447"/>
        <v>K</v>
      </c>
      <c r="AU997" s="22">
        <f t="shared" si="457"/>
        <v>1</v>
      </c>
      <c r="AV997">
        <f t="shared" si="441"/>
        <v>-3.9</v>
      </c>
    </row>
    <row r="998" spans="1:49" hidden="1" x14ac:dyDescent="0.45">
      <c r="A998" t="s">
        <v>65</v>
      </c>
      <c r="B998" t="s">
        <v>1977</v>
      </c>
      <c r="C998" t="e">
        <f t="shared" ca="1" si="448"/>
        <v>#NAME?</v>
      </c>
      <c r="E998" t="s">
        <v>1977</v>
      </c>
      <c r="F998" t="str">
        <f t="shared" si="452"/>
        <v>ok</v>
      </c>
      <c r="G998">
        <v>1</v>
      </c>
      <c r="H998" s="42" t="str">
        <f t="shared" si="458"/>
        <v>+</v>
      </c>
      <c r="I998" s="42" t="b">
        <f t="shared" si="453"/>
        <v>1</v>
      </c>
      <c r="J998" s="42" t="str">
        <f t="shared" si="454"/>
        <v>+</v>
      </c>
      <c r="K998" t="s">
        <v>324</v>
      </c>
      <c r="L998" s="16" t="s">
        <v>47</v>
      </c>
      <c r="M998" s="17" t="s">
        <v>47</v>
      </c>
      <c r="N998" s="18">
        <v>1.6999999999999999E-9</v>
      </c>
      <c r="O998" s="18">
        <v>1.6999999999999999E-9</v>
      </c>
      <c r="P998" s="18">
        <v>1.49E-9</v>
      </c>
      <c r="Q998" s="18">
        <v>1.49E-9</v>
      </c>
      <c r="R998">
        <v>17891135</v>
      </c>
      <c r="S998" s="43" t="s">
        <v>62</v>
      </c>
      <c r="T998" s="43" t="s">
        <v>81</v>
      </c>
      <c r="U998">
        <v>298</v>
      </c>
      <c r="AI998" t="s">
        <v>221</v>
      </c>
      <c r="AJ998">
        <v>2</v>
      </c>
      <c r="AL998" s="19">
        <f t="shared" si="449"/>
        <v>-11.913656175671703</v>
      </c>
      <c r="AM998" s="19">
        <f t="shared" si="450"/>
        <v>-11.991448933023534</v>
      </c>
      <c r="AN998" s="19">
        <f t="shared" si="451"/>
        <v>7.7792757351831554E-2</v>
      </c>
      <c r="AO998" s="19">
        <f t="shared" si="455"/>
        <v>7.7792757351831554E-2</v>
      </c>
      <c r="AP998" s="20" t="str">
        <f>IF(AR998=AU998,"good","no")</f>
        <v>no</v>
      </c>
      <c r="AQ998" s="20" t="str">
        <f t="shared" si="446"/>
        <v>S</v>
      </c>
      <c r="AR998" s="21">
        <f t="shared" si="456"/>
        <v>500</v>
      </c>
      <c r="AS998" s="21">
        <f t="shared" si="435"/>
        <v>-0.8</v>
      </c>
      <c r="AT998" s="20" t="str">
        <f t="shared" si="447"/>
        <v>Q</v>
      </c>
      <c r="AU998" s="22">
        <f t="shared" si="457"/>
        <v>0</v>
      </c>
      <c r="AV998">
        <f t="shared" si="441"/>
        <v>-3.5</v>
      </c>
      <c r="AW998" s="26" t="s">
        <v>898</v>
      </c>
    </row>
    <row r="999" spans="1:49" hidden="1" x14ac:dyDescent="0.45">
      <c r="A999" t="s">
        <v>487</v>
      </c>
      <c r="B999" t="s">
        <v>1836</v>
      </c>
      <c r="C999" t="e">
        <f t="shared" ca="1" si="448"/>
        <v>#NAME?</v>
      </c>
      <c r="E999" t="s">
        <v>1836</v>
      </c>
      <c r="F999" t="str">
        <f t="shared" si="452"/>
        <v>ok</v>
      </c>
      <c r="G999">
        <v>1</v>
      </c>
      <c r="H999" s="42" t="str">
        <f t="shared" si="458"/>
        <v>+</v>
      </c>
      <c r="I999" s="42" t="b">
        <f t="shared" si="453"/>
        <v>1</v>
      </c>
      <c r="J999" s="42" t="str">
        <f t="shared" si="454"/>
        <v>+</v>
      </c>
      <c r="K999" t="s">
        <v>70</v>
      </c>
      <c r="L999" s="16" t="s">
        <v>47</v>
      </c>
      <c r="M999" s="17" t="s">
        <v>47</v>
      </c>
      <c r="N999" s="18">
        <v>4.3999999999999997E-8</v>
      </c>
      <c r="O999" s="18">
        <v>4.3999999999999997E-8</v>
      </c>
      <c r="P999" s="18">
        <v>6.2999999999999995E-8</v>
      </c>
      <c r="Q999" s="27">
        <v>6.2999999999999995E-8</v>
      </c>
      <c r="R999">
        <v>27908641</v>
      </c>
      <c r="S999" s="43" t="s">
        <v>489</v>
      </c>
      <c r="T999" s="43" t="s">
        <v>260</v>
      </c>
      <c r="U999">
        <v>303</v>
      </c>
      <c r="AI999" t="s">
        <v>55</v>
      </c>
      <c r="AJ999">
        <v>2</v>
      </c>
      <c r="AL999" s="19">
        <f t="shared" si="449"/>
        <v>-9.9940549597866077</v>
      </c>
      <c r="AM999" s="19">
        <f t="shared" si="450"/>
        <v>-9.782277355227377</v>
      </c>
      <c r="AN999" s="19">
        <f t="shared" si="451"/>
        <v>-0.21177760455923078</v>
      </c>
      <c r="AO999" s="19">
        <f t="shared" si="455"/>
        <v>0.21177760455923078</v>
      </c>
      <c r="AP999" s="20" t="str">
        <f>IF(AR999=AU999,"ok","no")</f>
        <v>ok</v>
      </c>
      <c r="AQ999" s="20" t="str">
        <f t="shared" si="446"/>
        <v>Q</v>
      </c>
      <c r="AR999" s="21">
        <f t="shared" si="456"/>
        <v>0</v>
      </c>
      <c r="AS999" s="21">
        <f t="shared" si="435"/>
        <v>-3.5</v>
      </c>
      <c r="AT999" s="20" t="str">
        <f t="shared" si="447"/>
        <v>A</v>
      </c>
      <c r="AU999" s="22">
        <f t="shared" si="457"/>
        <v>0</v>
      </c>
      <c r="AV999">
        <f t="shared" si="441"/>
        <v>1.8</v>
      </c>
    </row>
    <row r="1000" spans="1:49" hidden="1" x14ac:dyDescent="0.45">
      <c r="A1000" t="s">
        <v>109</v>
      </c>
      <c r="B1000" t="s">
        <v>1978</v>
      </c>
      <c r="C1000" t="e">
        <f t="shared" ca="1" si="448"/>
        <v>#NAME?</v>
      </c>
      <c r="E1000" t="s">
        <v>1979</v>
      </c>
      <c r="F1000" t="str">
        <f t="shared" si="452"/>
        <v>no</v>
      </c>
      <c r="G1000">
        <v>1</v>
      </c>
      <c r="H1000" s="42" t="str">
        <f t="shared" si="458"/>
        <v>+</v>
      </c>
      <c r="I1000" s="42" t="b">
        <f t="shared" si="453"/>
        <v>1</v>
      </c>
      <c r="J1000" s="42" t="str">
        <f t="shared" si="454"/>
        <v>+</v>
      </c>
      <c r="K1000" t="s">
        <v>324</v>
      </c>
      <c r="L1000" s="16" t="s">
        <v>47</v>
      </c>
      <c r="M1000" s="17" t="s">
        <v>47</v>
      </c>
      <c r="N1000" s="18">
        <v>4.5999999999999998E-9</v>
      </c>
      <c r="O1000" s="18">
        <v>4.5999999999999998E-9</v>
      </c>
      <c r="P1000" s="18">
        <v>8.5E-9</v>
      </c>
      <c r="Q1000" s="18">
        <v>8.5E-9</v>
      </c>
      <c r="R1000">
        <v>16597831</v>
      </c>
      <c r="S1000" t="s">
        <v>113</v>
      </c>
      <c r="T1000" t="s">
        <v>114</v>
      </c>
      <c r="U1000" t="s">
        <v>89</v>
      </c>
      <c r="AI1000" t="s">
        <v>115</v>
      </c>
      <c r="AJ1000">
        <v>2</v>
      </c>
      <c r="AL1000" s="19">
        <f t="shared" si="449"/>
        <v>-11.326353624736303</v>
      </c>
      <c r="AM1000" s="19">
        <f t="shared" si="450"/>
        <v>-10.964087807335581</v>
      </c>
      <c r="AN1000" s="19">
        <f t="shared" si="451"/>
        <v>-0.36226581740072206</v>
      </c>
      <c r="AO1000" s="19">
        <f t="shared" si="455"/>
        <v>0.36226581740072206</v>
      </c>
      <c r="AP1000" s="20" t="str">
        <f>IF(AR1000=AU1000,"good","no")</f>
        <v>no</v>
      </c>
      <c r="AQ1000" s="20" t="str">
        <f t="shared" si="446"/>
        <v>S</v>
      </c>
      <c r="AR1000" s="21">
        <f t="shared" si="456"/>
        <v>500</v>
      </c>
      <c r="AS1000" s="21">
        <f>VLOOKUP(AQ1000, $BD$3:$BH$23, 5, FALSE)</f>
        <v>-0.8</v>
      </c>
      <c r="AT1000" s="20" t="str">
        <f t="shared" si="447"/>
        <v>R</v>
      </c>
      <c r="AU1000" s="22">
        <f t="shared" si="457"/>
        <v>1</v>
      </c>
      <c r="AV1000">
        <f t="shared" si="441"/>
        <v>-4.5</v>
      </c>
    </row>
    <row r="1001" spans="1:49" hidden="1" x14ac:dyDescent="0.45">
      <c r="A1001" t="s">
        <v>107</v>
      </c>
      <c r="B1001" t="s">
        <v>1980</v>
      </c>
      <c r="C1001" t="e">
        <f t="shared" ca="1" si="448"/>
        <v>#NAME?</v>
      </c>
      <c r="E1001" t="s">
        <v>1980</v>
      </c>
      <c r="F1001" t="str">
        <f t="shared" si="452"/>
        <v>ok</v>
      </c>
      <c r="G1001">
        <v>1</v>
      </c>
      <c r="H1001" s="15" t="str">
        <f t="shared" si="458"/>
        <v>-</v>
      </c>
      <c r="I1001" s="42" t="b">
        <f t="shared" si="453"/>
        <v>1</v>
      </c>
      <c r="J1001" s="42" t="str">
        <f t="shared" si="454"/>
        <v>-</v>
      </c>
      <c r="K1001" t="s">
        <v>46</v>
      </c>
      <c r="L1001" s="16" t="s">
        <v>47</v>
      </c>
      <c r="M1001" s="17" t="s">
        <v>47</v>
      </c>
      <c r="N1001" s="18">
        <v>3.9000000000000002E-9</v>
      </c>
      <c r="O1001" s="18">
        <v>3.9000000000000002E-9</v>
      </c>
      <c r="P1001" s="18">
        <v>1.2999999999999999E-10</v>
      </c>
      <c r="Q1001" s="27">
        <v>1.2999999999999999E-10</v>
      </c>
      <c r="R1001">
        <v>7683415</v>
      </c>
      <c r="S1001" t="s">
        <v>211</v>
      </c>
      <c r="T1001" t="s">
        <v>81</v>
      </c>
      <c r="U1001">
        <v>298</v>
      </c>
      <c r="AH1001" t="s">
        <v>212</v>
      </c>
      <c r="AI1001" t="s">
        <v>128</v>
      </c>
      <c r="AJ1001">
        <v>1</v>
      </c>
      <c r="AL1001" s="19">
        <f t="shared" si="449"/>
        <v>-11.423750677448377</v>
      </c>
      <c r="AM1001" s="19">
        <f t="shared" si="450"/>
        <v>-13.430457132629048</v>
      </c>
      <c r="AN1001" s="19">
        <f t="shared" si="451"/>
        <v>2.0067064551806713</v>
      </c>
      <c r="AO1001" s="19">
        <f t="shared" si="455"/>
        <v>2.0067064551806713</v>
      </c>
      <c r="AP1001" s="20" t="str">
        <f>IF(AR1001=AU1001,"ok","no")</f>
        <v>ok</v>
      </c>
      <c r="AQ1001" s="20" t="str">
        <f t="shared" si="446"/>
        <v>R</v>
      </c>
      <c r="AR1001" s="21">
        <f t="shared" si="456"/>
        <v>1</v>
      </c>
      <c r="AS1001" s="21">
        <f t="shared" ref="AS1001:AS1032" si="459">VLOOKUP(AQ1001, $BD$3:$BH$22, 5, FALSE)</f>
        <v>-4.5</v>
      </c>
      <c r="AT1001" s="20" t="str">
        <f t="shared" si="447"/>
        <v>H</v>
      </c>
      <c r="AU1001" s="22">
        <f t="shared" si="457"/>
        <v>1</v>
      </c>
      <c r="AV1001">
        <f t="shared" si="441"/>
        <v>-3.2</v>
      </c>
    </row>
    <row r="1002" spans="1:49" hidden="1" x14ac:dyDescent="0.45">
      <c r="A1002" t="s">
        <v>107</v>
      </c>
      <c r="B1002" t="s">
        <v>1705</v>
      </c>
      <c r="C1002" t="e">
        <f t="shared" ca="1" si="448"/>
        <v>#NAME?</v>
      </c>
      <c r="E1002" t="s">
        <v>1705</v>
      </c>
      <c r="F1002" t="str">
        <f t="shared" si="452"/>
        <v>ok</v>
      </c>
      <c r="G1002">
        <v>1</v>
      </c>
      <c r="H1002" s="15" t="str">
        <f t="shared" si="458"/>
        <v>-</v>
      </c>
      <c r="I1002" s="42" t="b">
        <f t="shared" si="453"/>
        <v>1</v>
      </c>
      <c r="J1002" s="42" t="str">
        <f t="shared" si="454"/>
        <v>-</v>
      </c>
      <c r="K1002" t="s">
        <v>46</v>
      </c>
      <c r="L1002" s="16" t="s">
        <v>47</v>
      </c>
      <c r="M1002" s="17" t="s">
        <v>47</v>
      </c>
      <c r="N1002" s="18">
        <v>2.2999999999999999E-9</v>
      </c>
      <c r="O1002" s="18">
        <v>2.2999999999999999E-9</v>
      </c>
      <c r="P1002" s="18">
        <v>7.5E-11</v>
      </c>
      <c r="Q1002" s="18">
        <v>7.5E-11</v>
      </c>
      <c r="R1002">
        <v>9761467</v>
      </c>
      <c r="S1002" t="s">
        <v>211</v>
      </c>
      <c r="T1002" t="s">
        <v>81</v>
      </c>
      <c r="U1002">
        <v>298</v>
      </c>
      <c r="V1002" t="s">
        <v>1981</v>
      </c>
      <c r="W1002" t="s">
        <v>1981</v>
      </c>
      <c r="X1002" t="s">
        <v>267</v>
      </c>
      <c r="Y1002" t="s">
        <v>267</v>
      </c>
      <c r="Z1002" s="18">
        <v>1E-3</v>
      </c>
      <c r="AA1002" s="18">
        <v>1E-3</v>
      </c>
      <c r="AB1002" t="s">
        <v>269</v>
      </c>
      <c r="AC1002" t="s">
        <v>269</v>
      </c>
      <c r="AH1002" t="s">
        <v>212</v>
      </c>
      <c r="AI1002" t="s">
        <v>128</v>
      </c>
      <c r="AJ1002">
        <v>1</v>
      </c>
      <c r="AL1002" s="19">
        <f t="shared" si="449"/>
        <v>-11.735310461266671</v>
      </c>
      <c r="AM1002" s="19">
        <f t="shared" si="450"/>
        <v>-13.754984471411419</v>
      </c>
      <c r="AN1002" s="19">
        <f t="shared" si="451"/>
        <v>2.0196740101447475</v>
      </c>
      <c r="AO1002" s="19">
        <f t="shared" si="455"/>
        <v>2.0196740101447475</v>
      </c>
      <c r="AP1002" s="20" t="str">
        <f>IF(AR1002=AU1002,"good","no")</f>
        <v>no</v>
      </c>
      <c r="AQ1002" s="20" t="str">
        <f t="shared" si="446"/>
        <v>D</v>
      </c>
      <c r="AR1002" s="21">
        <f t="shared" si="456"/>
        <v>-1</v>
      </c>
      <c r="AS1002" s="21">
        <f t="shared" si="459"/>
        <v>-3.5</v>
      </c>
      <c r="AT1002" s="20" t="str">
        <f t="shared" si="447"/>
        <v>S</v>
      </c>
      <c r="AU1002" s="22">
        <f t="shared" si="457"/>
        <v>500</v>
      </c>
      <c r="AV1002">
        <f t="shared" si="441"/>
        <v>-0.8</v>
      </c>
    </row>
    <row r="1003" spans="1:49" hidden="1" x14ac:dyDescent="0.45">
      <c r="A1003" t="s">
        <v>65</v>
      </c>
      <c r="B1003" t="s">
        <v>667</v>
      </c>
      <c r="C1003" t="e">
        <f t="shared" ca="1" si="448"/>
        <v>#NAME?</v>
      </c>
      <c r="E1003" t="s">
        <v>667</v>
      </c>
      <c r="F1003" t="str">
        <f t="shared" si="452"/>
        <v>ok</v>
      </c>
      <c r="G1003">
        <v>1</v>
      </c>
      <c r="H1003" s="42" t="str">
        <f t="shared" si="458"/>
        <v>+</v>
      </c>
      <c r="I1003" s="42" t="b">
        <f t="shared" si="453"/>
        <v>1</v>
      </c>
      <c r="J1003" s="42" t="str">
        <f t="shared" si="454"/>
        <v>+</v>
      </c>
      <c r="K1003" t="s">
        <v>70</v>
      </c>
      <c r="L1003" s="16" t="s">
        <v>47</v>
      </c>
      <c r="M1003" s="17" t="s">
        <v>47</v>
      </c>
      <c r="N1003" s="18">
        <v>1.4100000000000001E-8</v>
      </c>
      <c r="O1003" s="18">
        <v>1.4100000000000001E-8</v>
      </c>
      <c r="P1003" s="18">
        <v>2E-8</v>
      </c>
      <c r="Q1003" s="18">
        <v>2E-8</v>
      </c>
      <c r="R1003">
        <v>8703938</v>
      </c>
      <c r="S1003" t="s">
        <v>62</v>
      </c>
      <c r="T1003" t="s">
        <v>81</v>
      </c>
      <c r="U1003">
        <v>298</v>
      </c>
      <c r="AI1003" t="s">
        <v>55</v>
      </c>
      <c r="AJ1003">
        <v>1</v>
      </c>
      <c r="AL1003" s="19">
        <f t="shared" si="449"/>
        <v>-10.665483713341748</v>
      </c>
      <c r="AM1003" s="19">
        <f t="shared" si="450"/>
        <v>-10.459244802401527</v>
      </c>
      <c r="AN1003" s="19">
        <f t="shared" si="451"/>
        <v>-0.20623891094022184</v>
      </c>
      <c r="AO1003" s="19">
        <f t="shared" si="455"/>
        <v>0.20623891094022184</v>
      </c>
      <c r="AP1003" s="20" t="str">
        <f>IF(AR1003=AU1003,"good","no")</f>
        <v>no</v>
      </c>
      <c r="AQ1003" s="20" t="str">
        <f t="shared" si="446"/>
        <v>D</v>
      </c>
      <c r="AR1003" s="21">
        <f t="shared" si="456"/>
        <v>-1</v>
      </c>
      <c r="AS1003" s="21">
        <f t="shared" si="459"/>
        <v>-3.5</v>
      </c>
      <c r="AT1003" s="20" t="str">
        <f t="shared" si="447"/>
        <v>A</v>
      </c>
      <c r="AU1003" s="22">
        <f t="shared" si="457"/>
        <v>0</v>
      </c>
      <c r="AV1003">
        <f t="shared" si="441"/>
        <v>1.8</v>
      </c>
      <c r="AW1003" s="26" t="s">
        <v>898</v>
      </c>
    </row>
    <row r="1004" spans="1:49" hidden="1" x14ac:dyDescent="0.45">
      <c r="A1004" t="s">
        <v>256</v>
      </c>
      <c r="B1004" t="s">
        <v>1982</v>
      </c>
      <c r="C1004" t="e">
        <f t="shared" ca="1" si="448"/>
        <v>#NAME?</v>
      </c>
      <c r="E1004" t="s">
        <v>1983</v>
      </c>
      <c r="F1004" t="str">
        <f t="shared" si="452"/>
        <v>no</v>
      </c>
      <c r="G1004">
        <v>1</v>
      </c>
      <c r="H1004" s="42" t="str">
        <f t="shared" si="458"/>
        <v>+</v>
      </c>
      <c r="I1004" s="42" t="b">
        <f t="shared" si="453"/>
        <v>1</v>
      </c>
      <c r="J1004" s="42" t="str">
        <f t="shared" si="454"/>
        <v>+</v>
      </c>
      <c r="K1004" t="s">
        <v>70</v>
      </c>
      <c r="L1004" s="16" t="s">
        <v>47</v>
      </c>
      <c r="M1004" s="17" t="s">
        <v>47</v>
      </c>
      <c r="N1004" s="18">
        <v>1.5799999999999999E-8</v>
      </c>
      <c r="O1004" s="18">
        <v>1.5799999999999999E-8</v>
      </c>
      <c r="P1004" s="18">
        <v>2.1999999999999998E-8</v>
      </c>
      <c r="Q1004" s="27">
        <v>2.1999999999999998E-8</v>
      </c>
      <c r="R1004">
        <v>27908641</v>
      </c>
      <c r="S1004" s="43" t="s">
        <v>259</v>
      </c>
      <c r="T1004" s="43" t="s">
        <v>260</v>
      </c>
      <c r="U1004">
        <v>303</v>
      </c>
      <c r="AI1004" t="s">
        <v>55</v>
      </c>
      <c r="AJ1004">
        <v>2</v>
      </c>
      <c r="AL1004" s="19">
        <f t="shared" si="449"/>
        <v>-10.598320979178959</v>
      </c>
      <c r="AM1004" s="19">
        <f t="shared" si="450"/>
        <v>-10.403011796316974</v>
      </c>
      <c r="AN1004" s="19">
        <f t="shared" si="451"/>
        <v>-0.19530918286198506</v>
      </c>
      <c r="AO1004" s="19">
        <f t="shared" si="455"/>
        <v>0.19530918286198506</v>
      </c>
      <c r="AP1004" s="20" t="str">
        <f>IF(AR1004=AU1004,"ok","no")</f>
        <v>ok</v>
      </c>
      <c r="AQ1004" s="20" t="str">
        <f t="shared" si="446"/>
        <v>Y</v>
      </c>
      <c r="AR1004" s="21">
        <f t="shared" si="456"/>
        <v>0</v>
      </c>
      <c r="AS1004" s="21">
        <f t="shared" si="459"/>
        <v>-1.3</v>
      </c>
      <c r="AT1004" s="20" t="str">
        <f t="shared" si="447"/>
        <v>A</v>
      </c>
      <c r="AU1004" s="22">
        <f t="shared" si="457"/>
        <v>0</v>
      </c>
      <c r="AV1004">
        <f t="shared" si="441"/>
        <v>1.8</v>
      </c>
      <c r="AW1004" s="26" t="s">
        <v>898</v>
      </c>
    </row>
    <row r="1005" spans="1:49" hidden="1" x14ac:dyDescent="0.45">
      <c r="A1005" t="s">
        <v>107</v>
      </c>
      <c r="B1005" t="s">
        <v>1984</v>
      </c>
      <c r="C1005" t="e">
        <f t="shared" ca="1" si="448"/>
        <v>#NAME?</v>
      </c>
      <c r="E1005" t="s">
        <v>1984</v>
      </c>
      <c r="F1005" t="str">
        <f t="shared" si="452"/>
        <v>ok</v>
      </c>
      <c r="G1005">
        <v>1</v>
      </c>
      <c r="H1005" s="15" t="str">
        <f t="shared" si="458"/>
        <v>-</v>
      </c>
      <c r="I1005" s="42" t="b">
        <f t="shared" si="453"/>
        <v>1</v>
      </c>
      <c r="J1005" s="42" t="str">
        <f t="shared" si="454"/>
        <v>-</v>
      </c>
      <c r="K1005" t="s">
        <v>46</v>
      </c>
      <c r="L1005" s="16" t="s">
        <v>47</v>
      </c>
      <c r="M1005" s="17" t="s">
        <v>47</v>
      </c>
      <c r="N1005" s="18">
        <v>2.3899999999999998E-9</v>
      </c>
      <c r="O1005" s="18">
        <v>2.3899999999999998E-9</v>
      </c>
      <c r="P1005" s="18">
        <v>7.5E-11</v>
      </c>
      <c r="Q1005" s="18">
        <v>7.5E-11</v>
      </c>
      <c r="R1005">
        <v>9761467</v>
      </c>
      <c r="S1005" t="s">
        <v>211</v>
      </c>
      <c r="T1005" t="s">
        <v>81</v>
      </c>
      <c r="U1005">
        <v>298</v>
      </c>
      <c r="V1005" s="18">
        <v>600000</v>
      </c>
      <c r="W1005" s="18">
        <v>600000</v>
      </c>
      <c r="X1005" t="s">
        <v>267</v>
      </c>
      <c r="Y1005" t="s">
        <v>267</v>
      </c>
      <c r="Z1005" t="s">
        <v>1985</v>
      </c>
      <c r="AA1005" t="s">
        <v>1985</v>
      </c>
      <c r="AB1005" t="s">
        <v>269</v>
      </c>
      <c r="AC1005" t="s">
        <v>269</v>
      </c>
      <c r="AH1005" t="s">
        <v>212</v>
      </c>
      <c r="AI1005" t="s">
        <v>128</v>
      </c>
      <c r="AJ1005">
        <v>1</v>
      </c>
      <c r="AL1005" s="19">
        <f t="shared" si="449"/>
        <v>-11.712663757891765</v>
      </c>
      <c r="AM1005" s="19">
        <f t="shared" si="450"/>
        <v>-13.754984471411419</v>
      </c>
      <c r="AN1005" s="19">
        <f t="shared" si="451"/>
        <v>2.0423207135196542</v>
      </c>
      <c r="AO1005" s="19">
        <f t="shared" si="455"/>
        <v>2.0423207135196542</v>
      </c>
      <c r="AP1005" s="20" t="str">
        <f>IF(AR1005=AU1005,"good","no")</f>
        <v>no</v>
      </c>
      <c r="AQ1005" s="20" t="str">
        <f t="shared" si="446"/>
        <v>R</v>
      </c>
      <c r="AR1005" s="21">
        <f t="shared" si="456"/>
        <v>1</v>
      </c>
      <c r="AS1005" s="21">
        <f t="shared" si="459"/>
        <v>-4.5</v>
      </c>
      <c r="AT1005" s="20" t="str">
        <f t="shared" si="447"/>
        <v>M</v>
      </c>
      <c r="AU1005" s="22">
        <f t="shared" si="457"/>
        <v>0</v>
      </c>
      <c r="AV1005">
        <f t="shared" si="441"/>
        <v>1.9</v>
      </c>
    </row>
    <row r="1006" spans="1:49" hidden="1" x14ac:dyDescent="0.45">
      <c r="A1006" t="s">
        <v>256</v>
      </c>
      <c r="B1006" t="s">
        <v>1986</v>
      </c>
      <c r="C1006" t="e">
        <f t="shared" ca="1" si="448"/>
        <v>#NAME?</v>
      </c>
      <c r="E1006" t="s">
        <v>1986</v>
      </c>
      <c r="F1006" t="str">
        <f t="shared" si="452"/>
        <v>ok</v>
      </c>
      <c r="G1006">
        <v>1</v>
      </c>
      <c r="H1006" s="42" t="str">
        <f t="shared" si="458"/>
        <v>+</v>
      </c>
      <c r="I1006" s="42" t="b">
        <f t="shared" si="453"/>
        <v>1</v>
      </c>
      <c r="J1006" s="42" t="str">
        <f t="shared" si="454"/>
        <v>+</v>
      </c>
      <c r="K1006" t="s">
        <v>46</v>
      </c>
      <c r="L1006" s="16" t="s">
        <v>47</v>
      </c>
      <c r="M1006" s="17" t="s">
        <v>47</v>
      </c>
      <c r="N1006" s="18">
        <v>6.5199999999999998E-9</v>
      </c>
      <c r="O1006" s="18">
        <v>6.5199999999999998E-9</v>
      </c>
      <c r="P1006" s="18">
        <v>5.76E-9</v>
      </c>
      <c r="Q1006" s="18">
        <v>5.76E-9</v>
      </c>
      <c r="R1006">
        <v>20616231</v>
      </c>
      <c r="S1006" s="43" t="s">
        <v>259</v>
      </c>
      <c r="T1006" s="43" t="s">
        <v>260</v>
      </c>
      <c r="U1006">
        <v>298</v>
      </c>
      <c r="V1006" t="s">
        <v>1987</v>
      </c>
      <c r="W1006" t="s">
        <v>1987</v>
      </c>
      <c r="X1006" t="s">
        <v>1025</v>
      </c>
      <c r="Y1006" t="s">
        <v>1025</v>
      </c>
      <c r="Z1006" t="s">
        <v>1988</v>
      </c>
      <c r="AA1006" t="s">
        <v>1988</v>
      </c>
      <c r="AB1006" t="s">
        <v>1027</v>
      </c>
      <c r="AC1006" t="s">
        <v>1027</v>
      </c>
      <c r="AI1006" t="s">
        <v>55</v>
      </c>
      <c r="AJ1006">
        <v>2</v>
      </c>
      <c r="AL1006" s="19">
        <f t="shared" si="449"/>
        <v>-11.120550961994631</v>
      </c>
      <c r="AM1006" s="19">
        <f t="shared" si="450"/>
        <v>-11.193673733720779</v>
      </c>
      <c r="AN1006" s="19">
        <f t="shared" si="451"/>
        <v>7.3122771726147562E-2</v>
      </c>
      <c r="AO1006" s="19">
        <f t="shared" si="455"/>
        <v>7.3122771726147562E-2</v>
      </c>
      <c r="AP1006" s="20" t="str">
        <f>IF(AR1006=AU1006,"good","no")</f>
        <v>no</v>
      </c>
      <c r="AQ1006" s="20" t="str">
        <f t="shared" si="446"/>
        <v>I</v>
      </c>
      <c r="AR1006" s="21">
        <f t="shared" si="456"/>
        <v>0</v>
      </c>
      <c r="AS1006" s="21">
        <f t="shared" si="459"/>
        <v>4.5</v>
      </c>
      <c r="AT1006" s="20" t="str">
        <f t="shared" si="447"/>
        <v>T</v>
      </c>
      <c r="AU1006" s="22">
        <f t="shared" si="457"/>
        <v>400</v>
      </c>
      <c r="AV1006">
        <f t="shared" si="441"/>
        <v>-0.7</v>
      </c>
    </row>
    <row r="1007" spans="1:49" hidden="1" x14ac:dyDescent="0.45">
      <c r="A1007" t="s">
        <v>487</v>
      </c>
      <c r="B1007" t="s">
        <v>226</v>
      </c>
      <c r="C1007" t="e">
        <f t="shared" ca="1" si="448"/>
        <v>#NAME?</v>
      </c>
      <c r="E1007" t="s">
        <v>1989</v>
      </c>
      <c r="F1007" t="str">
        <f t="shared" si="452"/>
        <v>no</v>
      </c>
      <c r="G1007">
        <v>1</v>
      </c>
      <c r="H1007" s="42" t="str">
        <f t="shared" si="458"/>
        <v>+</v>
      </c>
      <c r="I1007" s="42" t="b">
        <f t="shared" si="453"/>
        <v>1</v>
      </c>
      <c r="J1007" s="42" t="str">
        <f t="shared" si="454"/>
        <v>+</v>
      </c>
      <c r="K1007" t="s">
        <v>46</v>
      </c>
      <c r="L1007" s="16" t="s">
        <v>47</v>
      </c>
      <c r="M1007" s="17" t="s">
        <v>47</v>
      </c>
      <c r="N1007" s="18">
        <v>8.6999999999999998E-8</v>
      </c>
      <c r="O1007" s="18">
        <v>8.6999999999999998E-8</v>
      </c>
      <c r="P1007" s="18">
        <v>6.2999999999999995E-8</v>
      </c>
      <c r="Q1007" s="27">
        <v>6.2999999999999995E-8</v>
      </c>
      <c r="R1007">
        <v>27908641</v>
      </c>
      <c r="S1007" s="43" t="s">
        <v>489</v>
      </c>
      <c r="T1007" s="43" t="s">
        <v>260</v>
      </c>
      <c r="U1007">
        <v>303</v>
      </c>
      <c r="AI1007" t="s">
        <v>55</v>
      </c>
      <c r="AJ1007">
        <v>2</v>
      </c>
      <c r="AL1007" s="19">
        <f t="shared" si="449"/>
        <v>-9.5918410537921783</v>
      </c>
      <c r="AM1007" s="19">
        <f t="shared" si="450"/>
        <v>-9.782277355227377</v>
      </c>
      <c r="AN1007" s="19">
        <f t="shared" si="451"/>
        <v>0.19043630143519863</v>
      </c>
      <c r="AO1007" s="19">
        <f t="shared" si="455"/>
        <v>0.19043630143519863</v>
      </c>
      <c r="AP1007" s="20" t="str">
        <f>IF(AR1007=AU1007,"ok","no")</f>
        <v>ok</v>
      </c>
      <c r="AQ1007" s="20" t="str">
        <f t="shared" si="446"/>
        <v>N</v>
      </c>
      <c r="AR1007" s="21">
        <f t="shared" si="456"/>
        <v>0</v>
      </c>
      <c r="AS1007" s="21">
        <f t="shared" si="459"/>
        <v>-3.5</v>
      </c>
      <c r="AT1007" s="20" t="str">
        <f t="shared" si="447"/>
        <v>A</v>
      </c>
      <c r="AU1007" s="22">
        <f t="shared" si="457"/>
        <v>0</v>
      </c>
      <c r="AV1007">
        <f t="shared" si="441"/>
        <v>1.8</v>
      </c>
    </row>
    <row r="1008" spans="1:49" hidden="1" x14ac:dyDescent="0.45">
      <c r="A1008" t="s">
        <v>483</v>
      </c>
      <c r="B1008" t="s">
        <v>1990</v>
      </c>
      <c r="C1008" t="e">
        <f t="shared" ca="1" si="448"/>
        <v>#NAME?</v>
      </c>
      <c r="E1008" t="s">
        <v>1991</v>
      </c>
      <c r="F1008" t="str">
        <f t="shared" si="452"/>
        <v>no</v>
      </c>
      <c r="G1008">
        <v>1</v>
      </c>
      <c r="H1008" s="42" t="str">
        <f t="shared" si="458"/>
        <v>+</v>
      </c>
      <c r="I1008" s="42" t="b">
        <f t="shared" si="453"/>
        <v>1</v>
      </c>
      <c r="J1008" s="42" t="str">
        <f t="shared" si="454"/>
        <v>+</v>
      </c>
      <c r="K1008" t="s">
        <v>125</v>
      </c>
      <c r="L1008" s="16" t="s">
        <v>47</v>
      </c>
      <c r="M1008" s="17" t="s">
        <v>47</v>
      </c>
      <c r="N1008" s="18">
        <v>3.4E-8</v>
      </c>
      <c r="O1008" s="18">
        <v>3.4E-8</v>
      </c>
      <c r="P1008" s="18">
        <v>2.4999999999999999E-8</v>
      </c>
      <c r="Q1008" s="18">
        <v>2.4999999999999999E-8</v>
      </c>
      <c r="R1008">
        <v>27908641</v>
      </c>
      <c r="S1008" t="s">
        <v>486</v>
      </c>
      <c r="T1008" t="s">
        <v>260</v>
      </c>
      <c r="U1008">
        <v>303</v>
      </c>
      <c r="AI1008" t="s">
        <v>55</v>
      </c>
      <c r="AJ1008">
        <v>2</v>
      </c>
      <c r="AL1008" s="19">
        <f t="shared" si="449"/>
        <v>-10.146174134274846</v>
      </c>
      <c r="AM1008" s="19">
        <f t="shared" si="450"/>
        <v>-10.327590107126143</v>
      </c>
      <c r="AN1008" s="19">
        <f t="shared" si="451"/>
        <v>0.18141597285129762</v>
      </c>
      <c r="AO1008" s="19">
        <f t="shared" si="455"/>
        <v>0.18141597285129762</v>
      </c>
      <c r="AP1008" s="20" t="str">
        <f>IF(AR1008=AU1008,"good","no")</f>
        <v>no</v>
      </c>
      <c r="AQ1008" s="20" t="str">
        <f t="shared" si="446"/>
        <v>G</v>
      </c>
      <c r="AR1008" s="21">
        <f t="shared" si="456"/>
        <v>600</v>
      </c>
      <c r="AS1008" s="21">
        <f t="shared" si="459"/>
        <v>-0.4</v>
      </c>
      <c r="AT1008" s="20" t="str">
        <f t="shared" si="447"/>
        <v>A</v>
      </c>
      <c r="AU1008" s="22">
        <f t="shared" si="457"/>
        <v>0</v>
      </c>
      <c r="AV1008">
        <f t="shared" si="441"/>
        <v>1.8</v>
      </c>
    </row>
    <row r="1009" spans="1:48" hidden="1" x14ac:dyDescent="0.45">
      <c r="A1009" t="s">
        <v>65</v>
      </c>
      <c r="B1009" t="s">
        <v>818</v>
      </c>
      <c r="C1009" t="e">
        <f t="shared" ca="1" si="448"/>
        <v>#NAME?</v>
      </c>
      <c r="E1009" t="s">
        <v>818</v>
      </c>
      <c r="F1009" t="str">
        <f t="shared" si="452"/>
        <v>ok</v>
      </c>
      <c r="G1009">
        <v>1</v>
      </c>
      <c r="H1009" s="42" t="str">
        <f t="shared" si="458"/>
        <v>+</v>
      </c>
      <c r="I1009" s="42" t="b">
        <f t="shared" si="453"/>
        <v>1</v>
      </c>
      <c r="J1009" s="42" t="str">
        <f t="shared" si="454"/>
        <v>+</v>
      </c>
      <c r="K1009" t="s">
        <v>324</v>
      </c>
      <c r="L1009" s="16" t="s">
        <v>47</v>
      </c>
      <c r="M1009" s="17" t="s">
        <v>47</v>
      </c>
      <c r="N1009" s="18">
        <v>2.7E-8</v>
      </c>
      <c r="O1009" s="18">
        <v>2.7E-8</v>
      </c>
      <c r="P1009" s="18">
        <v>2E-8</v>
      </c>
      <c r="Q1009" s="27">
        <v>2E-8</v>
      </c>
      <c r="R1009">
        <v>8703938</v>
      </c>
      <c r="S1009" s="43" t="s">
        <v>62</v>
      </c>
      <c r="T1009" s="43" t="s">
        <v>81</v>
      </c>
      <c r="U1009">
        <v>298</v>
      </c>
      <c r="AI1009" t="s">
        <v>55</v>
      </c>
      <c r="AJ1009">
        <v>1</v>
      </c>
      <c r="AL1009" s="19">
        <f t="shared" si="449"/>
        <v>-10.282183092855828</v>
      </c>
      <c r="AM1009" s="19">
        <f t="shared" si="450"/>
        <v>-10.459244802401527</v>
      </c>
      <c r="AN1009" s="19">
        <f t="shared" si="451"/>
        <v>0.17706170954569878</v>
      </c>
      <c r="AO1009" s="19">
        <f t="shared" si="455"/>
        <v>0.17706170954569878</v>
      </c>
      <c r="AP1009" s="20" t="str">
        <f>IF(AR1009=AU1009,"ok","no")</f>
        <v>ok</v>
      </c>
      <c r="AQ1009" s="20" t="str">
        <f t="shared" si="446"/>
        <v>N</v>
      </c>
      <c r="AR1009" s="21">
        <f t="shared" si="456"/>
        <v>0</v>
      </c>
      <c r="AS1009" s="21">
        <f t="shared" si="459"/>
        <v>-3.5</v>
      </c>
      <c r="AT1009" s="20" t="str">
        <f t="shared" si="447"/>
        <v>A</v>
      </c>
      <c r="AU1009" s="22">
        <f t="shared" si="457"/>
        <v>0</v>
      </c>
      <c r="AV1009">
        <f t="shared" si="441"/>
        <v>1.8</v>
      </c>
    </row>
    <row r="1010" spans="1:48" x14ac:dyDescent="0.45">
      <c r="A1010" t="s">
        <v>372</v>
      </c>
      <c r="B1010" t="s">
        <v>1992</v>
      </c>
      <c r="C1010" t="e">
        <f t="shared" ca="1" si="448"/>
        <v>#NAME?</v>
      </c>
      <c r="E1010" t="s">
        <v>1517</v>
      </c>
      <c r="F1010" t="str">
        <f t="shared" si="452"/>
        <v>no</v>
      </c>
      <c r="G1010">
        <v>1</v>
      </c>
      <c r="H1010" s="42" t="str">
        <f t="shared" si="458"/>
        <v>+</v>
      </c>
      <c r="I1010" s="42" t="b">
        <f t="shared" si="453"/>
        <v>1</v>
      </c>
      <c r="J1010" s="42" t="str">
        <f t="shared" si="454"/>
        <v>+</v>
      </c>
      <c r="K1010" t="s">
        <v>70</v>
      </c>
      <c r="L1010" s="16" t="s">
        <v>47</v>
      </c>
      <c r="M1010" s="17" t="s">
        <v>47</v>
      </c>
      <c r="N1010" s="18" t="s">
        <v>374</v>
      </c>
      <c r="O1010" s="18">
        <v>9.9999999999999994E-12</v>
      </c>
      <c r="P1010" s="18" t="s">
        <v>374</v>
      </c>
      <c r="Q1010" s="27">
        <v>9.9999999999999994E-12</v>
      </c>
      <c r="R1010">
        <v>23357170</v>
      </c>
      <c r="S1010" t="s">
        <v>375</v>
      </c>
      <c r="T1010" t="s">
        <v>100</v>
      </c>
      <c r="U1010">
        <v>298</v>
      </c>
      <c r="AI1010" t="s">
        <v>55</v>
      </c>
      <c r="AJ1010">
        <v>2</v>
      </c>
      <c r="AL1010" s="19">
        <f t="shared" si="449"/>
        <v>-14.943777253531357</v>
      </c>
      <c r="AM1010" s="19">
        <f t="shared" si="450"/>
        <v>-14.943777253531357</v>
      </c>
      <c r="AN1010" s="19">
        <f t="shared" si="451"/>
        <v>0</v>
      </c>
      <c r="AO1010" s="19">
        <f t="shared" si="455"/>
        <v>0</v>
      </c>
      <c r="AP1010" s="20" t="str">
        <f>IF(AR1010=AU1010,"ok","no")</f>
        <v>ok</v>
      </c>
      <c r="AQ1010" s="20" t="str">
        <f t="shared" si="446"/>
        <v>Y</v>
      </c>
      <c r="AR1010" s="21">
        <f t="shared" si="456"/>
        <v>0</v>
      </c>
      <c r="AS1010" s="21">
        <f t="shared" si="459"/>
        <v>-1.3</v>
      </c>
      <c r="AT1010" s="20" t="str">
        <f t="shared" si="447"/>
        <v>F</v>
      </c>
      <c r="AU1010" s="22">
        <f t="shared" si="457"/>
        <v>0</v>
      </c>
      <c r="AV1010">
        <f t="shared" ref="AV1010:AV1073" si="460">VLOOKUP(AT1010, $BD$3:$BH$22, 5, FALSE)</f>
        <v>2.8</v>
      </c>
    </row>
    <row r="1011" spans="1:48" hidden="1" x14ac:dyDescent="0.45">
      <c r="A1011" t="s">
        <v>892</v>
      </c>
      <c r="B1011" t="s">
        <v>1993</v>
      </c>
      <c r="C1011" t="e">
        <f t="shared" ca="1" si="448"/>
        <v>#NAME?</v>
      </c>
      <c r="E1011" t="s">
        <v>1994</v>
      </c>
      <c r="F1011" t="str">
        <f t="shared" si="452"/>
        <v>no</v>
      </c>
      <c r="G1011">
        <v>2</v>
      </c>
      <c r="H1011" s="42" t="s">
        <v>79</v>
      </c>
      <c r="I1011" s="42" t="b">
        <f t="shared" si="453"/>
        <v>1</v>
      </c>
      <c r="J1011" s="42" t="str">
        <f t="shared" si="454"/>
        <v>-</v>
      </c>
      <c r="K1011" t="s">
        <v>70</v>
      </c>
      <c r="L1011" s="16" t="s">
        <v>495</v>
      </c>
      <c r="M1011" s="17" t="s">
        <v>495</v>
      </c>
      <c r="N1011" s="18">
        <v>9.4600000000000002E-11</v>
      </c>
      <c r="O1011" s="18">
        <v>9.4600000000000002E-11</v>
      </c>
      <c r="P1011" s="18">
        <v>7.0399999999999997E-11</v>
      </c>
      <c r="Q1011" s="18">
        <v>7.0399999999999997E-11</v>
      </c>
      <c r="R1011">
        <v>17475279</v>
      </c>
      <c r="S1011" t="s">
        <v>496</v>
      </c>
      <c r="T1011" t="s">
        <v>895</v>
      </c>
      <c r="U1011" t="s">
        <v>89</v>
      </c>
      <c r="AI1011" t="s">
        <v>221</v>
      </c>
      <c r="AJ1011">
        <v>1</v>
      </c>
      <c r="AL1011" s="19">
        <f t="shared" si="449"/>
        <v>-13.618004547523721</v>
      </c>
      <c r="AM1011" s="19">
        <f t="shared" si="450"/>
        <v>-13.792328433131086</v>
      </c>
      <c r="AN1011" s="19">
        <f t="shared" si="451"/>
        <v>0.17432388560736456</v>
      </c>
      <c r="AO1011" s="19">
        <f t="shared" si="455"/>
        <v>0.17432388560736456</v>
      </c>
      <c r="AP1011" s="20" t="str">
        <f>IF(AR1011=AU1011,"good","no")</f>
        <v>no</v>
      </c>
      <c r="AQ1011" s="20" t="str">
        <f t="shared" si="446"/>
        <v>T</v>
      </c>
      <c r="AR1011" s="21">
        <f t="shared" si="456"/>
        <v>400</v>
      </c>
      <c r="AS1011" s="21">
        <f t="shared" si="459"/>
        <v>-0.7</v>
      </c>
      <c r="AT1011" s="20" t="str">
        <f t="shared" si="447"/>
        <v>A</v>
      </c>
      <c r="AU1011" s="22">
        <f t="shared" si="457"/>
        <v>0</v>
      </c>
      <c r="AV1011">
        <f t="shared" si="460"/>
        <v>1.8</v>
      </c>
    </row>
    <row r="1012" spans="1:48" hidden="1" x14ac:dyDescent="0.45">
      <c r="A1012" t="s">
        <v>107</v>
      </c>
      <c r="B1012" t="s">
        <v>1995</v>
      </c>
      <c r="C1012" t="e">
        <f t="shared" ca="1" si="448"/>
        <v>#NAME?</v>
      </c>
      <c r="E1012" t="s">
        <v>1995</v>
      </c>
      <c r="F1012" t="str">
        <f t="shared" si="452"/>
        <v>ok</v>
      </c>
      <c r="G1012">
        <v>1</v>
      </c>
      <c r="H1012" s="15" t="str">
        <f>IF(ISNUMBER(FIND(MID(B1012,2,1),MID(A1012,FIND("_",A1012)+1,FIND("_",A1012,FIND("_",A1012)+1)-FIND("_",A1012)-1))), "+", "-")</f>
        <v>-</v>
      </c>
      <c r="I1012" s="42" t="b">
        <f t="shared" si="453"/>
        <v>1</v>
      </c>
      <c r="J1012" s="42" t="str">
        <f t="shared" si="454"/>
        <v>-</v>
      </c>
      <c r="K1012" t="s">
        <v>46</v>
      </c>
      <c r="L1012" s="16" t="s">
        <v>47</v>
      </c>
      <c r="M1012" s="17" t="s">
        <v>47</v>
      </c>
      <c r="N1012" s="18">
        <v>4.6800000000000004E-9</v>
      </c>
      <c r="O1012" s="18">
        <v>4.6800000000000004E-9</v>
      </c>
      <c r="P1012" s="18">
        <v>1.2999999999999999E-10</v>
      </c>
      <c r="Q1012" s="18">
        <v>1.2999999999999999E-10</v>
      </c>
      <c r="R1012">
        <v>7683415</v>
      </c>
      <c r="S1012" t="s">
        <v>211</v>
      </c>
      <c r="T1012" t="s">
        <v>81</v>
      </c>
      <c r="U1012">
        <v>298</v>
      </c>
      <c r="AH1012" t="s">
        <v>212</v>
      </c>
      <c r="AI1012" t="s">
        <v>128</v>
      </c>
      <c r="AJ1012">
        <v>1</v>
      </c>
      <c r="AL1012" s="19">
        <f t="shared" si="449"/>
        <v>-11.316180958939944</v>
      </c>
      <c r="AM1012" s="19">
        <f t="shared" si="450"/>
        <v>-13.430457132629048</v>
      </c>
      <c r="AN1012" s="19">
        <f t="shared" si="451"/>
        <v>2.1142761736891043</v>
      </c>
      <c r="AO1012" s="19">
        <f t="shared" si="455"/>
        <v>2.1142761736891043</v>
      </c>
      <c r="AP1012" s="20" t="str">
        <f>IF(AR1012=AU1012,"good","no")</f>
        <v>no</v>
      </c>
      <c r="AQ1012" s="20" t="str">
        <f t="shared" si="446"/>
        <v>D</v>
      </c>
      <c r="AR1012" s="21">
        <f t="shared" si="456"/>
        <v>-1</v>
      </c>
      <c r="AS1012" s="21">
        <f t="shared" si="459"/>
        <v>-3.5</v>
      </c>
      <c r="AT1012" s="20" t="str">
        <f t="shared" si="447"/>
        <v>R</v>
      </c>
      <c r="AU1012" s="22">
        <f t="shared" si="457"/>
        <v>1</v>
      </c>
      <c r="AV1012">
        <f t="shared" si="460"/>
        <v>-4.5</v>
      </c>
    </row>
    <row r="1013" spans="1:48" hidden="1" x14ac:dyDescent="0.45">
      <c r="A1013" t="s">
        <v>307</v>
      </c>
      <c r="B1013" t="s">
        <v>1996</v>
      </c>
      <c r="C1013" t="e">
        <f t="shared" ca="1" si="448"/>
        <v>#NAME?</v>
      </c>
      <c r="E1013" t="s">
        <v>1996</v>
      </c>
      <c r="F1013" t="str">
        <f t="shared" si="452"/>
        <v>ok</v>
      </c>
      <c r="G1013">
        <v>1</v>
      </c>
      <c r="H1013" s="42" t="str">
        <f>IF(ISNUMBER(FIND(MID(B1013,2,1),MID(A1013,FIND("_",A1013)+1,FIND("_",A1013,FIND("_",A1013)+1)-FIND("_",A1013)-1))), "+", "-")</f>
        <v>+</v>
      </c>
      <c r="I1013" s="42" t="b">
        <f t="shared" si="453"/>
        <v>1</v>
      </c>
      <c r="J1013" s="42" t="str">
        <f t="shared" si="454"/>
        <v>+</v>
      </c>
      <c r="K1013" t="s">
        <v>324</v>
      </c>
      <c r="L1013" s="16" t="s">
        <v>47</v>
      </c>
      <c r="M1013" s="17" t="s">
        <v>47</v>
      </c>
      <c r="N1013" s="18">
        <v>3.4999999999999998E-10</v>
      </c>
      <c r="O1013" s="18">
        <v>3.4999999999999998E-10</v>
      </c>
      <c r="P1013" s="18">
        <v>4.8999999999999996E-10</v>
      </c>
      <c r="Q1013" s="18">
        <v>4.8999999999999996E-10</v>
      </c>
      <c r="R1013">
        <v>17891135</v>
      </c>
      <c r="S1013" t="s">
        <v>309</v>
      </c>
      <c r="T1013" t="s">
        <v>310</v>
      </c>
      <c r="U1013">
        <v>298</v>
      </c>
      <c r="AI1013" t="s">
        <v>221</v>
      </c>
      <c r="AJ1013">
        <v>2</v>
      </c>
      <c r="AL1013" s="19">
        <f t="shared" si="449"/>
        <v>-12.846121897252601</v>
      </c>
      <c r="AM1013" s="19">
        <f t="shared" si="450"/>
        <v>-12.647603277646088</v>
      </c>
      <c r="AN1013" s="19">
        <f t="shared" si="451"/>
        <v>-0.19851861960651362</v>
      </c>
      <c r="AO1013" s="19">
        <f t="shared" si="455"/>
        <v>0.19851861960651362</v>
      </c>
      <c r="AP1013" s="20" t="str">
        <f>IF(AR1013=AU1013,"good","no")</f>
        <v>no</v>
      </c>
      <c r="AQ1013" s="20" t="str">
        <f t="shared" si="446"/>
        <v>S</v>
      </c>
      <c r="AR1013" s="21">
        <f t="shared" si="456"/>
        <v>500</v>
      </c>
      <c r="AS1013" s="21">
        <f t="shared" si="459"/>
        <v>-0.8</v>
      </c>
      <c r="AT1013" s="20" t="str">
        <f t="shared" si="447"/>
        <v>D</v>
      </c>
      <c r="AU1013" s="22">
        <f t="shared" si="457"/>
        <v>-1</v>
      </c>
      <c r="AV1013">
        <f t="shared" si="460"/>
        <v>-3.5</v>
      </c>
    </row>
    <row r="1014" spans="1:48" hidden="1" x14ac:dyDescent="0.45">
      <c r="A1014" t="s">
        <v>109</v>
      </c>
      <c r="B1014" t="s">
        <v>1997</v>
      </c>
      <c r="C1014" t="e">
        <f t="shared" ca="1" si="448"/>
        <v>#NAME?</v>
      </c>
      <c r="E1014" t="s">
        <v>1998</v>
      </c>
      <c r="F1014" t="str">
        <f t="shared" si="452"/>
        <v>no</v>
      </c>
      <c r="G1014">
        <v>1</v>
      </c>
      <c r="H1014" s="42" t="str">
        <f>IF(ISNUMBER(FIND(MID(B1014,2,1),MID(A1014,FIND("_",A1014)+1,FIND("_",A1014,FIND("_",A1014)+1)-FIND("_",A1014)-1))), "+", "-")</f>
        <v>+</v>
      </c>
      <c r="I1014" s="42" t="b">
        <f t="shared" si="453"/>
        <v>1</v>
      </c>
      <c r="J1014" s="42" t="str">
        <f t="shared" si="454"/>
        <v>+</v>
      </c>
      <c r="K1014" t="s">
        <v>324</v>
      </c>
      <c r="L1014" s="16" t="s">
        <v>47</v>
      </c>
      <c r="M1014" s="17" t="s">
        <v>47</v>
      </c>
      <c r="N1014" s="18">
        <v>6.3000000000000002E-9</v>
      </c>
      <c r="O1014" s="18">
        <v>6.3000000000000002E-9</v>
      </c>
      <c r="P1014" s="18">
        <v>8.5E-9</v>
      </c>
      <c r="Q1014" s="18">
        <v>8.5E-9</v>
      </c>
      <c r="R1014">
        <v>16597831</v>
      </c>
      <c r="S1014" s="43" t="s">
        <v>113</v>
      </c>
      <c r="T1014" s="43" t="s">
        <v>114</v>
      </c>
      <c r="U1014" t="s">
        <v>89</v>
      </c>
      <c r="AI1014" t="s">
        <v>416</v>
      </c>
      <c r="AJ1014">
        <v>2</v>
      </c>
      <c r="AL1014" s="19">
        <f t="shared" si="449"/>
        <v>-11.140802560093864</v>
      </c>
      <c r="AM1014" s="19">
        <f t="shared" si="450"/>
        <v>-10.964087807335581</v>
      </c>
      <c r="AN1014" s="19">
        <f t="shared" si="451"/>
        <v>-0.17671475275828286</v>
      </c>
      <c r="AO1014" s="19">
        <f t="shared" si="455"/>
        <v>0.17671475275828286</v>
      </c>
      <c r="AP1014" s="20" t="str">
        <f>IF(AR1014=AU1014,"good","no")</f>
        <v>no</v>
      </c>
      <c r="AQ1014" s="20" t="str">
        <f t="shared" si="446"/>
        <v>N</v>
      </c>
      <c r="AR1014" s="21">
        <f t="shared" si="456"/>
        <v>0</v>
      </c>
      <c r="AS1014" s="21">
        <f t="shared" si="459"/>
        <v>-3.5</v>
      </c>
      <c r="AT1014" s="20" t="str">
        <f t="shared" si="447"/>
        <v>E</v>
      </c>
      <c r="AU1014" s="22">
        <f t="shared" si="457"/>
        <v>-1</v>
      </c>
      <c r="AV1014">
        <f t="shared" si="460"/>
        <v>-3.5</v>
      </c>
    </row>
    <row r="1015" spans="1:48" hidden="1" x14ac:dyDescent="0.45">
      <c r="A1015" t="s">
        <v>571</v>
      </c>
      <c r="B1015" t="s">
        <v>1999</v>
      </c>
      <c r="C1015" t="e">
        <f t="shared" ca="1" si="448"/>
        <v>#NAME?</v>
      </c>
      <c r="E1015" t="s">
        <v>1999</v>
      </c>
      <c r="F1015" t="str">
        <f t="shared" si="452"/>
        <v>ok</v>
      </c>
      <c r="G1015">
        <v>1</v>
      </c>
      <c r="H1015" s="15" t="str">
        <f>IF(ISNUMBER(FIND(MID(B1015,2,1),MID(A1015,FIND("_",A1015)+1,FIND("_",A1015,FIND("_",A1015)+1)-FIND("_",A1015)-1))), "+", "-")</f>
        <v>-</v>
      </c>
      <c r="I1015" s="42" t="b">
        <f t="shared" si="453"/>
        <v>1</v>
      </c>
      <c r="J1015" s="42" t="str">
        <f t="shared" si="454"/>
        <v>-</v>
      </c>
      <c r="K1015" t="s">
        <v>125</v>
      </c>
      <c r="L1015" s="16" t="s">
        <v>47</v>
      </c>
      <c r="M1015" s="17" t="s">
        <v>47</v>
      </c>
      <c r="N1015" s="18">
        <v>1.6500000000000001E-6</v>
      </c>
      <c r="O1015" s="18">
        <v>1.6500000000000001E-6</v>
      </c>
      <c r="P1015" s="18">
        <v>4.36E-8</v>
      </c>
      <c r="Q1015" s="18">
        <v>4.36E-8</v>
      </c>
      <c r="R1015">
        <v>23539181</v>
      </c>
      <c r="S1015" t="s">
        <v>259</v>
      </c>
      <c r="T1015" t="s">
        <v>573</v>
      </c>
      <c r="U1015">
        <v>298</v>
      </c>
      <c r="V1015" t="s">
        <v>2000</v>
      </c>
      <c r="W1015" t="s">
        <v>2000</v>
      </c>
      <c r="X1015" t="s">
        <v>575</v>
      </c>
      <c r="Y1015" t="s">
        <v>575</v>
      </c>
      <c r="Z1015" t="s">
        <v>2001</v>
      </c>
      <c r="AA1015" t="s">
        <v>2001</v>
      </c>
      <c r="AB1015" t="s">
        <v>577</v>
      </c>
      <c r="AC1015" t="s">
        <v>577</v>
      </c>
      <c r="AI1015" t="s">
        <v>55</v>
      </c>
      <c r="AJ1015">
        <v>2</v>
      </c>
      <c r="AL1015" s="19">
        <f t="shared" si="449"/>
        <v>-7.8556938093305524</v>
      </c>
      <c r="AM1015" s="19">
        <f t="shared" si="450"/>
        <v>-9.9994431250889377</v>
      </c>
      <c r="AN1015" s="19">
        <f t="shared" si="451"/>
        <v>2.1437493157583853</v>
      </c>
      <c r="AO1015" s="19">
        <f t="shared" si="455"/>
        <v>2.1437493157583853</v>
      </c>
      <c r="AP1015" s="20" t="str">
        <f>IF(AR1015=AU1015,"good","no")</f>
        <v>no</v>
      </c>
      <c r="AQ1015" s="20" t="str">
        <f t="shared" si="446"/>
        <v>S</v>
      </c>
      <c r="AR1015" s="21">
        <f t="shared" si="456"/>
        <v>500</v>
      </c>
      <c r="AS1015" s="21">
        <f t="shared" si="459"/>
        <v>-0.8</v>
      </c>
      <c r="AT1015" s="20" t="str">
        <f t="shared" si="447"/>
        <v>G</v>
      </c>
      <c r="AU1015" s="22">
        <f t="shared" si="457"/>
        <v>600</v>
      </c>
      <c r="AV1015">
        <f t="shared" si="460"/>
        <v>-0.4</v>
      </c>
    </row>
    <row r="1016" spans="1:48" hidden="1" x14ac:dyDescent="0.45">
      <c r="A1016" t="s">
        <v>1100</v>
      </c>
      <c r="B1016" t="s">
        <v>986</v>
      </c>
      <c r="C1016" t="e">
        <f t="shared" ca="1" si="448"/>
        <v>#NAME?</v>
      </c>
      <c r="E1016" t="s">
        <v>2002</v>
      </c>
      <c r="F1016" t="str">
        <f t="shared" ref="F1016:F1032" si="461">IF(B1016=E1016,"ok","no")</f>
        <v>no</v>
      </c>
      <c r="G1016">
        <v>2</v>
      </c>
      <c r="H1016" s="42" t="str">
        <f>IF(ISNUMBER(FIND(MID(B1016,2,1),MID(A1016,FIND("_",A1016,FIND("_",A1016)+1)+1,LEN(A1016)))), "+", "-")</f>
        <v>-</v>
      </c>
      <c r="I1016" s="42" t="b">
        <f t="shared" si="453"/>
        <v>1</v>
      </c>
      <c r="J1016" s="42" t="str">
        <f t="shared" si="454"/>
        <v>-</v>
      </c>
      <c r="K1016" t="s">
        <v>46</v>
      </c>
      <c r="L1016" s="16" t="s">
        <v>47</v>
      </c>
      <c r="M1016" s="17" t="s">
        <v>47</v>
      </c>
      <c r="N1016" s="18">
        <v>2.3999999999999998E-7</v>
      </c>
      <c r="O1016" s="18">
        <v>2.3999999999999998E-7</v>
      </c>
      <c r="P1016" s="18">
        <v>6.2000000000000001E-9</v>
      </c>
      <c r="Q1016" s="27">
        <v>6.2000000000000001E-9</v>
      </c>
      <c r="R1016">
        <v>23236279</v>
      </c>
      <c r="S1016" t="s">
        <v>988</v>
      </c>
      <c r="T1016" t="s">
        <v>1103</v>
      </c>
      <c r="U1016" t="s">
        <v>89</v>
      </c>
      <c r="AI1016" t="s">
        <v>213</v>
      </c>
      <c r="AJ1016">
        <v>2</v>
      </c>
      <c r="AL1016" s="19">
        <f t="shared" si="449"/>
        <v>-8.9931498790266069</v>
      </c>
      <c r="AM1016" s="19">
        <f t="shared" si="450"/>
        <v>-11.150242761488265</v>
      </c>
      <c r="AN1016" s="19">
        <f t="shared" si="451"/>
        <v>2.157092882461658</v>
      </c>
      <c r="AO1016" s="19">
        <f t="shared" ref="AO1016:AO1032" si="462">ABS(AN1016)</f>
        <v>2.157092882461658</v>
      </c>
      <c r="AP1016" s="20" t="str">
        <f>IF(AR1016=AU1016,"ok","no")</f>
        <v>ok</v>
      </c>
      <c r="AQ1016" s="20" t="str">
        <f t="shared" si="446"/>
        <v>D</v>
      </c>
      <c r="AR1016" s="21">
        <f t="shared" ref="AR1016:AR1032" si="463">VLOOKUP(AQ1016,$AY$2:$AZ$23,2,FALSE)</f>
        <v>-1</v>
      </c>
      <c r="AS1016" s="21">
        <f t="shared" si="459"/>
        <v>-3.5</v>
      </c>
      <c r="AT1016" s="20" t="str">
        <f t="shared" si="447"/>
        <v>E</v>
      </c>
      <c r="AU1016" s="22">
        <f t="shared" ref="AU1016:AU1032" si="464">VLOOKUP(AT1016,$AY$2:$AZ$23,2,FALSE)</f>
        <v>-1</v>
      </c>
      <c r="AV1016">
        <f t="shared" si="460"/>
        <v>-3.5</v>
      </c>
    </row>
    <row r="1017" spans="1:48" hidden="1" x14ac:dyDescent="0.45">
      <c r="A1017" t="s">
        <v>107</v>
      </c>
      <c r="B1017" t="s">
        <v>2003</v>
      </c>
      <c r="C1017" t="e">
        <f t="shared" ca="1" si="448"/>
        <v>#NAME?</v>
      </c>
      <c r="E1017" t="s">
        <v>2003</v>
      </c>
      <c r="F1017" t="str">
        <f t="shared" si="461"/>
        <v>ok</v>
      </c>
      <c r="G1017">
        <v>1</v>
      </c>
      <c r="H1017" s="15" t="str">
        <f t="shared" ref="H1017:H1031" si="465">IF(ISNUMBER(FIND(MID(B1017,2,1),MID(A1017,FIND("_",A1017)+1,FIND("_",A1017,FIND("_",A1017)+1)-FIND("_",A1017)-1))), "+", "-")</f>
        <v>-</v>
      </c>
      <c r="I1017" s="42" t="b">
        <f t="shared" si="453"/>
        <v>1</v>
      </c>
      <c r="J1017" s="42" t="str">
        <f t="shared" si="454"/>
        <v>-</v>
      </c>
      <c r="K1017" t="s">
        <v>46</v>
      </c>
      <c r="L1017" s="16" t="s">
        <v>47</v>
      </c>
      <c r="M1017" s="17" t="s">
        <v>47</v>
      </c>
      <c r="N1017" s="18">
        <v>5.0700000000000001E-9</v>
      </c>
      <c r="O1017" s="18">
        <v>5.0700000000000001E-9</v>
      </c>
      <c r="P1017" s="18">
        <v>1.2999999999999999E-10</v>
      </c>
      <c r="Q1017" s="18">
        <v>1.2999999999999999E-10</v>
      </c>
      <c r="R1017">
        <v>7683415</v>
      </c>
      <c r="S1017" t="s">
        <v>211</v>
      </c>
      <c r="T1017" t="s">
        <v>81</v>
      </c>
      <c r="U1017">
        <v>298</v>
      </c>
      <c r="AH1017" t="s">
        <v>212</v>
      </c>
      <c r="AI1017" t="s">
        <v>128</v>
      </c>
      <c r="AJ1017">
        <v>1</v>
      </c>
      <c r="AL1017" s="19">
        <f t="shared" si="449"/>
        <v>-11.268955761412558</v>
      </c>
      <c r="AM1017" s="19">
        <f t="shared" si="450"/>
        <v>-13.430457132629048</v>
      </c>
      <c r="AN1017" s="19">
        <f t="shared" si="451"/>
        <v>2.1615013712164899</v>
      </c>
      <c r="AO1017" s="19">
        <f t="shared" si="462"/>
        <v>2.1615013712164899</v>
      </c>
      <c r="AP1017" s="20" t="str">
        <f>IF(AR1017=AU1017,"good","no")</f>
        <v>no</v>
      </c>
      <c r="AQ1017" s="20" t="str">
        <f t="shared" si="446"/>
        <v>D</v>
      </c>
      <c r="AR1017" s="21">
        <f t="shared" si="463"/>
        <v>-1</v>
      </c>
      <c r="AS1017" s="21">
        <f t="shared" si="459"/>
        <v>-3.5</v>
      </c>
      <c r="AT1017" s="20" t="str">
        <f t="shared" si="447"/>
        <v>F</v>
      </c>
      <c r="AU1017" s="22">
        <f t="shared" si="464"/>
        <v>0</v>
      </c>
      <c r="AV1017">
        <f t="shared" si="460"/>
        <v>2.8</v>
      </c>
    </row>
    <row r="1018" spans="1:48" hidden="1" x14ac:dyDescent="0.45">
      <c r="A1018" t="s">
        <v>107</v>
      </c>
      <c r="B1018" t="s">
        <v>2004</v>
      </c>
      <c r="C1018" t="e">
        <f t="shared" ca="1" si="448"/>
        <v>#NAME?</v>
      </c>
      <c r="E1018" t="s">
        <v>2004</v>
      </c>
      <c r="F1018" t="str">
        <f t="shared" si="461"/>
        <v>ok</v>
      </c>
      <c r="G1018">
        <v>1</v>
      </c>
      <c r="H1018" s="15" t="str">
        <f t="shared" si="465"/>
        <v>-</v>
      </c>
      <c r="I1018" s="42" t="b">
        <f t="shared" si="453"/>
        <v>1</v>
      </c>
      <c r="J1018" s="42" t="str">
        <f t="shared" si="454"/>
        <v>-</v>
      </c>
      <c r="K1018" t="s">
        <v>46</v>
      </c>
      <c r="L1018" s="16" t="s">
        <v>47</v>
      </c>
      <c r="M1018" s="17" t="s">
        <v>47</v>
      </c>
      <c r="N1018" s="18">
        <v>5.0700000000000001E-9</v>
      </c>
      <c r="O1018" s="18">
        <v>5.0700000000000001E-9</v>
      </c>
      <c r="P1018" s="18">
        <v>1.2999999999999999E-10</v>
      </c>
      <c r="Q1018" s="18">
        <v>1.2999999999999999E-10</v>
      </c>
      <c r="R1018">
        <v>7683415</v>
      </c>
      <c r="S1018" t="s">
        <v>211</v>
      </c>
      <c r="T1018" t="s">
        <v>81</v>
      </c>
      <c r="U1018">
        <v>298</v>
      </c>
      <c r="AH1018" t="s">
        <v>212</v>
      </c>
      <c r="AI1018" t="s">
        <v>128</v>
      </c>
      <c r="AJ1018">
        <v>1</v>
      </c>
      <c r="AL1018" s="19">
        <f t="shared" si="449"/>
        <v>-11.268955761412558</v>
      </c>
      <c r="AM1018" s="19">
        <f t="shared" si="450"/>
        <v>-13.430457132629048</v>
      </c>
      <c r="AN1018" s="19">
        <f t="shared" si="451"/>
        <v>2.1615013712164899</v>
      </c>
      <c r="AO1018" s="19">
        <f t="shared" si="462"/>
        <v>2.1615013712164899</v>
      </c>
      <c r="AP1018" s="20" t="str">
        <f>IF(AR1018=AU1018,"good","no")</f>
        <v>no</v>
      </c>
      <c r="AQ1018" s="20" t="str">
        <f t="shared" si="446"/>
        <v>R</v>
      </c>
      <c r="AR1018" s="21">
        <f t="shared" si="463"/>
        <v>1</v>
      </c>
      <c r="AS1018" s="21">
        <f t="shared" si="459"/>
        <v>-4.5</v>
      </c>
      <c r="AT1018" s="20" t="str">
        <f t="shared" si="447"/>
        <v>N</v>
      </c>
      <c r="AU1018" s="22">
        <f t="shared" si="464"/>
        <v>0</v>
      </c>
      <c r="AV1018">
        <f t="shared" si="460"/>
        <v>-3.5</v>
      </c>
    </row>
    <row r="1019" spans="1:48" hidden="1" x14ac:dyDescent="0.45">
      <c r="A1019" t="s">
        <v>411</v>
      </c>
      <c r="B1019" t="s">
        <v>1168</v>
      </c>
      <c r="C1019" t="e">
        <f t="shared" ca="1" si="448"/>
        <v>#NAME?</v>
      </c>
      <c r="E1019" t="s">
        <v>1169</v>
      </c>
      <c r="F1019" t="str">
        <f t="shared" si="461"/>
        <v>no</v>
      </c>
      <c r="G1019">
        <v>1</v>
      </c>
      <c r="H1019" s="15" t="str">
        <f t="shared" si="465"/>
        <v>-</v>
      </c>
      <c r="I1019" s="42" t="b">
        <f t="shared" si="453"/>
        <v>1</v>
      </c>
      <c r="J1019" s="42" t="str">
        <f t="shared" si="454"/>
        <v>-</v>
      </c>
      <c r="K1019" t="s">
        <v>46</v>
      </c>
      <c r="L1019" s="16" t="s">
        <v>47</v>
      </c>
      <c r="M1019" s="17" t="s">
        <v>47</v>
      </c>
      <c r="N1019" s="18">
        <v>5.3499999999999999E-9</v>
      </c>
      <c r="O1019" s="18">
        <v>5.3499999999999999E-9</v>
      </c>
      <c r="P1019" s="18">
        <v>1.36E-10</v>
      </c>
      <c r="Q1019" s="27">
        <v>1.36E-10</v>
      </c>
      <c r="R1019">
        <v>17173035</v>
      </c>
      <c r="S1019" t="s">
        <v>414</v>
      </c>
      <c r="T1019" t="s">
        <v>415</v>
      </c>
      <c r="U1019">
        <v>296</v>
      </c>
      <c r="AI1019" t="s">
        <v>416</v>
      </c>
      <c r="AJ1019">
        <v>2</v>
      </c>
      <c r="AL1019" s="19">
        <f t="shared" si="449"/>
        <v>-11.237239872862713</v>
      </c>
      <c r="AM1019" s="19">
        <f t="shared" si="450"/>
        <v>-13.403836075813572</v>
      </c>
      <c r="AN1019" s="19">
        <f t="shared" si="451"/>
        <v>2.1665962029508599</v>
      </c>
      <c r="AO1019" s="19">
        <f t="shared" si="462"/>
        <v>2.1665962029508599</v>
      </c>
      <c r="AP1019" s="20" t="str">
        <f>IF(AR1019=AU1019,"ok","no")</f>
        <v>ok</v>
      </c>
      <c r="AQ1019" s="20" t="str">
        <f t="shared" si="446"/>
        <v>N</v>
      </c>
      <c r="AR1019" s="21">
        <f t="shared" si="463"/>
        <v>0</v>
      </c>
      <c r="AS1019" s="21">
        <f t="shared" si="459"/>
        <v>-3.5</v>
      </c>
      <c r="AT1019" s="20" t="str">
        <f t="shared" si="447"/>
        <v>A</v>
      </c>
      <c r="AU1019" s="22">
        <f t="shared" si="464"/>
        <v>0</v>
      </c>
      <c r="AV1019">
        <f t="shared" si="460"/>
        <v>1.8</v>
      </c>
    </row>
    <row r="1020" spans="1:48" hidden="1" x14ac:dyDescent="0.45">
      <c r="A1020" t="s">
        <v>107</v>
      </c>
      <c r="B1020" t="s">
        <v>2005</v>
      </c>
      <c r="C1020" t="e">
        <f t="shared" ca="1" si="448"/>
        <v>#NAME?</v>
      </c>
      <c r="E1020" t="s">
        <v>2005</v>
      </c>
      <c r="F1020" t="str">
        <f t="shared" si="461"/>
        <v>ok</v>
      </c>
      <c r="G1020">
        <v>1</v>
      </c>
      <c r="H1020" s="15" t="str">
        <f t="shared" si="465"/>
        <v>-</v>
      </c>
      <c r="I1020" s="42" t="b">
        <f t="shared" si="453"/>
        <v>1</v>
      </c>
      <c r="J1020" s="42" t="str">
        <f t="shared" si="454"/>
        <v>-</v>
      </c>
      <c r="K1020" t="s">
        <v>46</v>
      </c>
      <c r="L1020" s="16" t="s">
        <v>47</v>
      </c>
      <c r="M1020" s="17" t="s">
        <v>47</v>
      </c>
      <c r="N1020" s="18">
        <v>2.7999999999999998E-9</v>
      </c>
      <c r="O1020" s="18">
        <v>2.7999999999999998E-9</v>
      </c>
      <c r="P1020" s="18">
        <v>7.0000000000000004E-11</v>
      </c>
      <c r="Q1020" s="27">
        <v>7.0000000000000004E-11</v>
      </c>
      <c r="R1020">
        <v>9761468</v>
      </c>
      <c r="S1020" t="s">
        <v>211</v>
      </c>
      <c r="T1020" t="s">
        <v>81</v>
      </c>
      <c r="U1020">
        <v>298</v>
      </c>
      <c r="AH1020" t="s">
        <v>212</v>
      </c>
      <c r="AI1020" t="s">
        <v>128</v>
      </c>
      <c r="AJ1020">
        <v>1</v>
      </c>
      <c r="AL1020" s="19">
        <f t="shared" si="449"/>
        <v>-11.619251387661498</v>
      </c>
      <c r="AM1020" s="19">
        <f t="shared" si="450"/>
        <v>-13.795690265588721</v>
      </c>
      <c r="AN1020" s="19">
        <f t="shared" si="451"/>
        <v>2.1764388779272235</v>
      </c>
      <c r="AO1020" s="19">
        <f t="shared" si="462"/>
        <v>2.1764388779272235</v>
      </c>
      <c r="AP1020" s="20" t="str">
        <f>IF(AR1020=AU1020,"ok","no")</f>
        <v>ok</v>
      </c>
      <c r="AQ1020" s="20" t="str">
        <f t="shared" si="446"/>
        <v>Y</v>
      </c>
      <c r="AR1020" s="21">
        <f t="shared" si="463"/>
        <v>0</v>
      </c>
      <c r="AS1020" s="21">
        <f t="shared" si="459"/>
        <v>-1.3</v>
      </c>
      <c r="AT1020" s="20" t="str">
        <f t="shared" si="447"/>
        <v>L</v>
      </c>
      <c r="AU1020" s="22">
        <f t="shared" si="464"/>
        <v>0</v>
      </c>
      <c r="AV1020">
        <f t="shared" si="460"/>
        <v>3.8</v>
      </c>
    </row>
    <row r="1021" spans="1:48" hidden="1" x14ac:dyDescent="0.45">
      <c r="A1021" s="51" t="s">
        <v>315</v>
      </c>
      <c r="B1021" s="51" t="s">
        <v>2006</v>
      </c>
      <c r="C1021" t="e">
        <f t="shared" ca="1" si="448"/>
        <v>#NAME?</v>
      </c>
      <c r="E1021" s="51" t="s">
        <v>2006</v>
      </c>
      <c r="F1021" t="str">
        <f t="shared" si="461"/>
        <v>ok</v>
      </c>
      <c r="G1021" s="51" t="s">
        <v>317</v>
      </c>
      <c r="H1021" s="51" t="str">
        <f t="shared" si="465"/>
        <v>+</v>
      </c>
      <c r="I1021" s="42" t="b">
        <f t="shared" si="453"/>
        <v>1</v>
      </c>
      <c r="J1021" s="42" t="str">
        <f t="shared" si="454"/>
        <v>+</v>
      </c>
      <c r="K1021" t="s">
        <v>70</v>
      </c>
      <c r="L1021" s="16" t="s">
        <v>47</v>
      </c>
      <c r="M1021" s="17" t="s">
        <v>47</v>
      </c>
      <c r="N1021" s="18">
        <v>6.0999999999999996E-10</v>
      </c>
      <c r="O1021" s="18">
        <v>6.0999999999999996E-10</v>
      </c>
      <c r="P1021" s="18">
        <v>8.0000000000000003E-10</v>
      </c>
      <c r="Q1021" s="18">
        <v>8.0000000000000003E-10</v>
      </c>
      <c r="R1021">
        <v>24475232</v>
      </c>
      <c r="S1021" s="51" t="s">
        <v>318</v>
      </c>
      <c r="T1021" s="51" t="s">
        <v>319</v>
      </c>
      <c r="U1021" s="51">
        <v>298</v>
      </c>
      <c r="AD1021" t="s">
        <v>2007</v>
      </c>
      <c r="AE1021" t="s">
        <v>961</v>
      </c>
      <c r="AF1021" t="s">
        <v>2008</v>
      </c>
      <c r="AG1021" t="s">
        <v>963</v>
      </c>
      <c r="AI1021" t="s">
        <v>55</v>
      </c>
      <c r="AJ1021">
        <v>2</v>
      </c>
      <c r="AL1021" s="54">
        <f t="shared" si="449"/>
        <v>-12.518361673669101</v>
      </c>
      <c r="AM1021" s="54">
        <f t="shared" si="450"/>
        <v>-12.358381539073765</v>
      </c>
      <c r="AN1021" s="54">
        <f t="shared" si="451"/>
        <v>-0.15998013459533666</v>
      </c>
      <c r="AO1021" s="54">
        <f t="shared" si="462"/>
        <v>0.15998013459533666</v>
      </c>
      <c r="AP1021" s="55" t="str">
        <f t="shared" ref="AP1021:AP1026" si="466">IF(AR1021=AU1021,"good","no")</f>
        <v>no</v>
      </c>
      <c r="AQ1021" s="55" t="str">
        <f t="shared" si="446"/>
        <v>S</v>
      </c>
      <c r="AR1021" s="21">
        <f t="shared" si="463"/>
        <v>500</v>
      </c>
      <c r="AS1021" s="56">
        <f t="shared" si="459"/>
        <v>-0.8</v>
      </c>
      <c r="AT1021" s="55" t="str">
        <f t="shared" si="447"/>
        <v>D</v>
      </c>
      <c r="AU1021" s="22">
        <f t="shared" si="464"/>
        <v>-1</v>
      </c>
      <c r="AV1021" s="51">
        <f t="shared" si="460"/>
        <v>-3.5</v>
      </c>
    </row>
    <row r="1022" spans="1:48" hidden="1" x14ac:dyDescent="0.45">
      <c r="A1022" t="s">
        <v>107</v>
      </c>
      <c r="B1022" t="s">
        <v>2009</v>
      </c>
      <c r="C1022" t="e">
        <f t="shared" ca="1" si="448"/>
        <v>#NAME?</v>
      </c>
      <c r="E1022" t="s">
        <v>2009</v>
      </c>
      <c r="F1022" t="str">
        <f t="shared" si="461"/>
        <v>ok</v>
      </c>
      <c r="G1022">
        <v>1</v>
      </c>
      <c r="H1022" s="15" t="str">
        <f t="shared" si="465"/>
        <v>-</v>
      </c>
      <c r="I1022" s="42" t="b">
        <f t="shared" si="453"/>
        <v>1</v>
      </c>
      <c r="J1022" s="42" t="str">
        <f t="shared" si="454"/>
        <v>-</v>
      </c>
      <c r="K1022" t="s">
        <v>46</v>
      </c>
      <c r="L1022" s="16" t="s">
        <v>47</v>
      </c>
      <c r="M1022" s="17" t="s">
        <v>47</v>
      </c>
      <c r="N1022" s="18">
        <v>5.7200000000000001E-9</v>
      </c>
      <c r="O1022" s="18">
        <v>5.7200000000000001E-9</v>
      </c>
      <c r="P1022" s="18">
        <v>1.2999999999999999E-10</v>
      </c>
      <c r="Q1022" s="18">
        <v>1.2999999999999999E-10</v>
      </c>
      <c r="R1022">
        <v>7683415</v>
      </c>
      <c r="S1022" t="s">
        <v>211</v>
      </c>
      <c r="T1022" t="s">
        <v>81</v>
      </c>
      <c r="U1022">
        <v>298</v>
      </c>
      <c r="AH1022" t="s">
        <v>212</v>
      </c>
      <c r="AI1022" t="s">
        <v>128</v>
      </c>
      <c r="AJ1022">
        <v>1</v>
      </c>
      <c r="AL1022" s="19">
        <f t="shared" si="449"/>
        <v>-11.197785248617276</v>
      </c>
      <c r="AM1022" s="19">
        <f t="shared" si="450"/>
        <v>-13.430457132629048</v>
      </c>
      <c r="AN1022" s="19">
        <f t="shared" si="451"/>
        <v>2.2326718840117721</v>
      </c>
      <c r="AO1022" s="19">
        <f t="shared" si="462"/>
        <v>2.2326718840117721</v>
      </c>
      <c r="AP1022" s="20" t="str">
        <f t="shared" si="466"/>
        <v>no</v>
      </c>
      <c r="AQ1022" s="20" t="str">
        <f t="shared" si="446"/>
        <v>R</v>
      </c>
      <c r="AR1022" s="21">
        <f t="shared" si="463"/>
        <v>1</v>
      </c>
      <c r="AS1022" s="21">
        <f t="shared" si="459"/>
        <v>-4.5</v>
      </c>
      <c r="AT1022" s="20" t="str">
        <f t="shared" si="447"/>
        <v>Q</v>
      </c>
      <c r="AU1022" s="22">
        <f t="shared" si="464"/>
        <v>0</v>
      </c>
      <c r="AV1022">
        <f t="shared" si="460"/>
        <v>-3.5</v>
      </c>
    </row>
    <row r="1023" spans="1:48" hidden="1" x14ac:dyDescent="0.45">
      <c r="A1023" t="s">
        <v>107</v>
      </c>
      <c r="B1023" t="s">
        <v>1958</v>
      </c>
      <c r="C1023" t="e">
        <f t="shared" ca="1" si="448"/>
        <v>#NAME?</v>
      </c>
      <c r="E1023" t="s">
        <v>1958</v>
      </c>
      <c r="F1023" t="str">
        <f t="shared" si="461"/>
        <v>ok</v>
      </c>
      <c r="G1023">
        <v>1</v>
      </c>
      <c r="H1023" s="15" t="str">
        <f t="shared" si="465"/>
        <v>-</v>
      </c>
      <c r="I1023" s="42" t="b">
        <f t="shared" si="453"/>
        <v>1</v>
      </c>
      <c r="J1023" s="42" t="str">
        <f t="shared" si="454"/>
        <v>-</v>
      </c>
      <c r="K1023" t="s">
        <v>46</v>
      </c>
      <c r="L1023" s="16" t="s">
        <v>47</v>
      </c>
      <c r="M1023" s="17" t="s">
        <v>47</v>
      </c>
      <c r="N1023" s="18">
        <v>3.3000000000000002E-9</v>
      </c>
      <c r="O1023" s="18">
        <v>3.3000000000000002E-9</v>
      </c>
      <c r="P1023" s="18">
        <v>7.5E-11</v>
      </c>
      <c r="Q1023" s="18">
        <v>7.5E-11</v>
      </c>
      <c r="R1023">
        <v>9761467</v>
      </c>
      <c r="S1023" t="s">
        <v>211</v>
      </c>
      <c r="T1023" t="s">
        <v>81</v>
      </c>
      <c r="U1023">
        <v>298</v>
      </c>
      <c r="V1023" t="s">
        <v>419</v>
      </c>
      <c r="W1023" t="s">
        <v>419</v>
      </c>
      <c r="X1023" t="s">
        <v>267</v>
      </c>
      <c r="Y1023" t="s">
        <v>267</v>
      </c>
      <c r="Z1023" t="s">
        <v>2010</v>
      </c>
      <c r="AA1023" t="s">
        <v>2010</v>
      </c>
      <c r="AB1023" t="s">
        <v>269</v>
      </c>
      <c r="AC1023" t="s">
        <v>269</v>
      </c>
      <c r="AH1023" t="s">
        <v>212</v>
      </c>
      <c r="AI1023" t="s">
        <v>128</v>
      </c>
      <c r="AJ1023">
        <v>1</v>
      </c>
      <c r="AL1023" s="19">
        <f t="shared" si="449"/>
        <v>-11.522312587399647</v>
      </c>
      <c r="AM1023" s="19">
        <f t="shared" si="450"/>
        <v>-13.754984471411419</v>
      </c>
      <c r="AN1023" s="19">
        <f t="shared" si="451"/>
        <v>2.2326718840117721</v>
      </c>
      <c r="AO1023" s="19">
        <f t="shared" si="462"/>
        <v>2.2326718840117721</v>
      </c>
      <c r="AP1023" s="20" t="str">
        <f t="shared" si="466"/>
        <v>no</v>
      </c>
      <c r="AQ1023" s="20" t="str">
        <f t="shared" si="446"/>
        <v>D</v>
      </c>
      <c r="AR1023" s="21">
        <f t="shared" si="463"/>
        <v>-1</v>
      </c>
      <c r="AS1023" s="21">
        <f t="shared" si="459"/>
        <v>-3.5</v>
      </c>
      <c r="AT1023" s="20" t="str">
        <f t="shared" si="447"/>
        <v>Q</v>
      </c>
      <c r="AU1023" s="22">
        <f t="shared" si="464"/>
        <v>0</v>
      </c>
      <c r="AV1023">
        <f t="shared" si="460"/>
        <v>-3.5</v>
      </c>
    </row>
    <row r="1024" spans="1:48" hidden="1" x14ac:dyDescent="0.45">
      <c r="A1024" t="s">
        <v>109</v>
      </c>
      <c r="B1024" t="s">
        <v>2011</v>
      </c>
      <c r="C1024" t="e">
        <f t="shared" ca="1" si="448"/>
        <v>#NAME?</v>
      </c>
      <c r="E1024" t="s">
        <v>2011</v>
      </c>
      <c r="F1024" t="str">
        <f t="shared" si="461"/>
        <v>ok</v>
      </c>
      <c r="G1024">
        <v>1</v>
      </c>
      <c r="H1024" s="42" t="str">
        <f t="shared" si="465"/>
        <v>+</v>
      </c>
      <c r="I1024" s="42" t="b">
        <f t="shared" si="453"/>
        <v>1</v>
      </c>
      <c r="J1024" s="42" t="str">
        <f t="shared" si="454"/>
        <v>+</v>
      </c>
      <c r="K1024" t="s">
        <v>324</v>
      </c>
      <c r="L1024" s="16" t="s">
        <v>47</v>
      </c>
      <c r="M1024" s="17" t="s">
        <v>47</v>
      </c>
      <c r="N1024" s="18">
        <v>7.5200000000000005E-9</v>
      </c>
      <c r="O1024" s="18">
        <v>7.5200000000000005E-9</v>
      </c>
      <c r="P1024" s="18">
        <v>8.5E-9</v>
      </c>
      <c r="Q1024" s="18">
        <v>8.5E-9</v>
      </c>
      <c r="R1024">
        <v>16597831</v>
      </c>
      <c r="S1024" t="s">
        <v>113</v>
      </c>
      <c r="T1024" t="s">
        <v>114</v>
      </c>
      <c r="U1024" t="s">
        <v>89</v>
      </c>
      <c r="AI1024" t="s">
        <v>416</v>
      </c>
      <c r="AJ1024">
        <v>2</v>
      </c>
      <c r="AL1024" s="19">
        <f t="shared" si="449"/>
        <v>-11.036362822400951</v>
      </c>
      <c r="AM1024" s="19">
        <f t="shared" si="450"/>
        <v>-10.964087807335581</v>
      </c>
      <c r="AN1024" s="19">
        <f t="shared" si="451"/>
        <v>-7.2275015065370596E-2</v>
      </c>
      <c r="AO1024" s="19">
        <f t="shared" si="462"/>
        <v>7.2275015065370596E-2</v>
      </c>
      <c r="AP1024" s="20" t="str">
        <f t="shared" si="466"/>
        <v>no</v>
      </c>
      <c r="AQ1024" s="20" t="str">
        <f t="shared" si="446"/>
        <v>K</v>
      </c>
      <c r="AR1024" s="21">
        <f t="shared" si="463"/>
        <v>1</v>
      </c>
      <c r="AS1024" s="21">
        <f t="shared" si="459"/>
        <v>-3.9</v>
      </c>
      <c r="AT1024" s="20" t="str">
        <f t="shared" si="447"/>
        <v>N</v>
      </c>
      <c r="AU1024" s="22">
        <f t="shared" si="464"/>
        <v>0</v>
      </c>
      <c r="AV1024">
        <f t="shared" si="460"/>
        <v>-3.5</v>
      </c>
    </row>
    <row r="1025" spans="1:48" hidden="1" x14ac:dyDescent="0.45">
      <c r="A1025" t="s">
        <v>107</v>
      </c>
      <c r="B1025" t="s">
        <v>2012</v>
      </c>
      <c r="C1025" t="e">
        <f t="shared" ca="1" si="448"/>
        <v>#NAME?</v>
      </c>
      <c r="E1025" t="s">
        <v>2012</v>
      </c>
      <c r="F1025" t="str">
        <f t="shared" si="461"/>
        <v>ok</v>
      </c>
      <c r="G1025">
        <v>1</v>
      </c>
      <c r="H1025" s="42" t="str">
        <f t="shared" si="465"/>
        <v>+</v>
      </c>
      <c r="I1025" s="42" t="b">
        <f t="shared" si="453"/>
        <v>1</v>
      </c>
      <c r="J1025" s="42" t="str">
        <f t="shared" si="454"/>
        <v>+</v>
      </c>
      <c r="K1025" t="s">
        <v>46</v>
      </c>
      <c r="L1025" s="16" t="s">
        <v>47</v>
      </c>
      <c r="M1025" s="17" t="s">
        <v>47</v>
      </c>
      <c r="N1025" s="18">
        <v>3.9999999999999998E-11</v>
      </c>
      <c r="O1025" s="18">
        <v>3.9999999999999998E-11</v>
      </c>
      <c r="P1025" s="18">
        <v>3E-11</v>
      </c>
      <c r="Q1025" s="18">
        <v>3E-11</v>
      </c>
      <c r="R1025">
        <v>10338006</v>
      </c>
      <c r="S1025" t="s">
        <v>211</v>
      </c>
      <c r="T1025" t="s">
        <v>81</v>
      </c>
      <c r="U1025" t="s">
        <v>89</v>
      </c>
      <c r="V1025" t="s">
        <v>1239</v>
      </c>
      <c r="W1025" t="s">
        <v>1239</v>
      </c>
      <c r="X1025" t="s">
        <v>451</v>
      </c>
      <c r="Y1025" t="s">
        <v>451</v>
      </c>
      <c r="Z1025" t="s">
        <v>384</v>
      </c>
      <c r="AA1025" t="s">
        <v>384</v>
      </c>
      <c r="AB1025" t="s">
        <v>453</v>
      </c>
      <c r="AC1025" t="s">
        <v>453</v>
      </c>
      <c r="AH1025" t="s">
        <v>212</v>
      </c>
      <c r="AI1025" t="s">
        <v>213</v>
      </c>
      <c r="AJ1025">
        <v>1</v>
      </c>
      <c r="AL1025" s="19">
        <f t="shared" si="449"/>
        <v>-14.125863580470622</v>
      </c>
      <c r="AM1025" s="19">
        <f t="shared" si="450"/>
        <v>-14.295596003217172</v>
      </c>
      <c r="AN1025" s="19">
        <f t="shared" si="451"/>
        <v>0.16973242274655043</v>
      </c>
      <c r="AO1025" s="19">
        <f t="shared" si="462"/>
        <v>0.16973242274655043</v>
      </c>
      <c r="AP1025" s="20" t="str">
        <f t="shared" si="466"/>
        <v>no</v>
      </c>
      <c r="AQ1025" s="20" t="str">
        <f t="shared" si="446"/>
        <v>S</v>
      </c>
      <c r="AR1025" s="21">
        <f t="shared" si="463"/>
        <v>500</v>
      </c>
      <c r="AS1025" s="21">
        <f t="shared" si="459"/>
        <v>-0.8</v>
      </c>
      <c r="AT1025" s="20" t="str">
        <f t="shared" si="447"/>
        <v>A</v>
      </c>
      <c r="AU1025" s="22">
        <f t="shared" si="464"/>
        <v>0</v>
      </c>
      <c r="AV1025">
        <f t="shared" si="460"/>
        <v>1.8</v>
      </c>
    </row>
    <row r="1026" spans="1:48" hidden="1" x14ac:dyDescent="0.45">
      <c r="A1026" t="s">
        <v>107</v>
      </c>
      <c r="B1026" t="s">
        <v>2013</v>
      </c>
      <c r="C1026" t="e">
        <f t="shared" ca="1" si="448"/>
        <v>#NAME?</v>
      </c>
      <c r="E1026" t="s">
        <v>2013</v>
      </c>
      <c r="F1026" t="str">
        <f t="shared" si="461"/>
        <v>ok</v>
      </c>
      <c r="G1026">
        <v>1</v>
      </c>
      <c r="H1026" s="15" t="str">
        <f t="shared" si="465"/>
        <v>-</v>
      </c>
      <c r="I1026" s="42" t="b">
        <f t="shared" si="453"/>
        <v>1</v>
      </c>
      <c r="J1026" s="42" t="str">
        <f t="shared" si="454"/>
        <v>-</v>
      </c>
      <c r="K1026" t="s">
        <v>46</v>
      </c>
      <c r="L1026" s="16" t="s">
        <v>47</v>
      </c>
      <c r="M1026" s="17" t="s">
        <v>47</v>
      </c>
      <c r="N1026" s="18">
        <v>6E-9</v>
      </c>
      <c r="O1026" s="18">
        <v>6E-9</v>
      </c>
      <c r="P1026" s="18">
        <v>1.2999999999999999E-10</v>
      </c>
      <c r="Q1026" s="18">
        <v>1.2999999999999999E-10</v>
      </c>
      <c r="R1026">
        <v>7683415</v>
      </c>
      <c r="S1026" t="s">
        <v>211</v>
      </c>
      <c r="T1026" t="s">
        <v>81</v>
      </c>
      <c r="U1026">
        <v>298</v>
      </c>
      <c r="AH1026" t="s">
        <v>212</v>
      </c>
      <c r="AI1026" t="s">
        <v>128</v>
      </c>
      <c r="AJ1026">
        <v>1</v>
      </c>
      <c r="AL1026" s="19">
        <f t="shared" si="449"/>
        <v>-11.169588756953829</v>
      </c>
      <c r="AM1026" s="19">
        <f t="shared" si="450"/>
        <v>-13.430457132629048</v>
      </c>
      <c r="AN1026" s="19">
        <f t="shared" si="451"/>
        <v>2.2608683756752193</v>
      </c>
      <c r="AO1026" s="19">
        <f t="shared" si="462"/>
        <v>2.2608683756752193</v>
      </c>
      <c r="AP1026" s="20" t="str">
        <f t="shared" si="466"/>
        <v>no</v>
      </c>
      <c r="AQ1026" s="20" t="str">
        <f t="shared" ref="AQ1026:AQ1089" si="467">LEFT(B1026)</f>
        <v>R</v>
      </c>
      <c r="AR1026" s="21">
        <f t="shared" si="463"/>
        <v>1</v>
      </c>
      <c r="AS1026" s="21">
        <f t="shared" si="459"/>
        <v>-4.5</v>
      </c>
      <c r="AT1026" s="20" t="str">
        <f t="shared" ref="AT1026:AT1089" si="468">RIGHT(E1026)</f>
        <v>G</v>
      </c>
      <c r="AU1026" s="22">
        <f t="shared" si="464"/>
        <v>600</v>
      </c>
      <c r="AV1026">
        <f t="shared" si="460"/>
        <v>-0.4</v>
      </c>
    </row>
    <row r="1027" spans="1:48" x14ac:dyDescent="0.45">
      <c r="A1027" t="s">
        <v>372</v>
      </c>
      <c r="B1027" t="s">
        <v>1727</v>
      </c>
      <c r="C1027" t="e">
        <f t="shared" ca="1" si="448"/>
        <v>#NAME?</v>
      </c>
      <c r="E1027" t="s">
        <v>1429</v>
      </c>
      <c r="F1027" t="str">
        <f t="shared" si="461"/>
        <v>no</v>
      </c>
      <c r="G1027">
        <v>1</v>
      </c>
      <c r="H1027" s="42" t="str">
        <f t="shared" si="465"/>
        <v>+</v>
      </c>
      <c r="I1027" s="42" t="b">
        <f t="shared" si="453"/>
        <v>1</v>
      </c>
      <c r="J1027" s="42" t="str">
        <f t="shared" si="454"/>
        <v>+</v>
      </c>
      <c r="K1027" t="s">
        <v>70</v>
      </c>
      <c r="L1027" s="16" t="s">
        <v>47</v>
      </c>
      <c r="M1027" s="17" t="s">
        <v>47</v>
      </c>
      <c r="N1027" s="18" t="s">
        <v>374</v>
      </c>
      <c r="O1027" s="18">
        <v>9.9999999999999994E-12</v>
      </c>
      <c r="P1027" s="18" t="s">
        <v>374</v>
      </c>
      <c r="Q1027" s="27">
        <v>9.9999999999999994E-12</v>
      </c>
      <c r="R1027">
        <v>23357170</v>
      </c>
      <c r="S1027" t="s">
        <v>375</v>
      </c>
      <c r="T1027" t="s">
        <v>100</v>
      </c>
      <c r="U1027">
        <v>310</v>
      </c>
      <c r="AI1027" t="s">
        <v>55</v>
      </c>
      <c r="AJ1027">
        <v>2</v>
      </c>
      <c r="AL1027" s="19">
        <f t="shared" si="449"/>
        <v>-14.943777253531357</v>
      </c>
      <c r="AM1027" s="19">
        <f t="shared" si="450"/>
        <v>-14.943777253531357</v>
      </c>
      <c r="AN1027" s="19">
        <f t="shared" si="451"/>
        <v>0</v>
      </c>
      <c r="AO1027" s="19">
        <f t="shared" si="462"/>
        <v>0</v>
      </c>
      <c r="AP1027" s="20" t="str">
        <f>IF(AR1027=AU1027,"ok","no")</f>
        <v>ok</v>
      </c>
      <c r="AQ1027" s="20" t="str">
        <f t="shared" si="467"/>
        <v>Y</v>
      </c>
      <c r="AR1027" s="21">
        <f t="shared" si="463"/>
        <v>0</v>
      </c>
      <c r="AS1027" s="21">
        <f t="shared" si="459"/>
        <v>-1.3</v>
      </c>
      <c r="AT1027" s="20" t="str">
        <f t="shared" si="468"/>
        <v>F</v>
      </c>
      <c r="AU1027" s="22">
        <f t="shared" si="464"/>
        <v>0</v>
      </c>
      <c r="AV1027">
        <f t="shared" si="460"/>
        <v>2.8</v>
      </c>
    </row>
    <row r="1028" spans="1:48" hidden="1" x14ac:dyDescent="0.45">
      <c r="A1028" t="s">
        <v>107</v>
      </c>
      <c r="B1028" t="s">
        <v>1961</v>
      </c>
      <c r="C1028" t="e">
        <f t="shared" ca="1" si="448"/>
        <v>#NAME?</v>
      </c>
      <c r="E1028" t="s">
        <v>1961</v>
      </c>
      <c r="F1028" t="str">
        <f t="shared" si="461"/>
        <v>ok</v>
      </c>
      <c r="G1028">
        <v>1</v>
      </c>
      <c r="H1028" s="15" t="str">
        <f t="shared" si="465"/>
        <v>-</v>
      </c>
      <c r="I1028" s="42" t="b">
        <f t="shared" si="453"/>
        <v>1</v>
      </c>
      <c r="J1028" s="42" t="str">
        <f t="shared" si="454"/>
        <v>-</v>
      </c>
      <c r="K1028" t="s">
        <v>46</v>
      </c>
      <c r="L1028" s="16" t="s">
        <v>47</v>
      </c>
      <c r="M1028" s="17" t="s">
        <v>47</v>
      </c>
      <c r="N1028" s="18">
        <v>3.4999999999999999E-9</v>
      </c>
      <c r="O1028" s="18">
        <v>3.4999999999999999E-9</v>
      </c>
      <c r="P1028" s="18">
        <v>7.5E-11</v>
      </c>
      <c r="Q1028" s="18">
        <v>7.5E-11</v>
      </c>
      <c r="R1028">
        <v>9761467</v>
      </c>
      <c r="S1028" t="s">
        <v>211</v>
      </c>
      <c r="T1028" t="s">
        <v>81</v>
      </c>
      <c r="U1028">
        <v>298</v>
      </c>
      <c r="V1028" t="s">
        <v>906</v>
      </c>
      <c r="W1028" t="s">
        <v>906</v>
      </c>
      <c r="X1028" t="s">
        <v>267</v>
      </c>
      <c r="Y1028" t="s">
        <v>267</v>
      </c>
      <c r="Z1028" t="s">
        <v>1159</v>
      </c>
      <c r="AA1028" t="s">
        <v>1159</v>
      </c>
      <c r="AB1028" t="s">
        <v>269</v>
      </c>
      <c r="AC1028" t="s">
        <v>269</v>
      </c>
      <c r="AH1028" t="s">
        <v>212</v>
      </c>
      <c r="AI1028" t="s">
        <v>128</v>
      </c>
      <c r="AJ1028">
        <v>1</v>
      </c>
      <c r="AL1028" s="19">
        <f t="shared" si="449"/>
        <v>-11.487596692386115</v>
      </c>
      <c r="AM1028" s="19">
        <f t="shared" si="450"/>
        <v>-13.754984471411419</v>
      </c>
      <c r="AN1028" s="19">
        <f t="shared" si="451"/>
        <v>2.2673877790253041</v>
      </c>
      <c r="AO1028" s="19">
        <f t="shared" si="462"/>
        <v>2.2673877790253041</v>
      </c>
      <c r="AP1028" s="20" t="str">
        <f>IF(AR1028=AU1028,"good","no")</f>
        <v>no</v>
      </c>
      <c r="AQ1028" s="20" t="str">
        <f t="shared" si="467"/>
        <v>D</v>
      </c>
      <c r="AR1028" s="21">
        <f t="shared" si="463"/>
        <v>-1</v>
      </c>
      <c r="AS1028" s="21">
        <f t="shared" si="459"/>
        <v>-3.5</v>
      </c>
      <c r="AT1028" s="20" t="str">
        <f t="shared" si="468"/>
        <v>K</v>
      </c>
      <c r="AU1028" s="22">
        <f t="shared" si="464"/>
        <v>1</v>
      </c>
      <c r="AV1028">
        <f t="shared" si="460"/>
        <v>-3.9</v>
      </c>
    </row>
    <row r="1029" spans="1:48" hidden="1" x14ac:dyDescent="0.45">
      <c r="A1029" t="s">
        <v>107</v>
      </c>
      <c r="B1029" t="s">
        <v>2014</v>
      </c>
      <c r="C1029" t="e">
        <f t="shared" ca="1" si="448"/>
        <v>#NAME?</v>
      </c>
      <c r="E1029" t="s">
        <v>2014</v>
      </c>
      <c r="F1029" t="str">
        <f t="shared" si="461"/>
        <v>ok</v>
      </c>
      <c r="G1029">
        <v>1</v>
      </c>
      <c r="H1029" s="15" t="str">
        <f t="shared" si="465"/>
        <v>-</v>
      </c>
      <c r="I1029" s="42" t="b">
        <f t="shared" si="453"/>
        <v>1</v>
      </c>
      <c r="J1029" s="42" t="str">
        <f t="shared" si="454"/>
        <v>-</v>
      </c>
      <c r="K1029" t="s">
        <v>46</v>
      </c>
      <c r="L1029" s="16" t="s">
        <v>47</v>
      </c>
      <c r="M1029" s="17" t="s">
        <v>47</v>
      </c>
      <c r="N1029" s="18">
        <v>6.24E-9</v>
      </c>
      <c r="O1029" s="18">
        <v>6.24E-9</v>
      </c>
      <c r="P1029" s="18">
        <v>1.2999999999999999E-10</v>
      </c>
      <c r="Q1029" s="18">
        <v>1.2999999999999999E-10</v>
      </c>
      <c r="R1029">
        <v>7683415</v>
      </c>
      <c r="S1029" t="s">
        <v>211</v>
      </c>
      <c r="T1029" t="s">
        <v>81</v>
      </c>
      <c r="U1029">
        <v>298</v>
      </c>
      <c r="AH1029" t="s">
        <v>212</v>
      </c>
      <c r="AI1029" t="s">
        <v>128</v>
      </c>
      <c r="AJ1029">
        <v>1</v>
      </c>
      <c r="AL1029" s="19">
        <f t="shared" si="449"/>
        <v>-11.146448536193393</v>
      </c>
      <c r="AM1029" s="19">
        <f t="shared" si="450"/>
        <v>-13.430457132629048</v>
      </c>
      <c r="AN1029" s="19">
        <f t="shared" si="451"/>
        <v>2.2840085964356547</v>
      </c>
      <c r="AO1029" s="19">
        <f t="shared" si="462"/>
        <v>2.2840085964356547</v>
      </c>
      <c r="AP1029" s="20" t="str">
        <f>IF(AR1029=AU1029,"good","no")</f>
        <v>no</v>
      </c>
      <c r="AQ1029" s="20" t="str">
        <f t="shared" si="467"/>
        <v>R</v>
      </c>
      <c r="AR1029" s="21">
        <f t="shared" si="463"/>
        <v>1</v>
      </c>
      <c r="AS1029" s="21">
        <f t="shared" si="459"/>
        <v>-4.5</v>
      </c>
      <c r="AT1029" s="20" t="str">
        <f t="shared" si="468"/>
        <v>E</v>
      </c>
      <c r="AU1029" s="22">
        <f t="shared" si="464"/>
        <v>-1</v>
      </c>
      <c r="AV1029">
        <f t="shared" si="460"/>
        <v>-3.5</v>
      </c>
    </row>
    <row r="1030" spans="1:48" hidden="1" x14ac:dyDescent="0.45">
      <c r="A1030" t="s">
        <v>107</v>
      </c>
      <c r="B1030" t="s">
        <v>1962</v>
      </c>
      <c r="C1030" t="e">
        <f t="shared" ca="1" si="448"/>
        <v>#NAME?</v>
      </c>
      <c r="E1030" t="s">
        <v>1962</v>
      </c>
      <c r="F1030" t="str">
        <f t="shared" si="461"/>
        <v>ok</v>
      </c>
      <c r="G1030">
        <v>1</v>
      </c>
      <c r="H1030" s="15" t="str">
        <f t="shared" si="465"/>
        <v>-</v>
      </c>
      <c r="I1030" s="42" t="b">
        <f t="shared" si="453"/>
        <v>1</v>
      </c>
      <c r="J1030" s="42" t="str">
        <f t="shared" si="454"/>
        <v>-</v>
      </c>
      <c r="K1030" t="s">
        <v>46</v>
      </c>
      <c r="L1030" s="16" t="s">
        <v>47</v>
      </c>
      <c r="M1030" s="17" t="s">
        <v>47</v>
      </c>
      <c r="N1030" s="18">
        <v>3.6E-9</v>
      </c>
      <c r="O1030" s="18">
        <v>3.6E-9</v>
      </c>
      <c r="P1030" s="18">
        <v>7.5E-11</v>
      </c>
      <c r="Q1030" s="18">
        <v>7.5E-11</v>
      </c>
      <c r="R1030">
        <v>9761467</v>
      </c>
      <c r="S1030" t="s">
        <v>211</v>
      </c>
      <c r="T1030" t="s">
        <v>81</v>
      </c>
      <c r="U1030">
        <v>298</v>
      </c>
      <c r="V1030" t="s">
        <v>419</v>
      </c>
      <c r="W1030" t="s">
        <v>419</v>
      </c>
      <c r="X1030" t="s">
        <v>267</v>
      </c>
      <c r="Y1030" t="s">
        <v>267</v>
      </c>
      <c r="Z1030" s="18">
        <v>2E-3</v>
      </c>
      <c r="AA1030" s="18">
        <v>2E-3</v>
      </c>
      <c r="AB1030" t="s">
        <v>269</v>
      </c>
      <c r="AC1030" t="s">
        <v>269</v>
      </c>
      <c r="AH1030" t="s">
        <v>212</v>
      </c>
      <c r="AI1030" t="s">
        <v>128</v>
      </c>
      <c r="AJ1030">
        <v>1</v>
      </c>
      <c r="AL1030" s="19">
        <f t="shared" si="449"/>
        <v>-11.470975874975764</v>
      </c>
      <c r="AM1030" s="19">
        <f t="shared" si="450"/>
        <v>-13.754984471411419</v>
      </c>
      <c r="AN1030" s="19">
        <f t="shared" si="451"/>
        <v>2.2840085964356547</v>
      </c>
      <c r="AO1030" s="19">
        <f t="shared" si="462"/>
        <v>2.2840085964356547</v>
      </c>
      <c r="AP1030" s="20" t="str">
        <f>IF(AR1030=AU1030,"good","no")</f>
        <v>no</v>
      </c>
      <c r="AQ1030" s="20" t="str">
        <f t="shared" si="467"/>
        <v>R</v>
      </c>
      <c r="AR1030" s="21">
        <f t="shared" si="463"/>
        <v>1</v>
      </c>
      <c r="AS1030" s="21">
        <f t="shared" si="459"/>
        <v>-4.5</v>
      </c>
      <c r="AT1030" s="20" t="str">
        <f t="shared" si="468"/>
        <v>W</v>
      </c>
      <c r="AU1030" s="22">
        <f t="shared" si="464"/>
        <v>0</v>
      </c>
      <c r="AV1030">
        <f t="shared" si="460"/>
        <v>-0.9</v>
      </c>
    </row>
    <row r="1031" spans="1:48" hidden="1" x14ac:dyDescent="0.45">
      <c r="A1031" t="s">
        <v>107</v>
      </c>
      <c r="B1031" t="s">
        <v>1960</v>
      </c>
      <c r="C1031" t="e">
        <f t="shared" ca="1" si="448"/>
        <v>#NAME?</v>
      </c>
      <c r="E1031" t="s">
        <v>1960</v>
      </c>
      <c r="F1031" t="str">
        <f t="shared" si="461"/>
        <v>ok</v>
      </c>
      <c r="G1031">
        <v>1</v>
      </c>
      <c r="H1031" s="15" t="str">
        <f t="shared" si="465"/>
        <v>-</v>
      </c>
      <c r="I1031" s="42" t="b">
        <f t="shared" si="453"/>
        <v>1</v>
      </c>
      <c r="J1031" s="42" t="str">
        <f t="shared" si="454"/>
        <v>-</v>
      </c>
      <c r="K1031" t="s">
        <v>46</v>
      </c>
      <c r="L1031" s="16" t="s">
        <v>47</v>
      </c>
      <c r="M1031" s="17" t="s">
        <v>47</v>
      </c>
      <c r="N1031" s="18">
        <v>3.6E-9</v>
      </c>
      <c r="O1031" s="18">
        <v>3.6E-9</v>
      </c>
      <c r="P1031" s="18">
        <v>7.5E-11</v>
      </c>
      <c r="Q1031" s="27">
        <v>7.5E-11</v>
      </c>
      <c r="R1031">
        <v>9761467</v>
      </c>
      <c r="S1031" t="s">
        <v>211</v>
      </c>
      <c r="T1031" t="s">
        <v>81</v>
      </c>
      <c r="U1031">
        <v>298</v>
      </c>
      <c r="V1031" t="s">
        <v>1230</v>
      </c>
      <c r="W1031" t="s">
        <v>1230</v>
      </c>
      <c r="X1031" t="s">
        <v>267</v>
      </c>
      <c r="Y1031" t="s">
        <v>267</v>
      </c>
      <c r="Z1031" t="s">
        <v>2015</v>
      </c>
      <c r="AA1031" t="s">
        <v>2015</v>
      </c>
      <c r="AB1031" t="s">
        <v>269</v>
      </c>
      <c r="AC1031" t="s">
        <v>269</v>
      </c>
      <c r="AH1031" t="s">
        <v>212</v>
      </c>
      <c r="AI1031" t="s">
        <v>128</v>
      </c>
      <c r="AJ1031">
        <v>1</v>
      </c>
      <c r="AL1031" s="19">
        <f t="shared" si="449"/>
        <v>-11.470975874975764</v>
      </c>
      <c r="AM1031" s="19">
        <f t="shared" si="450"/>
        <v>-13.754984471411419</v>
      </c>
      <c r="AN1031" s="19">
        <f t="shared" si="451"/>
        <v>2.2840085964356547</v>
      </c>
      <c r="AO1031" s="19">
        <f t="shared" si="462"/>
        <v>2.2840085964356547</v>
      </c>
      <c r="AP1031" s="20" t="str">
        <f>IF(AR1031=AU1031,"ok","no")</f>
        <v>ok</v>
      </c>
      <c r="AQ1031" s="20" t="str">
        <f t="shared" si="467"/>
        <v>D</v>
      </c>
      <c r="AR1031" s="21">
        <f t="shared" si="463"/>
        <v>-1</v>
      </c>
      <c r="AS1031" s="21">
        <f t="shared" si="459"/>
        <v>-3.5</v>
      </c>
      <c r="AT1031" s="20" t="str">
        <f t="shared" si="468"/>
        <v>E</v>
      </c>
      <c r="AU1031" s="22">
        <f t="shared" si="464"/>
        <v>-1</v>
      </c>
      <c r="AV1031">
        <f t="shared" si="460"/>
        <v>-3.5</v>
      </c>
    </row>
    <row r="1032" spans="1:48" hidden="1" x14ac:dyDescent="0.45">
      <c r="A1032" t="s">
        <v>250</v>
      </c>
      <c r="B1032" t="s">
        <v>2016</v>
      </c>
      <c r="C1032" t="e">
        <f t="shared" ca="1" si="448"/>
        <v>#NAME?</v>
      </c>
      <c r="E1032" t="s">
        <v>2016</v>
      </c>
      <c r="F1032" t="str">
        <f t="shared" si="461"/>
        <v>ok</v>
      </c>
      <c r="G1032">
        <v>2</v>
      </c>
      <c r="H1032" s="42" t="str">
        <f>IF(ISNUMBER(FIND(MID(B1032,2,1),MID(A1032,FIND("_",A1032,FIND("_",A1032)+1)+1,LEN(A1032)))), "+", "-")</f>
        <v>-</v>
      </c>
      <c r="I1032" s="42" t="b">
        <f t="shared" si="453"/>
        <v>1</v>
      </c>
      <c r="J1032" s="42" t="str">
        <f t="shared" si="454"/>
        <v>-</v>
      </c>
      <c r="K1032" t="s">
        <v>46</v>
      </c>
      <c r="L1032" s="16" t="s">
        <v>47</v>
      </c>
      <c r="M1032" s="17" t="s">
        <v>47</v>
      </c>
      <c r="N1032" s="18">
        <v>1.1999999999999999E-7</v>
      </c>
      <c r="O1032" s="18">
        <v>1.1999999999999999E-7</v>
      </c>
      <c r="P1032" s="18">
        <v>2.5000000000000001E-9</v>
      </c>
      <c r="Q1032" s="18">
        <v>2.5000000000000001E-9</v>
      </c>
      <c r="R1032">
        <v>24335589</v>
      </c>
      <c r="S1032" t="s">
        <v>252</v>
      </c>
      <c r="T1032" t="s">
        <v>253</v>
      </c>
      <c r="U1032">
        <v>303</v>
      </c>
      <c r="AI1032" t="s">
        <v>254</v>
      </c>
      <c r="AJ1032">
        <v>2</v>
      </c>
      <c r="AL1032" s="19">
        <f t="shared" si="449"/>
        <v>-9.4021067155569753</v>
      </c>
      <c r="AM1032" s="19">
        <f t="shared" si="450"/>
        <v>-11.68611531199263</v>
      </c>
      <c r="AN1032" s="19">
        <f t="shared" si="451"/>
        <v>2.2840085964356547</v>
      </c>
      <c r="AO1032" s="19">
        <f t="shared" si="462"/>
        <v>2.2840085964356547</v>
      </c>
      <c r="AP1032" s="20" t="str">
        <f>IF(AR1032=AU1032,"good","no")</f>
        <v>no</v>
      </c>
      <c r="AQ1032" s="20" t="str">
        <f t="shared" si="467"/>
        <v>Q</v>
      </c>
      <c r="AR1032" s="21">
        <f t="shared" si="463"/>
        <v>0</v>
      </c>
      <c r="AS1032" s="21">
        <f t="shared" si="459"/>
        <v>-3.5</v>
      </c>
      <c r="AT1032" s="20" t="str">
        <f t="shared" si="468"/>
        <v>T</v>
      </c>
      <c r="AU1032" s="22">
        <f t="shared" si="464"/>
        <v>400</v>
      </c>
      <c r="AV1032">
        <f t="shared" si="460"/>
        <v>-0.7</v>
      </c>
    </row>
    <row r="1033" spans="1:48" hidden="1" x14ac:dyDescent="0.45">
      <c r="A1033" t="s">
        <v>433</v>
      </c>
      <c r="B1033" t="s">
        <v>2017</v>
      </c>
      <c r="C1033" t="e">
        <f t="shared" ca="1" si="448"/>
        <v>#NAME?</v>
      </c>
      <c r="E1033" t="s">
        <v>2018</v>
      </c>
      <c r="H1033"/>
      <c r="I1033"/>
      <c r="J1033"/>
      <c r="K1033" t="s">
        <v>1561</v>
      </c>
      <c r="L1033" s="16" t="s">
        <v>47</v>
      </c>
      <c r="M1033" s="17" t="s">
        <v>47</v>
      </c>
      <c r="N1033" s="18">
        <v>1.15E-10</v>
      </c>
      <c r="O1033" s="18">
        <v>1.15E-10</v>
      </c>
      <c r="P1033" s="18">
        <v>1.2500000000000001E-10</v>
      </c>
      <c r="Q1033" s="27">
        <v>1.2500000000000001E-10</v>
      </c>
      <c r="R1033">
        <v>17173035</v>
      </c>
      <c r="S1033" t="s">
        <v>414</v>
      </c>
      <c r="T1033" t="s">
        <v>415</v>
      </c>
      <c r="U1033">
        <v>296</v>
      </c>
      <c r="AH1033" t="s">
        <v>436</v>
      </c>
      <c r="AI1033" t="s">
        <v>416</v>
      </c>
      <c r="AJ1033">
        <v>2</v>
      </c>
      <c r="AL1033" s="19">
        <f t="shared" si="449"/>
        <v>-13.502792502663524</v>
      </c>
      <c r="AM1033" s="19">
        <f t="shared" si="450"/>
        <v>-13.453597353389485</v>
      </c>
      <c r="AN1033" s="19">
        <f t="shared" si="451"/>
        <v>-4.9195149274039451E-2</v>
      </c>
      <c r="AP1033" s="20" t="e">
        <f>IF(AR1033=AU1033,"ok","no")</f>
        <v>#N/A</v>
      </c>
      <c r="AQ1033" s="20" t="str">
        <f t="shared" si="467"/>
        <v>V</v>
      </c>
      <c r="AR1033" s="21" t="e">
        <f>VLOOKUP(AQ1033,$AY$2:$AZ$22,2,FALSE)</f>
        <v>#N/A</v>
      </c>
      <c r="AS1033" s="21" t="e">
        <f t="shared" ref="AS1033:AS1064" si="469">VLOOKUP(AQ1033, $BD$3:$BH$22, 5, FALSE)</f>
        <v>#N/A</v>
      </c>
      <c r="AT1033" s="20" t="str">
        <f t="shared" si="468"/>
        <v>Q</v>
      </c>
      <c r="AU1033" s="22">
        <f>VLOOKUP(AT1033,$AY$2:$AZ$22,2,FALSE)</f>
        <v>0</v>
      </c>
      <c r="AV1033">
        <f t="shared" si="460"/>
        <v>-3.5</v>
      </c>
    </row>
    <row r="1034" spans="1:48" hidden="1" x14ac:dyDescent="0.45">
      <c r="A1034" t="s">
        <v>433</v>
      </c>
      <c r="B1034" t="s">
        <v>2019</v>
      </c>
      <c r="C1034" t="e">
        <f t="shared" ref="C1034:C1097" ca="1" si="470">_xlfn.CONCAT(A1034,B1034)</f>
        <v>#NAME?</v>
      </c>
      <c r="E1034" t="s">
        <v>2020</v>
      </c>
      <c r="H1034"/>
      <c r="I1034"/>
      <c r="J1034"/>
      <c r="K1034" t="s">
        <v>2021</v>
      </c>
      <c r="L1034" s="16" t="s">
        <v>47</v>
      </c>
      <c r="M1034" s="17" t="s">
        <v>47</v>
      </c>
      <c r="N1034" s="18">
        <v>1.36E-10</v>
      </c>
      <c r="O1034" s="18">
        <v>1.36E-10</v>
      </c>
      <c r="P1034" s="18">
        <v>1.2500000000000001E-10</v>
      </c>
      <c r="Q1034" s="18">
        <v>1.2500000000000001E-10</v>
      </c>
      <c r="R1034">
        <v>17173035</v>
      </c>
      <c r="S1034" t="s">
        <v>414</v>
      </c>
      <c r="T1034" t="s">
        <v>415</v>
      </c>
      <c r="U1034">
        <v>296</v>
      </c>
      <c r="AH1034" t="s">
        <v>2022</v>
      </c>
      <c r="AI1034" t="s">
        <v>416</v>
      </c>
      <c r="AJ1034">
        <v>2</v>
      </c>
      <c r="AL1034" s="19">
        <f t="shared" ref="AL1034:AL1097" si="471">0.59*LN(O1034)</f>
        <v>-13.403836075813572</v>
      </c>
      <c r="AM1034" s="19">
        <f t="shared" ref="AM1034:AM1097" si="472">0.59*LN(Q1034)</f>
        <v>-13.453597353389485</v>
      </c>
      <c r="AN1034" s="19">
        <f t="shared" ref="AN1034:AN1097" si="473">AL1034-AM1034</f>
        <v>4.9761277575912644E-2</v>
      </c>
      <c r="AP1034" s="20" t="str">
        <f>IF(AR1034=AU1034,"good","no")</f>
        <v>no</v>
      </c>
      <c r="AQ1034" s="20" t="str">
        <f t="shared" si="467"/>
        <v>K</v>
      </c>
      <c r="AR1034" s="21">
        <f>VLOOKUP(AQ1034,$AY$2:$AZ$22,2,FALSE)</f>
        <v>1</v>
      </c>
      <c r="AS1034" s="21">
        <f t="shared" si="469"/>
        <v>-3.9</v>
      </c>
      <c r="AT1034" s="20" t="str">
        <f t="shared" si="468"/>
        <v>P</v>
      </c>
      <c r="AU1034" s="22">
        <f>VLOOKUP(AT1034,$AY$2:$AZ$22,2,FALSE)</f>
        <v>300</v>
      </c>
      <c r="AV1034">
        <f t="shared" si="460"/>
        <v>-1.6</v>
      </c>
    </row>
    <row r="1035" spans="1:48" hidden="1" x14ac:dyDescent="0.45">
      <c r="A1035" t="s">
        <v>411</v>
      </c>
      <c r="B1035" t="s">
        <v>2023</v>
      </c>
      <c r="C1035" t="e">
        <f t="shared" ca="1" si="470"/>
        <v>#NAME?</v>
      </c>
      <c r="E1035" t="s">
        <v>2024</v>
      </c>
      <c r="H1035"/>
      <c r="I1035"/>
      <c r="J1035"/>
      <c r="K1035" t="s">
        <v>2025</v>
      </c>
      <c r="L1035" s="16" t="s">
        <v>47</v>
      </c>
      <c r="M1035" s="17" t="s">
        <v>47</v>
      </c>
      <c r="N1035" s="18">
        <v>1.2500000000000001E-10</v>
      </c>
      <c r="O1035" s="18">
        <v>1.2500000000000001E-10</v>
      </c>
      <c r="P1035" s="18">
        <v>1.36E-10</v>
      </c>
      <c r="Q1035" s="18">
        <v>1.36E-10</v>
      </c>
      <c r="R1035">
        <v>17173035</v>
      </c>
      <c r="S1035" t="s">
        <v>414</v>
      </c>
      <c r="T1035" t="s">
        <v>415</v>
      </c>
      <c r="U1035">
        <v>296</v>
      </c>
      <c r="AI1035" t="s">
        <v>416</v>
      </c>
      <c r="AJ1035">
        <v>2</v>
      </c>
      <c r="AL1035" s="19">
        <f t="shared" si="471"/>
        <v>-13.453597353389485</v>
      </c>
      <c r="AM1035" s="19">
        <f t="shared" si="472"/>
        <v>-13.403836075813572</v>
      </c>
      <c r="AN1035" s="19">
        <f t="shared" si="473"/>
        <v>-4.9761277575912644E-2</v>
      </c>
      <c r="AP1035" s="20" t="str">
        <f>IF(AR1035=AU1035,"good","no")</f>
        <v>no</v>
      </c>
      <c r="AQ1035" s="20" t="str">
        <f t="shared" si="467"/>
        <v>S</v>
      </c>
      <c r="AR1035" s="21">
        <f>VLOOKUP(AQ1035,$AY$2:$AZ$22,2,FALSE)</f>
        <v>500</v>
      </c>
      <c r="AS1035" s="21">
        <f t="shared" si="469"/>
        <v>-0.8</v>
      </c>
      <c r="AT1035" s="20" t="str">
        <f t="shared" si="468"/>
        <v>D</v>
      </c>
      <c r="AU1035" s="22">
        <f>VLOOKUP(AT1035,$AY$2:$AZ$22,2,FALSE)</f>
        <v>-1</v>
      </c>
      <c r="AV1035">
        <f t="shared" si="460"/>
        <v>-3.5</v>
      </c>
    </row>
    <row r="1036" spans="1:48" hidden="1" x14ac:dyDescent="0.45">
      <c r="A1036" t="s">
        <v>411</v>
      </c>
      <c r="B1036" t="s">
        <v>2026</v>
      </c>
      <c r="C1036" t="e">
        <f t="shared" ca="1" si="470"/>
        <v>#NAME?</v>
      </c>
      <c r="E1036" t="s">
        <v>2027</v>
      </c>
      <c r="F1036" t="str">
        <f t="shared" ref="F1036:F1047" si="474">IF(B1036=E1036,"ok","no")</f>
        <v>no</v>
      </c>
      <c r="G1036">
        <v>1</v>
      </c>
      <c r="H1036" s="15" t="str">
        <f>IF(ISNUMBER(FIND(MID(B1036,2,1),MID(A1036,FIND("_",A1036)+1,FIND("_",A1036,FIND("_",A1036)+1)-FIND("_",A1036)-1))), "+", "-")</f>
        <v>-</v>
      </c>
      <c r="I1036" s="42" t="b">
        <f t="shared" ref="I1036:I1047" si="475">H1036=J1036</f>
        <v>1</v>
      </c>
      <c r="J1036" s="42" t="str">
        <f t="shared" ref="J1036:J1047" si="476">IF(ISNUMBER(FIND(MID(B1036,2,1),IF(LEN(MID(A1036,FIND("_",A1036)+1,FIND("_",A1036,FIND("_",A1036)+1)-FIND("_",A1036)-1))=2,MID(A1036,FIND("_",A1036)+1,2),MID(A1036,FIND("~",SUBSTITUTE(A1036,"_","~",LEN(A1036)-LEN(SUBSTITUTE(A1036,"_",""))))+1,2)))), "+", "-")</f>
        <v>-</v>
      </c>
      <c r="K1036" t="s">
        <v>46</v>
      </c>
      <c r="L1036" s="16" t="s">
        <v>47</v>
      </c>
      <c r="M1036" s="17" t="s">
        <v>47</v>
      </c>
      <c r="N1036" s="18">
        <v>6.5599999999999997E-9</v>
      </c>
      <c r="O1036" s="18">
        <v>6.5599999999999997E-9</v>
      </c>
      <c r="P1036" s="18">
        <v>1.36E-10</v>
      </c>
      <c r="Q1036" s="27">
        <v>1.36E-10</v>
      </c>
      <c r="R1036">
        <v>17173035</v>
      </c>
      <c r="S1036" t="s">
        <v>414</v>
      </c>
      <c r="T1036" t="s">
        <v>415</v>
      </c>
      <c r="U1036">
        <v>296</v>
      </c>
      <c r="AI1036" t="s">
        <v>416</v>
      </c>
      <c r="AJ1036">
        <v>2</v>
      </c>
      <c r="AL1036" s="19">
        <f t="shared" si="471"/>
        <v>-11.116942388054344</v>
      </c>
      <c r="AM1036" s="19">
        <f t="shared" si="472"/>
        <v>-13.403836075813572</v>
      </c>
      <c r="AN1036" s="19">
        <f t="shared" si="473"/>
        <v>2.2868936877592283</v>
      </c>
      <c r="AO1036" s="19">
        <f t="shared" ref="AO1036:AO1047" si="477">ABS(AN1036)</f>
        <v>2.2868936877592283</v>
      </c>
      <c r="AP1036" s="20" t="str">
        <f>IF(AR1036=AU1036,"ok","no")</f>
        <v>ok</v>
      </c>
      <c r="AQ1036" s="20" t="str">
        <f t="shared" si="467"/>
        <v>L</v>
      </c>
      <c r="AR1036" s="21">
        <f t="shared" ref="AR1036:AR1047" si="478">VLOOKUP(AQ1036,$AY$2:$AZ$23,2,FALSE)</f>
        <v>0</v>
      </c>
      <c r="AS1036" s="21">
        <f t="shared" si="469"/>
        <v>3.8</v>
      </c>
      <c r="AT1036" s="20" t="str">
        <f t="shared" si="468"/>
        <v>A</v>
      </c>
      <c r="AU1036" s="22">
        <f t="shared" ref="AU1036:AU1047" si="479">VLOOKUP(AT1036,$AY$2:$AZ$23,2,FALSE)</f>
        <v>0</v>
      </c>
      <c r="AV1036">
        <f t="shared" si="460"/>
        <v>1.8</v>
      </c>
    </row>
    <row r="1037" spans="1:48" hidden="1" x14ac:dyDescent="0.45">
      <c r="A1037" t="s">
        <v>492</v>
      </c>
      <c r="B1037" t="s">
        <v>2028</v>
      </c>
      <c r="C1037" t="e">
        <f t="shared" ca="1" si="470"/>
        <v>#NAME?</v>
      </c>
      <c r="E1037" t="s">
        <v>2029</v>
      </c>
      <c r="F1037" t="str">
        <f t="shared" si="474"/>
        <v>no</v>
      </c>
      <c r="G1037">
        <v>2</v>
      </c>
      <c r="H1037" s="42" t="str">
        <f>IF(ISNUMBER(FIND(MID(B1037,2,1),MID(A1037,FIND("_",A1037,FIND("_",A1037)+1)+1,LEN(A1037)))), "+", "-")</f>
        <v>-</v>
      </c>
      <c r="I1037" s="42" t="b">
        <f t="shared" si="475"/>
        <v>1</v>
      </c>
      <c r="J1037" s="42" t="str">
        <f t="shared" si="476"/>
        <v>-</v>
      </c>
      <c r="K1037" t="s">
        <v>324</v>
      </c>
      <c r="L1037" s="16" t="s">
        <v>495</v>
      </c>
      <c r="M1037" s="17" t="s">
        <v>495</v>
      </c>
      <c r="N1037" s="18">
        <v>9.3999999999999995E-12</v>
      </c>
      <c r="O1037" s="18">
        <v>9.3999999999999995E-12</v>
      </c>
      <c r="P1037" s="18">
        <v>1.23E-11</v>
      </c>
      <c r="Q1037" s="18">
        <v>1.23E-11</v>
      </c>
      <c r="R1037">
        <v>17475279</v>
      </c>
      <c r="S1037" s="43" t="s">
        <v>496</v>
      </c>
      <c r="T1037" s="43" t="s">
        <v>497</v>
      </c>
      <c r="U1037" t="s">
        <v>89</v>
      </c>
      <c r="AI1037" t="s">
        <v>221</v>
      </c>
      <c r="AJ1037">
        <v>1</v>
      </c>
      <c r="AL1037" s="19">
        <f t="shared" si="471"/>
        <v>-14.980283741725028</v>
      </c>
      <c r="AM1037" s="19">
        <f t="shared" si="472"/>
        <v>-14.821638893594605</v>
      </c>
      <c r="AN1037" s="19">
        <f t="shared" si="473"/>
        <v>-0.15864484813042345</v>
      </c>
      <c r="AO1037" s="19">
        <f t="shared" si="477"/>
        <v>0.15864484813042345</v>
      </c>
      <c r="AP1037" s="20" t="str">
        <f>IF(AR1037=AU1037,"good","no")</f>
        <v>no</v>
      </c>
      <c r="AQ1037" s="20" t="str">
        <f t="shared" si="467"/>
        <v>R</v>
      </c>
      <c r="AR1037" s="21">
        <f t="shared" si="478"/>
        <v>1</v>
      </c>
      <c r="AS1037" s="21">
        <f t="shared" si="469"/>
        <v>-4.5</v>
      </c>
      <c r="AT1037" s="20" t="str">
        <f t="shared" si="468"/>
        <v>A</v>
      </c>
      <c r="AU1037" s="22">
        <f t="shared" si="479"/>
        <v>0</v>
      </c>
      <c r="AV1037">
        <f t="shared" si="460"/>
        <v>1.8</v>
      </c>
    </row>
    <row r="1038" spans="1:48" hidden="1" x14ac:dyDescent="0.45">
      <c r="A1038" t="s">
        <v>107</v>
      </c>
      <c r="B1038" t="s">
        <v>1980</v>
      </c>
      <c r="C1038" t="e">
        <f t="shared" ca="1" si="470"/>
        <v>#NAME?</v>
      </c>
      <c r="E1038" t="s">
        <v>1980</v>
      </c>
      <c r="F1038" t="str">
        <f t="shared" si="474"/>
        <v>ok</v>
      </c>
      <c r="G1038">
        <v>1</v>
      </c>
      <c r="H1038" s="15" t="str">
        <f>IF(ISNUMBER(FIND(MID(B1038,2,1),MID(A1038,FIND("_",A1038)+1,FIND("_",A1038,FIND("_",A1038)+1)-FIND("_",A1038)-1))), "+", "-")</f>
        <v>-</v>
      </c>
      <c r="I1038" s="42" t="b">
        <f t="shared" si="475"/>
        <v>1</v>
      </c>
      <c r="J1038" s="42" t="str">
        <f t="shared" si="476"/>
        <v>-</v>
      </c>
      <c r="K1038" t="s">
        <v>46</v>
      </c>
      <c r="L1038" s="16" t="s">
        <v>47</v>
      </c>
      <c r="M1038" s="17" t="s">
        <v>47</v>
      </c>
      <c r="N1038" s="18">
        <v>3.8000000000000001E-9</v>
      </c>
      <c r="O1038" s="18">
        <v>3.8000000000000001E-9</v>
      </c>
      <c r="P1038" s="18">
        <v>7.5E-11</v>
      </c>
      <c r="Q1038" s="27">
        <v>7.5E-11</v>
      </c>
      <c r="R1038">
        <v>9761467</v>
      </c>
      <c r="S1038" t="s">
        <v>211</v>
      </c>
      <c r="T1038" t="s">
        <v>81</v>
      </c>
      <c r="U1038">
        <v>298</v>
      </c>
      <c r="V1038" t="s">
        <v>1247</v>
      </c>
      <c r="W1038" t="s">
        <v>1247</v>
      </c>
      <c r="X1038" t="s">
        <v>267</v>
      </c>
      <c r="Y1038" t="s">
        <v>267</v>
      </c>
      <c r="Z1038" t="s">
        <v>2030</v>
      </c>
      <c r="AA1038" t="s">
        <v>2030</v>
      </c>
      <c r="AB1038" t="s">
        <v>269</v>
      </c>
      <c r="AC1038" t="s">
        <v>269</v>
      </c>
      <c r="AH1038" t="s">
        <v>212</v>
      </c>
      <c r="AI1038" t="s">
        <v>128</v>
      </c>
      <c r="AJ1038">
        <v>1</v>
      </c>
      <c r="AL1038" s="19">
        <f t="shared" si="471"/>
        <v>-11.439076214426303</v>
      </c>
      <c r="AM1038" s="19">
        <f t="shared" si="472"/>
        <v>-13.754984471411419</v>
      </c>
      <c r="AN1038" s="19">
        <f t="shared" si="473"/>
        <v>2.3159082569851162</v>
      </c>
      <c r="AO1038" s="19">
        <f t="shared" si="477"/>
        <v>2.3159082569851162</v>
      </c>
      <c r="AP1038" s="20" t="str">
        <f>IF(AR1038=AU1038,"ok","no")</f>
        <v>ok</v>
      </c>
      <c r="AQ1038" s="20" t="str">
        <f t="shared" si="467"/>
        <v>R</v>
      </c>
      <c r="AR1038" s="21">
        <f t="shared" si="478"/>
        <v>1</v>
      </c>
      <c r="AS1038" s="21">
        <f t="shared" si="469"/>
        <v>-4.5</v>
      </c>
      <c r="AT1038" s="20" t="str">
        <f t="shared" si="468"/>
        <v>H</v>
      </c>
      <c r="AU1038" s="22">
        <f t="shared" si="479"/>
        <v>1</v>
      </c>
      <c r="AV1038">
        <f t="shared" si="460"/>
        <v>-3.2</v>
      </c>
    </row>
    <row r="1039" spans="1:48" hidden="1" x14ac:dyDescent="0.45">
      <c r="A1039" t="s">
        <v>109</v>
      </c>
      <c r="B1039" t="s">
        <v>2031</v>
      </c>
      <c r="C1039" t="e">
        <f t="shared" ca="1" si="470"/>
        <v>#NAME?</v>
      </c>
      <c r="E1039" t="s">
        <v>2031</v>
      </c>
      <c r="F1039" t="str">
        <f t="shared" si="474"/>
        <v>ok</v>
      </c>
      <c r="G1039">
        <v>1</v>
      </c>
      <c r="H1039" s="42" t="str">
        <f>IF(ISNUMBER(FIND(MID(B1039,2,1),MID(A1039,FIND("_",A1039)+1,FIND("_",A1039,FIND("_",A1039)+1)-FIND("_",A1039)-1))), "+", "-")</f>
        <v>+</v>
      </c>
      <c r="I1039" s="42" t="b">
        <f t="shared" si="475"/>
        <v>1</v>
      </c>
      <c r="J1039" s="42" t="str">
        <f t="shared" si="476"/>
        <v>+</v>
      </c>
      <c r="K1039" t="s">
        <v>324</v>
      </c>
      <c r="L1039" s="16" t="s">
        <v>47</v>
      </c>
      <c r="M1039" s="17" t="s">
        <v>47</v>
      </c>
      <c r="N1039" s="18">
        <v>6.5400000000000002E-9</v>
      </c>
      <c r="O1039" s="18">
        <v>6.5400000000000002E-9</v>
      </c>
      <c r="P1039" s="18">
        <v>8.5E-9</v>
      </c>
      <c r="Q1039" s="18">
        <v>8.5E-9</v>
      </c>
      <c r="R1039">
        <v>16597831</v>
      </c>
      <c r="S1039" s="43" t="s">
        <v>113</v>
      </c>
      <c r="T1039" s="43" t="s">
        <v>114</v>
      </c>
      <c r="U1039" t="s">
        <v>89</v>
      </c>
      <c r="AI1039" t="s">
        <v>416</v>
      </c>
      <c r="AJ1039">
        <v>2</v>
      </c>
      <c r="AL1039" s="19">
        <f t="shared" si="471"/>
        <v>-11.118743916171608</v>
      </c>
      <c r="AM1039" s="19">
        <f t="shared" si="472"/>
        <v>-10.964087807335581</v>
      </c>
      <c r="AN1039" s="19">
        <f t="shared" si="473"/>
        <v>-0.15465610883602743</v>
      </c>
      <c r="AO1039" s="19">
        <f t="shared" si="477"/>
        <v>0.15465610883602743</v>
      </c>
      <c r="AP1039" s="20" t="str">
        <f>IF(AR1039=AU1039,"good","no")</f>
        <v>no</v>
      </c>
      <c r="AQ1039" s="20" t="str">
        <f t="shared" si="467"/>
        <v>K</v>
      </c>
      <c r="AR1039" s="21">
        <f t="shared" si="478"/>
        <v>1</v>
      </c>
      <c r="AS1039" s="21">
        <f t="shared" si="469"/>
        <v>-3.9</v>
      </c>
      <c r="AT1039" s="20" t="str">
        <f t="shared" si="468"/>
        <v>E</v>
      </c>
      <c r="AU1039" s="22">
        <f t="shared" si="479"/>
        <v>-1</v>
      </c>
      <c r="AV1039">
        <f t="shared" si="460"/>
        <v>-3.5</v>
      </c>
    </row>
    <row r="1040" spans="1:48" hidden="1" x14ac:dyDescent="0.45">
      <c r="A1040" t="s">
        <v>411</v>
      </c>
      <c r="B1040" t="s">
        <v>2032</v>
      </c>
      <c r="C1040" t="e">
        <f t="shared" ca="1" si="470"/>
        <v>#NAME?</v>
      </c>
      <c r="E1040" t="s">
        <v>2033</v>
      </c>
      <c r="F1040" t="str">
        <f t="shared" si="474"/>
        <v>no</v>
      </c>
      <c r="G1040">
        <v>1</v>
      </c>
      <c r="H1040" s="15" t="str">
        <f>IF(ISNUMBER(FIND(MID(B1040,2,1),MID(A1040,FIND("_",A1040)+1,FIND("_",A1040,FIND("_",A1040)+1)-FIND("_",A1040)-1))), "+", "-")</f>
        <v>-</v>
      </c>
      <c r="I1040" s="42" t="b">
        <f t="shared" si="475"/>
        <v>1</v>
      </c>
      <c r="J1040" s="42" t="str">
        <f t="shared" si="476"/>
        <v>-</v>
      </c>
      <c r="K1040" t="s">
        <v>125</v>
      </c>
      <c r="L1040" s="16" t="s">
        <v>47</v>
      </c>
      <c r="M1040" s="17" t="s">
        <v>47</v>
      </c>
      <c r="N1040" s="18">
        <v>7.2600000000000002E-9</v>
      </c>
      <c r="O1040" s="18">
        <v>7.2600000000000002E-9</v>
      </c>
      <c r="P1040" s="18">
        <v>1.36E-10</v>
      </c>
      <c r="Q1040" s="18">
        <v>1.36E-10</v>
      </c>
      <c r="R1040">
        <v>17173035</v>
      </c>
      <c r="S1040" t="s">
        <v>414</v>
      </c>
      <c r="T1040" t="s">
        <v>415</v>
      </c>
      <c r="U1040">
        <v>296</v>
      </c>
      <c r="AI1040" t="s">
        <v>416</v>
      </c>
      <c r="AJ1040">
        <v>2</v>
      </c>
      <c r="AL1040" s="19">
        <f t="shared" si="471"/>
        <v>-11.057122744784728</v>
      </c>
      <c r="AM1040" s="19">
        <f t="shared" si="472"/>
        <v>-13.403836075813572</v>
      </c>
      <c r="AN1040" s="19">
        <f t="shared" si="473"/>
        <v>2.3467133310288446</v>
      </c>
      <c r="AO1040" s="19">
        <f t="shared" si="477"/>
        <v>2.3467133310288446</v>
      </c>
      <c r="AP1040" s="20" t="str">
        <f>IF(AR1040=AU1040,"good","no")</f>
        <v>no</v>
      </c>
      <c r="AQ1040" s="20" t="str">
        <f t="shared" si="467"/>
        <v>D</v>
      </c>
      <c r="AR1040" s="21">
        <f t="shared" si="478"/>
        <v>-1</v>
      </c>
      <c r="AS1040" s="21">
        <f t="shared" si="469"/>
        <v>-3.5</v>
      </c>
      <c r="AT1040" s="20" t="str">
        <f t="shared" si="468"/>
        <v>A</v>
      </c>
      <c r="AU1040" s="22">
        <f t="shared" si="479"/>
        <v>0</v>
      </c>
      <c r="AV1040">
        <f t="shared" si="460"/>
        <v>1.8</v>
      </c>
    </row>
    <row r="1041" spans="1:48" hidden="1" x14ac:dyDescent="0.45">
      <c r="A1041" t="s">
        <v>288</v>
      </c>
      <c r="B1041" t="s">
        <v>2034</v>
      </c>
      <c r="C1041" t="e">
        <f t="shared" ca="1" si="470"/>
        <v>#NAME?</v>
      </c>
      <c r="E1041" t="s">
        <v>2035</v>
      </c>
      <c r="F1041" t="str">
        <f t="shared" si="474"/>
        <v>no</v>
      </c>
      <c r="G1041">
        <v>2</v>
      </c>
      <c r="H1041" s="42" t="str">
        <f>IF(ISNUMBER(FIND(MID(B1041,2,1),MID(A1041,FIND("_",A1041,FIND("_",A1041)+1)+1,LEN(A1041)))), "+", "-")</f>
        <v>-</v>
      </c>
      <c r="I1041" s="42" t="b">
        <f t="shared" si="475"/>
        <v>1</v>
      </c>
      <c r="J1041" s="42" t="str">
        <f t="shared" si="476"/>
        <v>-</v>
      </c>
      <c r="K1041" t="s">
        <v>46</v>
      </c>
      <c r="L1041" s="16" t="s">
        <v>47</v>
      </c>
      <c r="M1041" s="17" t="s">
        <v>47</v>
      </c>
      <c r="N1041" s="18">
        <v>3.1400000000000003E-8</v>
      </c>
      <c r="O1041" s="18">
        <v>3.1400000000000003E-8</v>
      </c>
      <c r="P1041" s="18">
        <v>5.7899999999999997E-10</v>
      </c>
      <c r="Q1041" s="27">
        <v>5.7899999999999997E-10</v>
      </c>
      <c r="R1041">
        <v>24423621</v>
      </c>
      <c r="S1041" t="s">
        <v>291</v>
      </c>
      <c r="T1041" t="s">
        <v>292</v>
      </c>
      <c r="U1041">
        <v>298</v>
      </c>
      <c r="V1041" t="s">
        <v>2036</v>
      </c>
      <c r="W1041" t="s">
        <v>2036</v>
      </c>
      <c r="X1041" t="s">
        <v>294</v>
      </c>
      <c r="Y1041" t="s">
        <v>294</v>
      </c>
      <c r="Z1041" t="s">
        <v>2037</v>
      </c>
      <c r="AA1041" t="s">
        <v>2037</v>
      </c>
      <c r="AB1041" t="s">
        <v>296</v>
      </c>
      <c r="AC1041" t="s">
        <v>296</v>
      </c>
      <c r="AI1041" t="s">
        <v>55</v>
      </c>
      <c r="AJ1041">
        <v>2</v>
      </c>
      <c r="AL1041" s="19">
        <f t="shared" si="471"/>
        <v>-10.193110186978998</v>
      </c>
      <c r="AM1041" s="19">
        <f t="shared" si="472"/>
        <v>-12.549133996629775</v>
      </c>
      <c r="AN1041" s="19">
        <f t="shared" si="473"/>
        <v>2.3560238096507771</v>
      </c>
      <c r="AO1041" s="19">
        <f t="shared" si="477"/>
        <v>2.3560238096507771</v>
      </c>
      <c r="AP1041" s="20" t="str">
        <f>IF(AR1041=AU1041,"ok","no")</f>
        <v>ok</v>
      </c>
      <c r="AQ1041" s="20" t="str">
        <f t="shared" si="467"/>
        <v>Y</v>
      </c>
      <c r="AR1041" s="21">
        <f t="shared" si="478"/>
        <v>0</v>
      </c>
      <c r="AS1041" s="21">
        <f t="shared" si="469"/>
        <v>-1.3</v>
      </c>
      <c r="AT1041" s="20" t="str">
        <f t="shared" si="468"/>
        <v>L</v>
      </c>
      <c r="AU1041" s="22">
        <f t="shared" si="479"/>
        <v>0</v>
      </c>
      <c r="AV1041">
        <f t="shared" si="460"/>
        <v>3.8</v>
      </c>
    </row>
    <row r="1042" spans="1:48" hidden="1" x14ac:dyDescent="0.45">
      <c r="A1042" t="s">
        <v>411</v>
      </c>
      <c r="B1042" t="s">
        <v>1555</v>
      </c>
      <c r="C1042" t="e">
        <f t="shared" ca="1" si="470"/>
        <v>#NAME?</v>
      </c>
      <c r="E1042" t="s">
        <v>1556</v>
      </c>
      <c r="F1042" t="str">
        <f t="shared" si="474"/>
        <v>no</v>
      </c>
      <c r="G1042">
        <v>1</v>
      </c>
      <c r="H1042" s="15" t="str">
        <f>IF(ISNUMBER(FIND(MID(B1042,2,1),MID(A1042,FIND("_",A1042)+1,FIND("_",A1042,FIND("_",A1042)+1)-FIND("_",A1042)-1))), "+", "-")</f>
        <v>-</v>
      </c>
      <c r="I1042" s="42" t="b">
        <f t="shared" si="475"/>
        <v>1</v>
      </c>
      <c r="J1042" s="42" t="str">
        <f t="shared" si="476"/>
        <v>-</v>
      </c>
      <c r="K1042" t="s">
        <v>46</v>
      </c>
      <c r="L1042" s="16" t="s">
        <v>47</v>
      </c>
      <c r="M1042" s="17" t="s">
        <v>47</v>
      </c>
      <c r="N1042" s="18">
        <v>7.6500000000000007E-9</v>
      </c>
      <c r="O1042" s="18">
        <v>7.6500000000000007E-9</v>
      </c>
      <c r="P1042" s="18">
        <v>1.36E-10</v>
      </c>
      <c r="Q1042" s="18">
        <v>1.36E-10</v>
      </c>
      <c r="R1042">
        <v>17173035</v>
      </c>
      <c r="S1042" t="s">
        <v>414</v>
      </c>
      <c r="T1042" t="s">
        <v>415</v>
      </c>
      <c r="U1042">
        <v>296</v>
      </c>
      <c r="AI1042" t="s">
        <v>416</v>
      </c>
      <c r="AJ1042">
        <v>2</v>
      </c>
      <c r="AL1042" s="19">
        <f t="shared" si="471"/>
        <v>-11.0262505115737</v>
      </c>
      <c r="AM1042" s="19">
        <f t="shared" si="472"/>
        <v>-13.403836075813572</v>
      </c>
      <c r="AN1042" s="19">
        <f t="shared" si="473"/>
        <v>2.3775855642398724</v>
      </c>
      <c r="AO1042" s="19">
        <f t="shared" si="477"/>
        <v>2.3775855642398724</v>
      </c>
      <c r="AP1042" s="20" t="str">
        <f t="shared" ref="AP1042:AP1050" si="480">IF(AR1042=AU1042,"good","no")</f>
        <v>no</v>
      </c>
      <c r="AQ1042" s="20" t="str">
        <f t="shared" si="467"/>
        <v>T</v>
      </c>
      <c r="AR1042" s="21">
        <f t="shared" si="478"/>
        <v>400</v>
      </c>
      <c r="AS1042" s="21">
        <f t="shared" si="469"/>
        <v>-0.7</v>
      </c>
      <c r="AT1042" s="20" t="str">
        <f t="shared" si="468"/>
        <v>A</v>
      </c>
      <c r="AU1042" s="22">
        <f t="shared" si="479"/>
        <v>0</v>
      </c>
      <c r="AV1042">
        <f t="shared" si="460"/>
        <v>1.8</v>
      </c>
    </row>
    <row r="1043" spans="1:48" hidden="1" x14ac:dyDescent="0.45">
      <c r="A1043" t="s">
        <v>892</v>
      </c>
      <c r="B1043" t="s">
        <v>2038</v>
      </c>
      <c r="C1043" t="e">
        <f t="shared" ca="1" si="470"/>
        <v>#NAME?</v>
      </c>
      <c r="E1043" t="s">
        <v>2039</v>
      </c>
      <c r="F1043" t="str">
        <f t="shared" si="474"/>
        <v>no</v>
      </c>
      <c r="G1043">
        <v>2</v>
      </c>
      <c r="H1043" s="42" t="s">
        <v>79</v>
      </c>
      <c r="I1043" s="42" t="b">
        <f t="shared" si="475"/>
        <v>1</v>
      </c>
      <c r="J1043" s="42" t="str">
        <f t="shared" si="476"/>
        <v>-</v>
      </c>
      <c r="K1043" t="s">
        <v>324</v>
      </c>
      <c r="L1043" s="16" t="s">
        <v>495</v>
      </c>
      <c r="M1043" s="17" t="s">
        <v>495</v>
      </c>
      <c r="N1043" s="18">
        <v>5.4499999999999999E-11</v>
      </c>
      <c r="O1043" s="18">
        <v>5.4499999999999999E-11</v>
      </c>
      <c r="P1043" s="18">
        <v>7.0399999999999997E-11</v>
      </c>
      <c r="Q1043" s="18">
        <v>7.0399999999999997E-11</v>
      </c>
      <c r="R1043">
        <v>17475279</v>
      </c>
      <c r="S1043" t="s">
        <v>496</v>
      </c>
      <c r="T1043" t="s">
        <v>895</v>
      </c>
      <c r="U1043" t="s">
        <v>89</v>
      </c>
      <c r="AI1043" t="s">
        <v>221</v>
      </c>
      <c r="AJ1043">
        <v>1</v>
      </c>
      <c r="AL1043" s="19">
        <f t="shared" si="471"/>
        <v>-13.943364044413014</v>
      </c>
      <c r="AM1043" s="19">
        <f t="shared" si="472"/>
        <v>-13.792328433131086</v>
      </c>
      <c r="AN1043" s="19">
        <f t="shared" si="473"/>
        <v>-0.15103561128192844</v>
      </c>
      <c r="AO1043" s="19">
        <f t="shared" si="477"/>
        <v>0.15103561128192844</v>
      </c>
      <c r="AP1043" s="20" t="str">
        <f t="shared" si="480"/>
        <v>no</v>
      </c>
      <c r="AQ1043" s="20" t="str">
        <f t="shared" si="467"/>
        <v>R</v>
      </c>
      <c r="AR1043" s="21">
        <f t="shared" si="478"/>
        <v>1</v>
      </c>
      <c r="AS1043" s="21">
        <f t="shared" si="469"/>
        <v>-4.5</v>
      </c>
      <c r="AT1043" s="20" t="str">
        <f t="shared" si="468"/>
        <v>A</v>
      </c>
      <c r="AU1043" s="22">
        <f t="shared" si="479"/>
        <v>0</v>
      </c>
      <c r="AV1043">
        <f t="shared" si="460"/>
        <v>1.8</v>
      </c>
    </row>
    <row r="1044" spans="1:48" hidden="1" x14ac:dyDescent="0.45">
      <c r="A1044" t="s">
        <v>139</v>
      </c>
      <c r="B1044" t="s">
        <v>2040</v>
      </c>
      <c r="C1044" t="e">
        <f t="shared" ca="1" si="470"/>
        <v>#NAME?</v>
      </c>
      <c r="E1044" t="s">
        <v>2040</v>
      </c>
      <c r="F1044" t="str">
        <f t="shared" si="474"/>
        <v>ok</v>
      </c>
      <c r="G1044">
        <v>1</v>
      </c>
      <c r="H1044" s="42" t="str">
        <f>IF(ISNUMBER(FIND(MID(B1044,2,1),MID(A1044,FIND("_",A1044)+1,FIND("_",A1044,FIND("_",A1044)+1)-FIND("_",A1044)-1))), "+", "-")</f>
        <v>+</v>
      </c>
      <c r="I1044" s="42" t="b">
        <f t="shared" si="475"/>
        <v>1</v>
      </c>
      <c r="J1044" s="42" t="str">
        <f t="shared" si="476"/>
        <v>+</v>
      </c>
      <c r="K1044" t="s">
        <v>324</v>
      </c>
      <c r="L1044" s="16" t="s">
        <v>47</v>
      </c>
      <c r="M1044" s="17" t="s">
        <v>47</v>
      </c>
      <c r="N1044" s="18">
        <v>3.41E-9</v>
      </c>
      <c r="O1044" s="18">
        <v>3.41E-9</v>
      </c>
      <c r="P1044" s="18">
        <v>4.3999999999999997E-9</v>
      </c>
      <c r="Q1044" s="18">
        <v>4.3999999999999997E-9</v>
      </c>
      <c r="R1044">
        <v>17891135</v>
      </c>
      <c r="S1044" s="43" t="s">
        <v>806</v>
      </c>
      <c r="T1044" s="43" t="s">
        <v>81</v>
      </c>
      <c r="U1044">
        <v>298</v>
      </c>
      <c r="AI1044" t="s">
        <v>221</v>
      </c>
      <c r="AJ1044">
        <v>2</v>
      </c>
      <c r="AL1044" s="19">
        <f t="shared" si="471"/>
        <v>-11.502966591934081</v>
      </c>
      <c r="AM1044" s="19">
        <f t="shared" si="472"/>
        <v>-11.352580164653094</v>
      </c>
      <c r="AN1044" s="19">
        <f t="shared" si="473"/>
        <v>-0.15038642728098672</v>
      </c>
      <c r="AO1044" s="19">
        <f t="shared" si="477"/>
        <v>0.15038642728098672</v>
      </c>
      <c r="AP1044" s="20" t="str">
        <f t="shared" si="480"/>
        <v>no</v>
      </c>
      <c r="AQ1044" s="20" t="str">
        <f t="shared" si="467"/>
        <v>T</v>
      </c>
      <c r="AR1044" s="21">
        <f t="shared" si="478"/>
        <v>400</v>
      </c>
      <c r="AS1044" s="21">
        <f t="shared" si="469"/>
        <v>-0.7</v>
      </c>
      <c r="AT1044" s="20" t="str">
        <f t="shared" si="468"/>
        <v>D</v>
      </c>
      <c r="AU1044" s="22">
        <f t="shared" si="479"/>
        <v>-1</v>
      </c>
      <c r="AV1044">
        <f t="shared" si="460"/>
        <v>-3.5</v>
      </c>
    </row>
    <row r="1045" spans="1:48" hidden="1" x14ac:dyDescent="0.45">
      <c r="A1045" t="s">
        <v>107</v>
      </c>
      <c r="B1045" t="s">
        <v>1995</v>
      </c>
      <c r="C1045" t="e">
        <f t="shared" ca="1" si="470"/>
        <v>#NAME?</v>
      </c>
      <c r="E1045" t="s">
        <v>1995</v>
      </c>
      <c r="F1045" t="str">
        <f t="shared" si="474"/>
        <v>ok</v>
      </c>
      <c r="G1045">
        <v>1</v>
      </c>
      <c r="H1045" s="15" t="str">
        <f>IF(ISNUMBER(FIND(MID(B1045,2,1),MID(A1045,FIND("_",A1045)+1,FIND("_",A1045,FIND("_",A1045)+1)-FIND("_",A1045)-1))), "+", "-")</f>
        <v>-</v>
      </c>
      <c r="I1045" s="42" t="b">
        <f t="shared" si="475"/>
        <v>1</v>
      </c>
      <c r="J1045" s="42" t="str">
        <f t="shared" si="476"/>
        <v>-</v>
      </c>
      <c r="K1045" t="s">
        <v>46</v>
      </c>
      <c r="L1045" s="16" t="s">
        <v>47</v>
      </c>
      <c r="M1045" s="17" t="s">
        <v>47</v>
      </c>
      <c r="N1045" s="18">
        <v>4.5999999999999998E-9</v>
      </c>
      <c r="O1045" s="18">
        <v>4.5999999999999998E-9</v>
      </c>
      <c r="P1045" s="18">
        <v>7.5E-11</v>
      </c>
      <c r="Q1045" s="18">
        <v>7.5E-11</v>
      </c>
      <c r="R1045">
        <v>9761467</v>
      </c>
      <c r="S1045" t="s">
        <v>211</v>
      </c>
      <c r="T1045" t="s">
        <v>81</v>
      </c>
      <c r="U1045">
        <v>298</v>
      </c>
      <c r="V1045" t="s">
        <v>2041</v>
      </c>
      <c r="W1045" t="s">
        <v>2041</v>
      </c>
      <c r="X1045" t="s">
        <v>267</v>
      </c>
      <c r="Y1045" t="s">
        <v>267</v>
      </c>
      <c r="Z1045" t="s">
        <v>1060</v>
      </c>
      <c r="AA1045" t="s">
        <v>1060</v>
      </c>
      <c r="AB1045" t="s">
        <v>269</v>
      </c>
      <c r="AC1045" t="s">
        <v>269</v>
      </c>
      <c r="AH1045" t="s">
        <v>212</v>
      </c>
      <c r="AI1045" t="s">
        <v>128</v>
      </c>
      <c r="AJ1045">
        <v>1</v>
      </c>
      <c r="AL1045" s="19">
        <f t="shared" si="471"/>
        <v>-11.326353624736303</v>
      </c>
      <c r="AM1045" s="19">
        <f t="shared" si="472"/>
        <v>-13.754984471411419</v>
      </c>
      <c r="AN1045" s="19">
        <f t="shared" si="473"/>
        <v>2.4286308466751159</v>
      </c>
      <c r="AO1045" s="19">
        <f t="shared" si="477"/>
        <v>2.4286308466751159</v>
      </c>
      <c r="AP1045" s="20" t="str">
        <f t="shared" si="480"/>
        <v>no</v>
      </c>
      <c r="AQ1045" s="20" t="str">
        <f t="shared" si="467"/>
        <v>D</v>
      </c>
      <c r="AR1045" s="21">
        <f t="shared" si="478"/>
        <v>-1</v>
      </c>
      <c r="AS1045" s="21">
        <f t="shared" si="469"/>
        <v>-3.5</v>
      </c>
      <c r="AT1045" s="20" t="str">
        <f t="shared" si="468"/>
        <v>R</v>
      </c>
      <c r="AU1045" s="22">
        <f t="shared" si="479"/>
        <v>1</v>
      </c>
      <c r="AV1045">
        <f t="shared" si="460"/>
        <v>-4.5</v>
      </c>
    </row>
    <row r="1046" spans="1:48" hidden="1" x14ac:dyDescent="0.45">
      <c r="A1046" t="s">
        <v>107</v>
      </c>
      <c r="B1046" t="s">
        <v>2004</v>
      </c>
      <c r="C1046" t="e">
        <f t="shared" ca="1" si="470"/>
        <v>#NAME?</v>
      </c>
      <c r="E1046" t="s">
        <v>2004</v>
      </c>
      <c r="F1046" t="str">
        <f t="shared" si="474"/>
        <v>ok</v>
      </c>
      <c r="G1046">
        <v>1</v>
      </c>
      <c r="H1046" s="15" t="str">
        <f>IF(ISNUMBER(FIND(MID(B1046,2,1),MID(A1046,FIND("_",A1046)+1,FIND("_",A1046,FIND("_",A1046)+1)-FIND("_",A1046)-1))), "+", "-")</f>
        <v>-</v>
      </c>
      <c r="I1046" s="42" t="b">
        <f t="shared" si="475"/>
        <v>1</v>
      </c>
      <c r="J1046" s="42" t="str">
        <f t="shared" si="476"/>
        <v>-</v>
      </c>
      <c r="K1046" t="s">
        <v>46</v>
      </c>
      <c r="L1046" s="16" t="s">
        <v>47</v>
      </c>
      <c r="M1046" s="17" t="s">
        <v>47</v>
      </c>
      <c r="N1046" s="18">
        <v>5.0000000000000001E-9</v>
      </c>
      <c r="O1046" s="18">
        <v>5.0000000000000001E-9</v>
      </c>
      <c r="P1046" s="18">
        <v>7.5E-11</v>
      </c>
      <c r="Q1046" s="18">
        <v>7.5E-11</v>
      </c>
      <c r="R1046">
        <v>9761467</v>
      </c>
      <c r="S1046" t="s">
        <v>211</v>
      </c>
      <c r="T1046" t="s">
        <v>81</v>
      </c>
      <c r="U1046">
        <v>298</v>
      </c>
      <c r="V1046" t="s">
        <v>2042</v>
      </c>
      <c r="W1046" t="s">
        <v>2042</v>
      </c>
      <c r="X1046" t="s">
        <v>267</v>
      </c>
      <c r="Y1046" t="s">
        <v>267</v>
      </c>
      <c r="Z1046" t="s">
        <v>2043</v>
      </c>
      <c r="AA1046" t="s">
        <v>2043</v>
      </c>
      <c r="AB1046" t="s">
        <v>269</v>
      </c>
      <c r="AC1046" t="s">
        <v>269</v>
      </c>
      <c r="AH1046" t="s">
        <v>212</v>
      </c>
      <c r="AI1046" t="s">
        <v>128</v>
      </c>
      <c r="AJ1046">
        <v>1</v>
      </c>
      <c r="AL1046" s="19">
        <f t="shared" si="471"/>
        <v>-11.277158475462263</v>
      </c>
      <c r="AM1046" s="19">
        <f t="shared" si="472"/>
        <v>-13.754984471411419</v>
      </c>
      <c r="AN1046" s="19">
        <f t="shared" si="473"/>
        <v>2.4778259959491553</v>
      </c>
      <c r="AO1046" s="19">
        <f t="shared" si="477"/>
        <v>2.4778259959491553</v>
      </c>
      <c r="AP1046" s="20" t="str">
        <f t="shared" si="480"/>
        <v>no</v>
      </c>
      <c r="AQ1046" s="20" t="str">
        <f t="shared" si="467"/>
        <v>R</v>
      </c>
      <c r="AR1046" s="21">
        <f t="shared" si="478"/>
        <v>1</v>
      </c>
      <c r="AS1046" s="21">
        <f t="shared" si="469"/>
        <v>-4.5</v>
      </c>
      <c r="AT1046" s="20" t="str">
        <f t="shared" si="468"/>
        <v>N</v>
      </c>
      <c r="AU1046" s="22">
        <f t="shared" si="479"/>
        <v>0</v>
      </c>
      <c r="AV1046">
        <f t="shared" si="460"/>
        <v>-3.5</v>
      </c>
    </row>
    <row r="1047" spans="1:48" hidden="1" x14ac:dyDescent="0.45">
      <c r="A1047" t="s">
        <v>107</v>
      </c>
      <c r="B1047" t="s">
        <v>2003</v>
      </c>
      <c r="C1047" t="e">
        <f t="shared" ca="1" si="470"/>
        <v>#NAME?</v>
      </c>
      <c r="E1047" t="s">
        <v>2003</v>
      </c>
      <c r="F1047" t="str">
        <f t="shared" si="474"/>
        <v>ok</v>
      </c>
      <c r="G1047">
        <v>1</v>
      </c>
      <c r="H1047" s="15" t="str">
        <f>IF(ISNUMBER(FIND(MID(B1047,2,1),MID(A1047,FIND("_",A1047)+1,FIND("_",A1047,FIND("_",A1047)+1)-FIND("_",A1047)-1))), "+", "-")</f>
        <v>-</v>
      </c>
      <c r="I1047" s="42" t="b">
        <f t="shared" si="475"/>
        <v>1</v>
      </c>
      <c r="J1047" s="42" t="str">
        <f t="shared" si="476"/>
        <v>-</v>
      </c>
      <c r="K1047" t="s">
        <v>46</v>
      </c>
      <c r="L1047" s="16" t="s">
        <v>47</v>
      </c>
      <c r="M1047" s="17" t="s">
        <v>47</v>
      </c>
      <c r="N1047" s="18">
        <v>5.0000000000000001E-9</v>
      </c>
      <c r="O1047" s="18">
        <v>5.0000000000000001E-9</v>
      </c>
      <c r="P1047" s="18">
        <v>7.5E-11</v>
      </c>
      <c r="Q1047" s="18">
        <v>7.5E-11</v>
      </c>
      <c r="R1047">
        <v>9761467</v>
      </c>
      <c r="S1047" t="s">
        <v>211</v>
      </c>
      <c r="T1047" t="s">
        <v>81</v>
      </c>
      <c r="U1047">
        <v>298</v>
      </c>
      <c r="V1047" t="s">
        <v>2044</v>
      </c>
      <c r="W1047" t="s">
        <v>2044</v>
      </c>
      <c r="X1047" t="s">
        <v>267</v>
      </c>
      <c r="Y1047" t="s">
        <v>267</v>
      </c>
      <c r="Z1047" s="18">
        <v>8.9999999999999998E-4</v>
      </c>
      <c r="AA1047" s="18">
        <v>8.9999999999999998E-4</v>
      </c>
      <c r="AB1047" t="s">
        <v>269</v>
      </c>
      <c r="AC1047" t="s">
        <v>269</v>
      </c>
      <c r="AH1047" t="s">
        <v>212</v>
      </c>
      <c r="AI1047" t="s">
        <v>128</v>
      </c>
      <c r="AJ1047">
        <v>1</v>
      </c>
      <c r="AL1047" s="19">
        <f t="shared" si="471"/>
        <v>-11.277158475462263</v>
      </c>
      <c r="AM1047" s="19">
        <f t="shared" si="472"/>
        <v>-13.754984471411419</v>
      </c>
      <c r="AN1047" s="19">
        <f t="shared" si="473"/>
        <v>2.4778259959491553</v>
      </c>
      <c r="AO1047" s="19">
        <f t="shared" si="477"/>
        <v>2.4778259959491553</v>
      </c>
      <c r="AP1047" s="20" t="str">
        <f t="shared" si="480"/>
        <v>no</v>
      </c>
      <c r="AQ1047" s="20" t="str">
        <f t="shared" si="467"/>
        <v>D</v>
      </c>
      <c r="AR1047" s="21">
        <f t="shared" si="478"/>
        <v>-1</v>
      </c>
      <c r="AS1047" s="21">
        <f t="shared" si="469"/>
        <v>-3.5</v>
      </c>
      <c r="AT1047" s="20" t="str">
        <f t="shared" si="468"/>
        <v>F</v>
      </c>
      <c r="AU1047" s="22">
        <f t="shared" si="479"/>
        <v>0</v>
      </c>
      <c r="AV1047">
        <f t="shared" si="460"/>
        <v>2.8</v>
      </c>
    </row>
    <row r="1048" spans="1:48" hidden="1" x14ac:dyDescent="0.45">
      <c r="A1048" t="s">
        <v>256</v>
      </c>
      <c r="B1048" t="s">
        <v>2045</v>
      </c>
      <c r="C1048" t="e">
        <f t="shared" ca="1" si="470"/>
        <v>#NAME?</v>
      </c>
      <c r="E1048" t="s">
        <v>2046</v>
      </c>
      <c r="H1048"/>
      <c r="I1048"/>
      <c r="J1048"/>
      <c r="K1048" t="s">
        <v>2047</v>
      </c>
      <c r="L1048" s="16" t="s">
        <v>47</v>
      </c>
      <c r="M1048" s="17" t="s">
        <v>47</v>
      </c>
      <c r="N1048" s="18">
        <v>9.7199999999999997E-8</v>
      </c>
      <c r="O1048" s="18">
        <v>9.7199999999999997E-8</v>
      </c>
      <c r="P1048" s="18">
        <v>5.76E-9</v>
      </c>
      <c r="Q1048" s="18">
        <v>5.76E-9</v>
      </c>
      <c r="R1048">
        <v>20616231</v>
      </c>
      <c r="S1048" t="s">
        <v>259</v>
      </c>
      <c r="T1048" t="s">
        <v>260</v>
      </c>
      <c r="U1048">
        <v>298</v>
      </c>
      <c r="V1048" t="s">
        <v>2048</v>
      </c>
      <c r="W1048" t="s">
        <v>2048</v>
      </c>
      <c r="X1048" t="s">
        <v>1025</v>
      </c>
      <c r="Y1048" t="s">
        <v>1025</v>
      </c>
      <c r="Z1048" t="s">
        <v>2049</v>
      </c>
      <c r="AA1048" t="s">
        <v>2049</v>
      </c>
      <c r="AB1048" t="s">
        <v>1027</v>
      </c>
      <c r="AC1048" t="s">
        <v>1027</v>
      </c>
      <c r="AI1048" t="s">
        <v>55</v>
      </c>
      <c r="AJ1048">
        <v>2</v>
      </c>
      <c r="AL1048" s="19">
        <f t="shared" si="471"/>
        <v>-9.5264321240332102</v>
      </c>
      <c r="AM1048" s="19">
        <f t="shared" si="472"/>
        <v>-11.193673733720779</v>
      </c>
      <c r="AN1048" s="19">
        <f t="shared" si="473"/>
        <v>1.6672416096875686</v>
      </c>
      <c r="AP1048" s="20" t="str">
        <f t="shared" si="480"/>
        <v>no</v>
      </c>
      <c r="AQ1048" s="20" t="str">
        <f t="shared" si="467"/>
        <v>A</v>
      </c>
      <c r="AR1048" s="21">
        <f>VLOOKUP(AQ1048,$AY$2:$AZ$22,2,FALSE)</f>
        <v>0</v>
      </c>
      <c r="AS1048" s="21">
        <f t="shared" si="469"/>
        <v>1.8</v>
      </c>
      <c r="AT1048" s="20" t="str">
        <f t="shared" si="468"/>
        <v>T</v>
      </c>
      <c r="AU1048" s="22">
        <f>VLOOKUP(AT1048,$AY$2:$AZ$22,2,FALSE)</f>
        <v>400</v>
      </c>
      <c r="AV1048">
        <f t="shared" si="460"/>
        <v>-0.7</v>
      </c>
    </row>
    <row r="1049" spans="1:48" hidden="1" x14ac:dyDescent="0.45">
      <c r="A1049" t="s">
        <v>256</v>
      </c>
      <c r="B1049" t="s">
        <v>2050</v>
      </c>
      <c r="C1049" t="e">
        <f t="shared" ca="1" si="470"/>
        <v>#NAME?</v>
      </c>
      <c r="E1049" t="s">
        <v>2051</v>
      </c>
      <c r="H1049"/>
      <c r="I1049"/>
      <c r="J1049"/>
      <c r="K1049" t="s">
        <v>2052</v>
      </c>
      <c r="L1049" s="16" t="s">
        <v>47</v>
      </c>
      <c r="M1049" s="17" t="s">
        <v>47</v>
      </c>
      <c r="N1049" s="18">
        <v>1.5200000000000001E-7</v>
      </c>
      <c r="O1049" s="18">
        <v>1.5200000000000001E-7</v>
      </c>
      <c r="P1049" s="18">
        <v>5.76E-9</v>
      </c>
      <c r="Q1049" s="18">
        <v>5.76E-9</v>
      </c>
      <c r="R1049">
        <v>20616231</v>
      </c>
      <c r="S1049" t="s">
        <v>259</v>
      </c>
      <c r="T1049" t="s">
        <v>260</v>
      </c>
      <c r="U1049">
        <v>298</v>
      </c>
      <c r="V1049" t="s">
        <v>2053</v>
      </c>
      <c r="W1049" t="s">
        <v>2053</v>
      </c>
      <c r="X1049" t="s">
        <v>1025</v>
      </c>
      <c r="Y1049" t="s">
        <v>1025</v>
      </c>
      <c r="Z1049" t="s">
        <v>2054</v>
      </c>
      <c r="AA1049" t="s">
        <v>2054</v>
      </c>
      <c r="AB1049" t="s">
        <v>1027</v>
      </c>
      <c r="AC1049" t="s">
        <v>1027</v>
      </c>
      <c r="AI1049" t="s">
        <v>55</v>
      </c>
      <c r="AJ1049">
        <v>2</v>
      </c>
      <c r="AL1049" s="19">
        <f t="shared" si="471"/>
        <v>-9.2626373364990791</v>
      </c>
      <c r="AM1049" s="19">
        <f t="shared" si="472"/>
        <v>-11.193673733720779</v>
      </c>
      <c r="AN1049" s="19">
        <f t="shared" si="473"/>
        <v>1.9310363972216997</v>
      </c>
      <c r="AP1049" s="20" t="str">
        <f t="shared" si="480"/>
        <v>no</v>
      </c>
      <c r="AQ1049" s="20" t="str">
        <f t="shared" si="467"/>
        <v>T</v>
      </c>
      <c r="AR1049" s="21">
        <f>VLOOKUP(AQ1049,$AY$2:$AZ$22,2,FALSE)</f>
        <v>400</v>
      </c>
      <c r="AS1049" s="21">
        <f t="shared" si="469"/>
        <v>-0.7</v>
      </c>
      <c r="AT1049" s="20" t="str">
        <f t="shared" si="468"/>
        <v>S</v>
      </c>
      <c r="AU1049" s="22">
        <f>VLOOKUP(AT1049,$AY$2:$AZ$22,2,FALSE)</f>
        <v>500</v>
      </c>
      <c r="AV1049">
        <f t="shared" si="460"/>
        <v>-0.8</v>
      </c>
    </row>
    <row r="1050" spans="1:48" hidden="1" x14ac:dyDescent="0.45">
      <c r="A1050" t="s">
        <v>256</v>
      </c>
      <c r="B1050" t="s">
        <v>2055</v>
      </c>
      <c r="C1050" t="e">
        <f t="shared" ca="1" si="470"/>
        <v>#NAME?</v>
      </c>
      <c r="E1050" t="s">
        <v>2056</v>
      </c>
      <c r="H1050"/>
      <c r="I1050"/>
      <c r="J1050"/>
      <c r="K1050" t="s">
        <v>2057</v>
      </c>
      <c r="L1050" s="16" t="s">
        <v>47</v>
      </c>
      <c r="M1050" s="17" t="s">
        <v>47</v>
      </c>
      <c r="N1050" s="18">
        <v>2.4699999999999999E-8</v>
      </c>
      <c r="O1050" s="18">
        <v>2.4699999999999999E-8</v>
      </c>
      <c r="P1050" s="18">
        <v>5.76E-9</v>
      </c>
      <c r="Q1050" s="18">
        <v>5.76E-9</v>
      </c>
      <c r="R1050">
        <v>20616231</v>
      </c>
      <c r="S1050" t="s">
        <v>259</v>
      </c>
      <c r="T1050" t="s">
        <v>260</v>
      </c>
      <c r="U1050">
        <v>298</v>
      </c>
      <c r="V1050" t="s">
        <v>2058</v>
      </c>
      <c r="W1050" t="s">
        <v>2058</v>
      </c>
      <c r="X1050" t="s">
        <v>1025</v>
      </c>
      <c r="Y1050" t="s">
        <v>1025</v>
      </c>
      <c r="Z1050" t="s">
        <v>591</v>
      </c>
      <c r="AA1050" t="s">
        <v>591</v>
      </c>
      <c r="AB1050" t="s">
        <v>1027</v>
      </c>
      <c r="AC1050" t="s">
        <v>1027</v>
      </c>
      <c r="AI1050" t="s">
        <v>55</v>
      </c>
      <c r="AJ1050">
        <v>2</v>
      </c>
      <c r="AL1050" s="19">
        <f t="shared" si="471"/>
        <v>-10.334712930054362</v>
      </c>
      <c r="AM1050" s="19">
        <f t="shared" si="472"/>
        <v>-11.193673733720779</v>
      </c>
      <c r="AN1050" s="19">
        <f t="shared" si="473"/>
        <v>0.85896080366641669</v>
      </c>
      <c r="AP1050" s="20" t="str">
        <f t="shared" si="480"/>
        <v>no</v>
      </c>
      <c r="AQ1050" s="20" t="str">
        <f t="shared" si="467"/>
        <v>I</v>
      </c>
      <c r="AR1050" s="21">
        <f>VLOOKUP(AQ1050,$AY$2:$AZ$22,2,FALSE)</f>
        <v>0</v>
      </c>
      <c r="AS1050" s="21">
        <f t="shared" si="469"/>
        <v>4.5</v>
      </c>
      <c r="AT1050" s="20" t="str">
        <f t="shared" si="468"/>
        <v>S</v>
      </c>
      <c r="AU1050" s="22">
        <f>VLOOKUP(AT1050,$AY$2:$AZ$22,2,FALSE)</f>
        <v>500</v>
      </c>
      <c r="AV1050">
        <f t="shared" si="460"/>
        <v>-0.8</v>
      </c>
    </row>
    <row r="1051" spans="1:48" hidden="1" x14ac:dyDescent="0.45">
      <c r="A1051" t="s">
        <v>256</v>
      </c>
      <c r="B1051" t="s">
        <v>2059</v>
      </c>
      <c r="C1051" t="e">
        <f t="shared" ca="1" si="470"/>
        <v>#NAME?</v>
      </c>
      <c r="E1051" t="s">
        <v>2060</v>
      </c>
      <c r="H1051"/>
      <c r="I1051"/>
      <c r="J1051"/>
      <c r="K1051" t="s">
        <v>712</v>
      </c>
      <c r="L1051" s="16" t="s">
        <v>47</v>
      </c>
      <c r="M1051" s="17" t="s">
        <v>47</v>
      </c>
      <c r="N1051" s="18">
        <v>8.9199999999999998E-9</v>
      </c>
      <c r="O1051" s="18">
        <v>8.9199999999999998E-9</v>
      </c>
      <c r="P1051" s="18">
        <v>5.76E-9</v>
      </c>
      <c r="Q1051" s="27">
        <v>5.76E-9</v>
      </c>
      <c r="R1051">
        <v>20616231</v>
      </c>
      <c r="S1051" t="s">
        <v>259</v>
      </c>
      <c r="T1051" t="s">
        <v>260</v>
      </c>
      <c r="U1051">
        <v>298</v>
      </c>
      <c r="V1051" t="s">
        <v>2061</v>
      </c>
      <c r="W1051" t="s">
        <v>2061</v>
      </c>
      <c r="X1051" t="s">
        <v>1025</v>
      </c>
      <c r="Y1051" t="s">
        <v>1025</v>
      </c>
      <c r="Z1051" t="s">
        <v>2062</v>
      </c>
      <c r="AA1051" t="s">
        <v>2062</v>
      </c>
      <c r="AB1051" t="s">
        <v>1027</v>
      </c>
      <c r="AC1051" t="s">
        <v>1027</v>
      </c>
      <c r="AI1051" t="s">
        <v>55</v>
      </c>
      <c r="AJ1051">
        <v>2</v>
      </c>
      <c r="AL1051" s="19">
        <f t="shared" si="471"/>
        <v>-10.93563223530915</v>
      </c>
      <c r="AM1051" s="19">
        <f t="shared" si="472"/>
        <v>-11.193673733720779</v>
      </c>
      <c r="AN1051" s="19">
        <f t="shared" si="473"/>
        <v>0.25804149841162882</v>
      </c>
      <c r="AP1051" s="20" t="str">
        <f>IF(AR1051=AU1051,"ok","no")</f>
        <v>ok</v>
      </c>
      <c r="AQ1051" s="20" t="str">
        <f t="shared" si="467"/>
        <v>C</v>
      </c>
      <c r="AR1051" s="21">
        <f>VLOOKUP(AQ1051,$AY$2:$AZ$22,2,FALSE)</f>
        <v>0</v>
      </c>
      <c r="AS1051" s="21">
        <f t="shared" si="469"/>
        <v>2.5</v>
      </c>
      <c r="AT1051" s="20" t="str">
        <f t="shared" si="468"/>
        <v>A</v>
      </c>
      <c r="AU1051" s="22">
        <f>VLOOKUP(AT1051,$AY$2:$AZ$22,2,FALSE)</f>
        <v>0</v>
      </c>
      <c r="AV1051">
        <f t="shared" si="460"/>
        <v>1.8</v>
      </c>
    </row>
    <row r="1052" spans="1:48" hidden="1" x14ac:dyDescent="0.45">
      <c r="A1052" t="s">
        <v>492</v>
      </c>
      <c r="B1052" t="s">
        <v>2063</v>
      </c>
      <c r="C1052" t="e">
        <f t="shared" ca="1" si="470"/>
        <v>#NAME?</v>
      </c>
      <c r="E1052" t="s">
        <v>2064</v>
      </c>
      <c r="F1052" t="str">
        <f t="shared" ref="F1052:F1071" si="481">IF(B1052=E1052,"ok","no")</f>
        <v>no</v>
      </c>
      <c r="G1052">
        <v>2</v>
      </c>
      <c r="H1052" s="42" t="str">
        <f>IF(ISNUMBER(FIND(MID(B1052,2,1),MID(A1052,FIND("_",A1052,FIND("_",A1052)+1)+1,LEN(A1052)))), "+", "-")</f>
        <v>-</v>
      </c>
      <c r="I1052" s="42" t="b">
        <f t="shared" ref="I1052:I1071" si="482">H1052=J1052</f>
        <v>1</v>
      </c>
      <c r="J1052" s="42" t="str">
        <f t="shared" ref="J1052:J1071" si="483">IF(ISNUMBER(FIND(MID(B1052,2,1),IF(LEN(MID(A1052,FIND("_",A1052)+1,FIND("_",A1052,FIND("_",A1052)+1)-FIND("_",A1052)-1))=2,MID(A1052,FIND("_",A1052)+1,2),MID(A1052,FIND("~",SUBSTITUTE(A1052,"_","~",LEN(A1052)-LEN(SUBSTITUTE(A1052,"_",""))))+1,2)))), "+", "-")</f>
        <v>-</v>
      </c>
      <c r="K1052" t="s">
        <v>46</v>
      </c>
      <c r="L1052" s="16" t="s">
        <v>495</v>
      </c>
      <c r="M1052" s="17" t="s">
        <v>495</v>
      </c>
      <c r="N1052" s="18">
        <v>8.5099999999999996E-10</v>
      </c>
      <c r="O1052" s="18">
        <v>8.5099999999999996E-10</v>
      </c>
      <c r="P1052" s="18">
        <v>1.23E-11</v>
      </c>
      <c r="Q1052" s="27">
        <v>1.23E-11</v>
      </c>
      <c r="R1052">
        <v>17475279</v>
      </c>
      <c r="S1052" t="s">
        <v>496</v>
      </c>
      <c r="T1052" t="s">
        <v>497</v>
      </c>
      <c r="U1052" t="s">
        <v>89</v>
      </c>
      <c r="AI1052" t="s">
        <v>221</v>
      </c>
      <c r="AJ1052">
        <v>1</v>
      </c>
      <c r="AL1052" s="19">
        <f t="shared" si="471"/>
        <v>-12.321919302539554</v>
      </c>
      <c r="AM1052" s="19">
        <f t="shared" si="472"/>
        <v>-14.821638893594605</v>
      </c>
      <c r="AN1052" s="19">
        <f t="shared" si="473"/>
        <v>2.4997195910550509</v>
      </c>
      <c r="AO1052" s="19">
        <f t="shared" ref="AO1052:AO1071" si="484">ABS(AN1052)</f>
        <v>2.4997195910550509</v>
      </c>
      <c r="AP1052" s="20" t="str">
        <f>IF(AR1052=AU1052,"ok","no")</f>
        <v>ok</v>
      </c>
      <c r="AQ1052" s="20" t="str">
        <f t="shared" si="467"/>
        <v>Q</v>
      </c>
      <c r="AR1052" s="21">
        <f t="shared" ref="AR1052:AR1071" si="485">VLOOKUP(AQ1052,$AY$2:$AZ$23,2,FALSE)</f>
        <v>0</v>
      </c>
      <c r="AS1052" s="21">
        <f t="shared" si="469"/>
        <v>-3.5</v>
      </c>
      <c r="AT1052" s="20" t="str">
        <f t="shared" si="468"/>
        <v>A</v>
      </c>
      <c r="AU1052" s="22">
        <f t="shared" ref="AU1052:AU1071" si="486">VLOOKUP(AT1052,$AY$2:$AZ$23,2,FALSE)</f>
        <v>0</v>
      </c>
      <c r="AV1052">
        <f t="shared" si="460"/>
        <v>1.8</v>
      </c>
    </row>
    <row r="1053" spans="1:48" hidden="1" x14ac:dyDescent="0.45">
      <c r="A1053" t="s">
        <v>433</v>
      </c>
      <c r="B1053" t="s">
        <v>2032</v>
      </c>
      <c r="C1053" t="e">
        <f t="shared" ca="1" si="470"/>
        <v>#NAME?</v>
      </c>
      <c r="E1053" t="s">
        <v>2033</v>
      </c>
      <c r="F1053" t="str">
        <f t="shared" si="481"/>
        <v>no</v>
      </c>
      <c r="G1053">
        <v>1</v>
      </c>
      <c r="H1053" s="15" t="str">
        <f t="shared" ref="H1053:H1063" si="487">IF(ISNUMBER(FIND(MID(B1053,2,1),MID(A1053,FIND("_",A1053)+1,FIND("_",A1053,FIND("_",A1053)+1)-FIND("_",A1053)-1))), "+", "-")</f>
        <v>-</v>
      </c>
      <c r="I1053" s="42" t="b">
        <f t="shared" si="482"/>
        <v>1</v>
      </c>
      <c r="J1053" s="42" t="str">
        <f t="shared" si="483"/>
        <v>-</v>
      </c>
      <c r="K1053" t="s">
        <v>125</v>
      </c>
      <c r="L1053" s="16" t="s">
        <v>47</v>
      </c>
      <c r="M1053" s="17" t="s">
        <v>47</v>
      </c>
      <c r="N1053" s="18">
        <v>9.2199999999999992E-9</v>
      </c>
      <c r="O1053" s="18">
        <v>9.2199999999999992E-9</v>
      </c>
      <c r="P1053" s="18">
        <v>1.2500000000000001E-10</v>
      </c>
      <c r="Q1053" s="18">
        <v>1.2500000000000001E-10</v>
      </c>
      <c r="R1053">
        <v>17173035</v>
      </c>
      <c r="S1053" t="s">
        <v>414</v>
      </c>
      <c r="T1053" t="s">
        <v>415</v>
      </c>
      <c r="U1053">
        <v>296</v>
      </c>
      <c r="AH1053" t="s">
        <v>436</v>
      </c>
      <c r="AI1053" t="s">
        <v>416</v>
      </c>
      <c r="AJ1053">
        <v>2</v>
      </c>
      <c r="AL1053" s="19">
        <f t="shared" si="471"/>
        <v>-10.916115571632965</v>
      </c>
      <c r="AM1053" s="19">
        <f t="shared" si="472"/>
        <v>-13.453597353389485</v>
      </c>
      <c r="AN1053" s="19">
        <f t="shared" si="473"/>
        <v>2.5374817817565205</v>
      </c>
      <c r="AO1053" s="19">
        <f t="shared" si="484"/>
        <v>2.5374817817565205</v>
      </c>
      <c r="AP1053" s="20" t="str">
        <f>IF(AR1053=AU1053,"good","no")</f>
        <v>no</v>
      </c>
      <c r="AQ1053" s="20" t="str">
        <f t="shared" si="467"/>
        <v>D</v>
      </c>
      <c r="AR1053" s="21">
        <f t="shared" si="485"/>
        <v>-1</v>
      </c>
      <c r="AS1053" s="21">
        <f t="shared" si="469"/>
        <v>-3.5</v>
      </c>
      <c r="AT1053" s="20" t="str">
        <f t="shared" si="468"/>
        <v>A</v>
      </c>
      <c r="AU1053" s="22">
        <f t="shared" si="486"/>
        <v>0</v>
      </c>
      <c r="AV1053">
        <f t="shared" si="460"/>
        <v>1.8</v>
      </c>
    </row>
    <row r="1054" spans="1:48" hidden="1" x14ac:dyDescent="0.45">
      <c r="A1054" t="s">
        <v>107</v>
      </c>
      <c r="B1054" t="s">
        <v>2009</v>
      </c>
      <c r="C1054" t="e">
        <f t="shared" ca="1" si="470"/>
        <v>#NAME?</v>
      </c>
      <c r="E1054" t="s">
        <v>2009</v>
      </c>
      <c r="F1054" t="str">
        <f t="shared" si="481"/>
        <v>ok</v>
      </c>
      <c r="G1054">
        <v>1</v>
      </c>
      <c r="H1054" s="15" t="str">
        <f t="shared" si="487"/>
        <v>-</v>
      </c>
      <c r="I1054" s="42" t="b">
        <f t="shared" si="482"/>
        <v>1</v>
      </c>
      <c r="J1054" s="42" t="str">
        <f t="shared" si="483"/>
        <v>-</v>
      </c>
      <c r="K1054" t="s">
        <v>46</v>
      </c>
      <c r="L1054" s="16" t="s">
        <v>47</v>
      </c>
      <c r="M1054" s="17" t="s">
        <v>47</v>
      </c>
      <c r="N1054" s="18">
        <v>5.5999999999999997E-9</v>
      </c>
      <c r="O1054" s="18">
        <v>5.5999999999999997E-9</v>
      </c>
      <c r="P1054" s="18">
        <v>7.5E-11</v>
      </c>
      <c r="Q1054" s="18">
        <v>7.5E-11</v>
      </c>
      <c r="R1054">
        <v>9761467</v>
      </c>
      <c r="S1054" t="s">
        <v>211</v>
      </c>
      <c r="T1054" t="s">
        <v>81</v>
      </c>
      <c r="U1054">
        <v>298</v>
      </c>
      <c r="V1054" t="s">
        <v>1230</v>
      </c>
      <c r="W1054" t="s">
        <v>1230</v>
      </c>
      <c r="X1054" t="s">
        <v>267</v>
      </c>
      <c r="Y1054" t="s">
        <v>267</v>
      </c>
      <c r="Z1054" t="s">
        <v>2065</v>
      </c>
      <c r="AA1054" t="s">
        <v>2065</v>
      </c>
      <c r="AB1054" t="s">
        <v>269</v>
      </c>
      <c r="AC1054" t="s">
        <v>269</v>
      </c>
      <c r="AH1054" t="s">
        <v>212</v>
      </c>
      <c r="AI1054" t="s">
        <v>128</v>
      </c>
      <c r="AJ1054">
        <v>1</v>
      </c>
      <c r="AL1054" s="19">
        <f t="shared" si="471"/>
        <v>-11.210294551131131</v>
      </c>
      <c r="AM1054" s="19">
        <f t="shared" si="472"/>
        <v>-13.754984471411419</v>
      </c>
      <c r="AN1054" s="19">
        <f t="shared" si="473"/>
        <v>2.5446899202802875</v>
      </c>
      <c r="AO1054" s="19">
        <f t="shared" si="484"/>
        <v>2.5446899202802875</v>
      </c>
      <c r="AP1054" s="20" t="str">
        <f>IF(AR1054=AU1054,"good","no")</f>
        <v>no</v>
      </c>
      <c r="AQ1054" s="20" t="str">
        <f t="shared" si="467"/>
        <v>R</v>
      </c>
      <c r="AR1054" s="21">
        <f t="shared" si="485"/>
        <v>1</v>
      </c>
      <c r="AS1054" s="21">
        <f t="shared" si="469"/>
        <v>-4.5</v>
      </c>
      <c r="AT1054" s="20" t="str">
        <f t="shared" si="468"/>
        <v>Q</v>
      </c>
      <c r="AU1054" s="22">
        <f t="shared" si="486"/>
        <v>0</v>
      </c>
      <c r="AV1054">
        <f t="shared" si="460"/>
        <v>-3.5</v>
      </c>
    </row>
    <row r="1055" spans="1:48" hidden="1" x14ac:dyDescent="0.45">
      <c r="A1055" t="s">
        <v>107</v>
      </c>
      <c r="B1055" t="s">
        <v>2013</v>
      </c>
      <c r="C1055" t="e">
        <f t="shared" ca="1" si="470"/>
        <v>#NAME?</v>
      </c>
      <c r="E1055" t="s">
        <v>2013</v>
      </c>
      <c r="F1055" t="str">
        <f t="shared" si="481"/>
        <v>ok</v>
      </c>
      <c r="G1055">
        <v>1</v>
      </c>
      <c r="H1055" s="15" t="str">
        <f t="shared" si="487"/>
        <v>-</v>
      </c>
      <c r="I1055" s="42" t="b">
        <f t="shared" si="482"/>
        <v>1</v>
      </c>
      <c r="J1055" s="42" t="str">
        <f t="shared" si="483"/>
        <v>-</v>
      </c>
      <c r="K1055" t="s">
        <v>46</v>
      </c>
      <c r="L1055" s="16" t="s">
        <v>47</v>
      </c>
      <c r="M1055" s="17" t="s">
        <v>47</v>
      </c>
      <c r="N1055" s="18">
        <v>5.7999999999999998E-9</v>
      </c>
      <c r="O1055" s="18">
        <v>5.7999999999999998E-9</v>
      </c>
      <c r="P1055" s="18">
        <v>7.5E-11</v>
      </c>
      <c r="Q1055" s="18">
        <v>7.5E-11</v>
      </c>
      <c r="R1055">
        <v>9761467</v>
      </c>
      <c r="S1055" t="s">
        <v>211</v>
      </c>
      <c r="T1055" t="s">
        <v>81</v>
      </c>
      <c r="U1055">
        <v>298</v>
      </c>
      <c r="V1055" s="18">
        <v>1000000</v>
      </c>
      <c r="W1055" s="18">
        <v>1000000</v>
      </c>
      <c r="X1055" t="s">
        <v>267</v>
      </c>
      <c r="Y1055" t="s">
        <v>267</v>
      </c>
      <c r="Z1055" t="s">
        <v>2065</v>
      </c>
      <c r="AA1055" t="s">
        <v>2065</v>
      </c>
      <c r="AB1055" t="s">
        <v>269</v>
      </c>
      <c r="AC1055" t="s">
        <v>269</v>
      </c>
      <c r="AH1055" t="s">
        <v>212</v>
      </c>
      <c r="AI1055" t="s">
        <v>128</v>
      </c>
      <c r="AJ1055">
        <v>1</v>
      </c>
      <c r="AL1055" s="19">
        <f t="shared" si="471"/>
        <v>-11.189590672442483</v>
      </c>
      <c r="AM1055" s="19">
        <f t="shared" si="472"/>
        <v>-13.754984471411419</v>
      </c>
      <c r="AN1055" s="19">
        <f t="shared" si="473"/>
        <v>2.5653937989689357</v>
      </c>
      <c r="AO1055" s="19">
        <f t="shared" si="484"/>
        <v>2.5653937989689357</v>
      </c>
      <c r="AP1055" s="20" t="str">
        <f>IF(AR1055=AU1055,"good","no")</f>
        <v>no</v>
      </c>
      <c r="AQ1055" s="20" t="str">
        <f t="shared" si="467"/>
        <v>R</v>
      </c>
      <c r="AR1055" s="21">
        <f t="shared" si="485"/>
        <v>1</v>
      </c>
      <c r="AS1055" s="21">
        <f t="shared" si="469"/>
        <v>-4.5</v>
      </c>
      <c r="AT1055" s="20" t="str">
        <f t="shared" si="468"/>
        <v>G</v>
      </c>
      <c r="AU1055" s="22">
        <f t="shared" si="486"/>
        <v>600</v>
      </c>
      <c r="AV1055">
        <f t="shared" si="460"/>
        <v>-0.4</v>
      </c>
    </row>
    <row r="1056" spans="1:48" hidden="1" x14ac:dyDescent="0.45">
      <c r="A1056" t="s">
        <v>421</v>
      </c>
      <c r="B1056" t="s">
        <v>2066</v>
      </c>
      <c r="C1056" t="e">
        <f t="shared" ca="1" si="470"/>
        <v>#NAME?</v>
      </c>
      <c r="E1056" t="s">
        <v>2066</v>
      </c>
      <c r="F1056" t="str">
        <f t="shared" si="481"/>
        <v>ok</v>
      </c>
      <c r="G1056">
        <v>1</v>
      </c>
      <c r="H1056" s="42" t="str">
        <f t="shared" si="487"/>
        <v>+</v>
      </c>
      <c r="I1056" s="42" t="b">
        <f t="shared" si="482"/>
        <v>1</v>
      </c>
      <c r="J1056" s="42" t="str">
        <f t="shared" si="483"/>
        <v>+</v>
      </c>
      <c r="K1056" t="s">
        <v>46</v>
      </c>
      <c r="L1056" s="16" t="s">
        <v>47</v>
      </c>
      <c r="M1056" s="17" t="s">
        <v>47</v>
      </c>
      <c r="N1056" s="18">
        <v>3.9E-10</v>
      </c>
      <c r="O1056" s="18">
        <v>3.9E-10</v>
      </c>
      <c r="P1056" s="18">
        <v>3.4999999999999998E-10</v>
      </c>
      <c r="Q1056" s="18">
        <v>3.4999999999999998E-10</v>
      </c>
      <c r="R1056">
        <v>12206766</v>
      </c>
      <c r="S1056" t="s">
        <v>423</v>
      </c>
      <c r="T1056" t="s">
        <v>424</v>
      </c>
      <c r="U1056">
        <v>310</v>
      </c>
      <c r="V1056" s="18">
        <v>1000000</v>
      </c>
      <c r="W1056" s="18">
        <v>1000000</v>
      </c>
      <c r="X1056" s="18">
        <v>1000000</v>
      </c>
      <c r="Y1056" s="18">
        <v>1000000</v>
      </c>
      <c r="Z1056" s="18">
        <v>4.0000000000000002E-4</v>
      </c>
      <c r="AA1056" s="18">
        <v>4.0000000000000002E-4</v>
      </c>
      <c r="AB1056" t="s">
        <v>1061</v>
      </c>
      <c r="AC1056" t="s">
        <v>1061</v>
      </c>
      <c r="AI1056" t="s">
        <v>55</v>
      </c>
      <c r="AJ1056">
        <v>2</v>
      </c>
      <c r="AL1056" s="19">
        <f t="shared" si="471"/>
        <v>-12.782275882314865</v>
      </c>
      <c r="AM1056" s="19">
        <f t="shared" si="472"/>
        <v>-12.846121897252601</v>
      </c>
      <c r="AN1056" s="19">
        <f t="shared" si="473"/>
        <v>6.3846014937736228E-2</v>
      </c>
      <c r="AO1056" s="19">
        <f t="shared" si="484"/>
        <v>6.3846014937736228E-2</v>
      </c>
      <c r="AP1056" s="20" t="str">
        <f>IF(AR1056=AU1056,"good","no")</f>
        <v>no</v>
      </c>
      <c r="AQ1056" s="20" t="str">
        <f t="shared" si="467"/>
        <v>N</v>
      </c>
      <c r="AR1056" s="21">
        <f t="shared" si="485"/>
        <v>0</v>
      </c>
      <c r="AS1056" s="21">
        <f t="shared" si="469"/>
        <v>-3.5</v>
      </c>
      <c r="AT1056" s="20" t="str">
        <f t="shared" si="468"/>
        <v>S</v>
      </c>
      <c r="AU1056" s="22">
        <f t="shared" si="486"/>
        <v>500</v>
      </c>
      <c r="AV1056">
        <f t="shared" si="460"/>
        <v>-0.8</v>
      </c>
    </row>
    <row r="1057" spans="1:49" hidden="1" x14ac:dyDescent="0.45">
      <c r="A1057" t="s">
        <v>256</v>
      </c>
      <c r="B1057" t="s">
        <v>2067</v>
      </c>
      <c r="C1057" t="e">
        <f t="shared" ca="1" si="470"/>
        <v>#NAME?</v>
      </c>
      <c r="E1057" t="s">
        <v>2068</v>
      </c>
      <c r="F1057" t="str">
        <f t="shared" si="481"/>
        <v>no</v>
      </c>
      <c r="G1057">
        <v>1</v>
      </c>
      <c r="H1057" s="42" t="str">
        <f t="shared" si="487"/>
        <v>+</v>
      </c>
      <c r="I1057" s="42" t="b">
        <f t="shared" si="482"/>
        <v>1</v>
      </c>
      <c r="J1057" s="42" t="str">
        <f t="shared" si="483"/>
        <v>+</v>
      </c>
      <c r="K1057" t="s">
        <v>70</v>
      </c>
      <c r="L1057" s="16" t="s">
        <v>47</v>
      </c>
      <c r="M1057" s="17" t="s">
        <v>47</v>
      </c>
      <c r="N1057" s="18">
        <v>8.5299999999999993E-9</v>
      </c>
      <c r="O1057" s="18">
        <v>8.5299999999999993E-9</v>
      </c>
      <c r="P1057" s="18">
        <v>5.76E-9</v>
      </c>
      <c r="Q1057" s="18">
        <v>5.76E-9</v>
      </c>
      <c r="R1057">
        <v>20616231</v>
      </c>
      <c r="S1057" s="43" t="s">
        <v>259</v>
      </c>
      <c r="T1057" s="43" t="s">
        <v>260</v>
      </c>
      <c r="U1057">
        <v>298</v>
      </c>
      <c r="V1057" t="s">
        <v>2069</v>
      </c>
      <c r="W1057" t="s">
        <v>2069</v>
      </c>
      <c r="X1057" t="s">
        <v>1025</v>
      </c>
      <c r="Y1057" t="s">
        <v>1025</v>
      </c>
      <c r="Z1057" t="s">
        <v>2070</v>
      </c>
      <c r="AA1057" t="s">
        <v>2070</v>
      </c>
      <c r="AB1057" t="s">
        <v>1027</v>
      </c>
      <c r="AC1057" t="s">
        <v>1027</v>
      </c>
      <c r="AI1057" t="s">
        <v>55</v>
      </c>
      <c r="AJ1057">
        <v>2</v>
      </c>
      <c r="AL1057" s="19">
        <f t="shared" si="471"/>
        <v>-10.962009120511265</v>
      </c>
      <c r="AM1057" s="19">
        <f t="shared" si="472"/>
        <v>-11.193673733720779</v>
      </c>
      <c r="AN1057" s="19">
        <f t="shared" si="473"/>
        <v>0.2316646132095137</v>
      </c>
      <c r="AO1057" s="19">
        <f t="shared" si="484"/>
        <v>0.2316646132095137</v>
      </c>
      <c r="AP1057" s="20" t="str">
        <f>IF(AR1057=AU1057,"good","no")</f>
        <v>no</v>
      </c>
      <c r="AQ1057" s="20" t="str">
        <f t="shared" si="467"/>
        <v>P</v>
      </c>
      <c r="AR1057" s="21">
        <f t="shared" si="485"/>
        <v>300</v>
      </c>
      <c r="AS1057" s="21">
        <f t="shared" si="469"/>
        <v>-1.6</v>
      </c>
      <c r="AT1057" s="20" t="str">
        <f t="shared" si="468"/>
        <v>K</v>
      </c>
      <c r="AU1057" s="22">
        <f t="shared" si="486"/>
        <v>1</v>
      </c>
      <c r="AV1057">
        <f t="shared" si="460"/>
        <v>-3.9</v>
      </c>
    </row>
    <row r="1058" spans="1:49" hidden="1" x14ac:dyDescent="0.45">
      <c r="A1058" t="s">
        <v>433</v>
      </c>
      <c r="B1058" t="s">
        <v>2026</v>
      </c>
      <c r="C1058" t="e">
        <f t="shared" ca="1" si="470"/>
        <v>#NAME?</v>
      </c>
      <c r="E1058" t="s">
        <v>2027</v>
      </c>
      <c r="F1058" t="str">
        <f t="shared" si="481"/>
        <v>no</v>
      </c>
      <c r="G1058">
        <v>1</v>
      </c>
      <c r="H1058" s="15" t="str">
        <f t="shared" si="487"/>
        <v>-</v>
      </c>
      <c r="I1058" s="42" t="b">
        <f t="shared" si="482"/>
        <v>1</v>
      </c>
      <c r="J1058" s="42" t="str">
        <f t="shared" si="483"/>
        <v>-</v>
      </c>
      <c r="K1058" t="s">
        <v>46</v>
      </c>
      <c r="L1058" s="16" t="s">
        <v>47</v>
      </c>
      <c r="M1058" s="17" t="s">
        <v>47</v>
      </c>
      <c r="N1058" s="18">
        <v>1.02E-8</v>
      </c>
      <c r="O1058" s="18">
        <v>1.02E-8</v>
      </c>
      <c r="P1058" s="18">
        <v>1.2500000000000001E-10</v>
      </c>
      <c r="Q1058" s="27">
        <v>1.2500000000000001E-10</v>
      </c>
      <c r="R1058">
        <v>17173035</v>
      </c>
      <c r="S1058" t="s">
        <v>414</v>
      </c>
      <c r="T1058" t="s">
        <v>415</v>
      </c>
      <c r="U1058">
        <v>296</v>
      </c>
      <c r="AH1058" t="s">
        <v>436</v>
      </c>
      <c r="AI1058" t="s">
        <v>416</v>
      </c>
      <c r="AJ1058">
        <v>2</v>
      </c>
      <c r="AL1058" s="19">
        <f t="shared" si="471"/>
        <v>-10.85651808882715</v>
      </c>
      <c r="AM1058" s="19">
        <f t="shared" si="472"/>
        <v>-13.453597353389485</v>
      </c>
      <c r="AN1058" s="19">
        <f t="shared" si="473"/>
        <v>2.5970792645623355</v>
      </c>
      <c r="AO1058" s="19">
        <f t="shared" si="484"/>
        <v>2.5970792645623355</v>
      </c>
      <c r="AP1058" s="20" t="str">
        <f>IF(AR1058=AU1058,"ok","no")</f>
        <v>ok</v>
      </c>
      <c r="AQ1058" s="20" t="str">
        <f t="shared" si="467"/>
        <v>L</v>
      </c>
      <c r="AR1058" s="21">
        <f t="shared" si="485"/>
        <v>0</v>
      </c>
      <c r="AS1058" s="21">
        <f t="shared" si="469"/>
        <v>3.8</v>
      </c>
      <c r="AT1058" s="20" t="str">
        <f t="shared" si="468"/>
        <v>A</v>
      </c>
      <c r="AU1058" s="22">
        <f t="shared" si="486"/>
        <v>0</v>
      </c>
      <c r="AV1058">
        <f t="shared" si="460"/>
        <v>1.8</v>
      </c>
    </row>
    <row r="1059" spans="1:49" hidden="1" x14ac:dyDescent="0.45">
      <c r="A1059" t="s">
        <v>107</v>
      </c>
      <c r="B1059" t="s">
        <v>2014</v>
      </c>
      <c r="C1059" t="e">
        <f t="shared" ca="1" si="470"/>
        <v>#NAME?</v>
      </c>
      <c r="E1059" t="s">
        <v>2014</v>
      </c>
      <c r="F1059" t="str">
        <f t="shared" si="481"/>
        <v>ok</v>
      </c>
      <c r="G1059">
        <v>1</v>
      </c>
      <c r="H1059" s="15" t="str">
        <f t="shared" si="487"/>
        <v>-</v>
      </c>
      <c r="I1059" s="42" t="b">
        <f t="shared" si="482"/>
        <v>1</v>
      </c>
      <c r="J1059" s="42" t="str">
        <f t="shared" si="483"/>
        <v>-</v>
      </c>
      <c r="K1059" t="s">
        <v>46</v>
      </c>
      <c r="L1059" s="16" t="s">
        <v>47</v>
      </c>
      <c r="M1059" s="17" t="s">
        <v>47</v>
      </c>
      <c r="N1059" s="18">
        <v>6.2000000000000001E-9</v>
      </c>
      <c r="O1059" s="18">
        <v>6.2000000000000001E-9</v>
      </c>
      <c r="P1059" s="18">
        <v>7.5E-11</v>
      </c>
      <c r="Q1059" s="18">
        <v>7.5E-11</v>
      </c>
      <c r="R1059">
        <v>9761467</v>
      </c>
      <c r="S1059" t="s">
        <v>211</v>
      </c>
      <c r="T1059" t="s">
        <v>81</v>
      </c>
      <c r="U1059">
        <v>298</v>
      </c>
      <c r="V1059" t="s">
        <v>2071</v>
      </c>
      <c r="W1059" t="s">
        <v>2071</v>
      </c>
      <c r="X1059" t="s">
        <v>267</v>
      </c>
      <c r="Y1059" t="s">
        <v>267</v>
      </c>
      <c r="Z1059" t="s">
        <v>2010</v>
      </c>
      <c r="AA1059" t="s">
        <v>2010</v>
      </c>
      <c r="AB1059" t="s">
        <v>269</v>
      </c>
      <c r="AC1059" t="s">
        <v>269</v>
      </c>
      <c r="AH1059" t="s">
        <v>212</v>
      </c>
      <c r="AI1059" t="s">
        <v>128</v>
      </c>
      <c r="AJ1059">
        <v>1</v>
      </c>
      <c r="AL1059" s="19">
        <f t="shared" si="471"/>
        <v>-11.150242761488265</v>
      </c>
      <c r="AM1059" s="19">
        <f t="shared" si="472"/>
        <v>-13.754984471411419</v>
      </c>
      <c r="AN1059" s="19">
        <f t="shared" si="473"/>
        <v>2.6047417099231538</v>
      </c>
      <c r="AO1059" s="19">
        <f t="shared" si="484"/>
        <v>2.6047417099231538</v>
      </c>
      <c r="AP1059" s="20" t="str">
        <f>IF(AR1059=AU1059,"good","no")</f>
        <v>no</v>
      </c>
      <c r="AQ1059" s="20" t="str">
        <f t="shared" si="467"/>
        <v>R</v>
      </c>
      <c r="AR1059" s="21">
        <f t="shared" si="485"/>
        <v>1</v>
      </c>
      <c r="AS1059" s="21">
        <f t="shared" si="469"/>
        <v>-4.5</v>
      </c>
      <c r="AT1059" s="20" t="str">
        <f t="shared" si="468"/>
        <v>E</v>
      </c>
      <c r="AU1059" s="22">
        <f t="shared" si="486"/>
        <v>-1</v>
      </c>
      <c r="AV1059">
        <f t="shared" si="460"/>
        <v>-3.5</v>
      </c>
    </row>
    <row r="1060" spans="1:49" hidden="1" x14ac:dyDescent="0.45">
      <c r="A1060" t="s">
        <v>244</v>
      </c>
      <c r="B1060" t="s">
        <v>2072</v>
      </c>
      <c r="C1060" t="e">
        <f t="shared" ca="1" si="470"/>
        <v>#NAME?</v>
      </c>
      <c r="E1060" t="s">
        <v>2072</v>
      </c>
      <c r="F1060" t="str">
        <f t="shared" si="481"/>
        <v>ok</v>
      </c>
      <c r="G1060">
        <v>1</v>
      </c>
      <c r="H1060" s="15" t="str">
        <f t="shared" si="487"/>
        <v>-</v>
      </c>
      <c r="I1060" s="42" t="b">
        <f t="shared" si="482"/>
        <v>1</v>
      </c>
      <c r="J1060" s="42" t="str">
        <f t="shared" si="483"/>
        <v>-</v>
      </c>
      <c r="K1060" t="s">
        <v>46</v>
      </c>
      <c r="L1060" s="16" t="s">
        <v>47</v>
      </c>
      <c r="M1060" s="17" t="s">
        <v>47</v>
      </c>
      <c r="N1060" s="18">
        <v>2.4999999999999999E-7</v>
      </c>
      <c r="O1060" s="18">
        <v>2.4999999999999999E-7</v>
      </c>
      <c r="P1060" s="18">
        <v>3E-9</v>
      </c>
      <c r="Q1060" s="27">
        <v>3E-9</v>
      </c>
      <c r="R1060">
        <v>1711212</v>
      </c>
      <c r="S1060" t="s">
        <v>246</v>
      </c>
      <c r="T1060" t="s">
        <v>247</v>
      </c>
      <c r="U1060" t="s">
        <v>89</v>
      </c>
      <c r="AH1060" t="s">
        <v>248</v>
      </c>
      <c r="AI1060" t="s">
        <v>249</v>
      </c>
      <c r="AJ1060">
        <v>1</v>
      </c>
      <c r="AL1060" s="19">
        <f t="shared" si="471"/>
        <v>-8.9690649022596567</v>
      </c>
      <c r="AM1060" s="19">
        <f t="shared" si="472"/>
        <v>-11.578545593484199</v>
      </c>
      <c r="AN1060" s="19">
        <f t="shared" si="473"/>
        <v>2.6094806912245421</v>
      </c>
      <c r="AO1060" s="19">
        <f t="shared" si="484"/>
        <v>2.6094806912245421</v>
      </c>
      <c r="AP1060" s="20" t="str">
        <f>IF(AR1060=AU1060,"ok","no")</f>
        <v>ok</v>
      </c>
      <c r="AQ1060" s="20" t="str">
        <f t="shared" si="467"/>
        <v>F</v>
      </c>
      <c r="AR1060" s="21">
        <f t="shared" si="485"/>
        <v>0</v>
      </c>
      <c r="AS1060" s="21">
        <f t="shared" si="469"/>
        <v>2.8</v>
      </c>
      <c r="AT1060" s="20" t="str">
        <f t="shared" si="468"/>
        <v>W</v>
      </c>
      <c r="AU1060" s="22">
        <f t="shared" si="486"/>
        <v>0</v>
      </c>
      <c r="AV1060">
        <f t="shared" si="460"/>
        <v>-0.9</v>
      </c>
    </row>
    <row r="1061" spans="1:49" hidden="1" x14ac:dyDescent="0.45">
      <c r="A1061" t="s">
        <v>256</v>
      </c>
      <c r="B1061" t="s">
        <v>2073</v>
      </c>
      <c r="C1061" t="e">
        <f t="shared" ca="1" si="470"/>
        <v>#NAME?</v>
      </c>
      <c r="E1061" t="s">
        <v>2074</v>
      </c>
      <c r="F1061" t="str">
        <f t="shared" si="481"/>
        <v>no</v>
      </c>
      <c r="G1061">
        <v>1</v>
      </c>
      <c r="H1061" s="42" t="str">
        <f t="shared" si="487"/>
        <v>+</v>
      </c>
      <c r="I1061" s="42" t="b">
        <f t="shared" si="482"/>
        <v>1</v>
      </c>
      <c r="J1061" s="42" t="str">
        <f t="shared" si="483"/>
        <v>+</v>
      </c>
      <c r="K1061" t="s">
        <v>324</v>
      </c>
      <c r="L1061" s="16" t="s">
        <v>47</v>
      </c>
      <c r="M1061" s="17" t="s">
        <v>47</v>
      </c>
      <c r="N1061" s="18">
        <v>1.7299999999999999E-8</v>
      </c>
      <c r="O1061" s="18">
        <v>1.7299999999999999E-8</v>
      </c>
      <c r="P1061" s="18">
        <v>2.1999999999999998E-8</v>
      </c>
      <c r="Q1061" s="18">
        <v>2.1999999999999998E-8</v>
      </c>
      <c r="R1061">
        <v>27908641</v>
      </c>
      <c r="S1061" s="43" t="s">
        <v>259</v>
      </c>
      <c r="T1061" s="43" t="s">
        <v>260</v>
      </c>
      <c r="U1061">
        <v>303</v>
      </c>
      <c r="AI1061" t="s">
        <v>55</v>
      </c>
      <c r="AJ1061">
        <v>2</v>
      </c>
      <c r="AL1061" s="19">
        <f t="shared" si="471"/>
        <v>-10.544810007911179</v>
      </c>
      <c r="AM1061" s="19">
        <f t="shared" si="472"/>
        <v>-10.403011796316974</v>
      </c>
      <c r="AN1061" s="19">
        <f t="shared" si="473"/>
        <v>-0.14179821159420491</v>
      </c>
      <c r="AO1061" s="19">
        <f t="shared" si="484"/>
        <v>0.14179821159420491</v>
      </c>
      <c r="AP1061" s="20" t="str">
        <f t="shared" ref="AP1061:AP1066" si="488">IF(AR1061=AU1061,"good","no")</f>
        <v>no</v>
      </c>
      <c r="AQ1061" s="20" t="str">
        <f t="shared" si="467"/>
        <v>S</v>
      </c>
      <c r="AR1061" s="21">
        <f t="shared" si="485"/>
        <v>500</v>
      </c>
      <c r="AS1061" s="21">
        <f t="shared" si="469"/>
        <v>-0.8</v>
      </c>
      <c r="AT1061" s="20" t="str">
        <f t="shared" si="468"/>
        <v>A</v>
      </c>
      <c r="AU1061" s="22">
        <f t="shared" si="486"/>
        <v>0</v>
      </c>
      <c r="AV1061">
        <f t="shared" si="460"/>
        <v>1.8</v>
      </c>
    </row>
    <row r="1062" spans="1:49" hidden="1" x14ac:dyDescent="0.45">
      <c r="A1062" s="51" t="s">
        <v>315</v>
      </c>
      <c r="B1062" s="51" t="s">
        <v>2075</v>
      </c>
      <c r="C1062" t="e">
        <f t="shared" ca="1" si="470"/>
        <v>#NAME?</v>
      </c>
      <c r="E1062" s="51" t="s">
        <v>2075</v>
      </c>
      <c r="F1062" t="str">
        <f t="shared" si="481"/>
        <v>ok</v>
      </c>
      <c r="G1062" s="51" t="s">
        <v>317</v>
      </c>
      <c r="H1062" s="51" t="str">
        <f t="shared" si="487"/>
        <v>+</v>
      </c>
      <c r="I1062" s="42" t="b">
        <f t="shared" si="482"/>
        <v>1</v>
      </c>
      <c r="J1062" s="42" t="str">
        <f t="shared" si="483"/>
        <v>+</v>
      </c>
      <c r="K1062" t="s">
        <v>70</v>
      </c>
      <c r="L1062" s="16" t="s">
        <v>47</v>
      </c>
      <c r="M1062" s="17" t="s">
        <v>47</v>
      </c>
      <c r="N1062" s="18">
        <v>1.0000000000000001E-9</v>
      </c>
      <c r="O1062" s="18">
        <v>1.0000000000000001E-9</v>
      </c>
      <c r="P1062" s="18">
        <v>8.0000000000000003E-10</v>
      </c>
      <c r="Q1062" s="18">
        <v>8.0000000000000003E-10</v>
      </c>
      <c r="R1062">
        <v>24475232</v>
      </c>
      <c r="S1062" s="51" t="s">
        <v>318</v>
      </c>
      <c r="T1062" s="51" t="s">
        <v>319</v>
      </c>
      <c r="U1062" s="51">
        <v>298</v>
      </c>
      <c r="AI1062" t="s">
        <v>55</v>
      </c>
      <c r="AJ1062">
        <v>2</v>
      </c>
      <c r="AL1062" s="54">
        <f t="shared" si="471"/>
        <v>-12.226726843798382</v>
      </c>
      <c r="AM1062" s="54">
        <f t="shared" si="472"/>
        <v>-12.358381539073765</v>
      </c>
      <c r="AN1062" s="54">
        <f t="shared" si="473"/>
        <v>0.1316546952753832</v>
      </c>
      <c r="AO1062" s="54">
        <f t="shared" si="484"/>
        <v>0.1316546952753832</v>
      </c>
      <c r="AP1062" s="55" t="str">
        <f t="shared" si="488"/>
        <v>no</v>
      </c>
      <c r="AQ1062" s="55" t="str">
        <f t="shared" si="467"/>
        <v>N</v>
      </c>
      <c r="AR1062" s="21">
        <f t="shared" si="485"/>
        <v>0</v>
      </c>
      <c r="AS1062" s="56">
        <f t="shared" si="469"/>
        <v>-3.5</v>
      </c>
      <c r="AT1062" s="55" t="str">
        <f t="shared" si="468"/>
        <v>D</v>
      </c>
      <c r="AU1062" s="22">
        <f t="shared" si="486"/>
        <v>-1</v>
      </c>
      <c r="AV1062" s="51">
        <f t="shared" si="460"/>
        <v>-3.5</v>
      </c>
    </row>
    <row r="1063" spans="1:49" hidden="1" x14ac:dyDescent="0.45">
      <c r="A1063" t="s">
        <v>109</v>
      </c>
      <c r="B1063" t="s">
        <v>2076</v>
      </c>
      <c r="C1063" t="e">
        <f t="shared" ca="1" si="470"/>
        <v>#NAME?</v>
      </c>
      <c r="E1063" t="s">
        <v>2076</v>
      </c>
      <c r="F1063" t="str">
        <f t="shared" si="481"/>
        <v>ok</v>
      </c>
      <c r="G1063">
        <v>1</v>
      </c>
      <c r="H1063" s="42" t="str">
        <f t="shared" si="487"/>
        <v>+</v>
      </c>
      <c r="I1063" s="42" t="b">
        <f t="shared" si="482"/>
        <v>1</v>
      </c>
      <c r="J1063" s="42" t="str">
        <f t="shared" si="483"/>
        <v>+</v>
      </c>
      <c r="K1063" t="s">
        <v>181</v>
      </c>
      <c r="L1063" s="16" t="s">
        <v>47</v>
      </c>
      <c r="M1063" s="17" t="s">
        <v>47</v>
      </c>
      <c r="N1063" s="18">
        <v>6.9100000000000003E-9</v>
      </c>
      <c r="O1063" s="18">
        <v>6.9100000000000003E-9</v>
      </c>
      <c r="P1063" s="18">
        <v>8.5E-9</v>
      </c>
      <c r="Q1063" s="18">
        <v>8.5E-9</v>
      </c>
      <c r="R1063">
        <v>16597831</v>
      </c>
      <c r="S1063" t="s">
        <v>113</v>
      </c>
      <c r="T1063" t="s">
        <v>114</v>
      </c>
      <c r="U1063" t="s">
        <v>89</v>
      </c>
      <c r="AI1063" t="s">
        <v>416</v>
      </c>
      <c r="AJ1063">
        <v>2</v>
      </c>
      <c r="AL1063" s="19">
        <f t="shared" si="471"/>
        <v>-11.086274757508431</v>
      </c>
      <c r="AM1063" s="19">
        <f t="shared" si="472"/>
        <v>-10.964087807335581</v>
      </c>
      <c r="AN1063" s="19">
        <f t="shared" si="473"/>
        <v>-0.12218695017284986</v>
      </c>
      <c r="AO1063" s="19">
        <f t="shared" si="484"/>
        <v>0.12218695017284986</v>
      </c>
      <c r="AP1063" s="20" t="str">
        <f t="shared" si="488"/>
        <v>no</v>
      </c>
      <c r="AQ1063" s="20" t="str">
        <f t="shared" si="467"/>
        <v>L</v>
      </c>
      <c r="AR1063" s="21">
        <f t="shared" si="485"/>
        <v>0</v>
      </c>
      <c r="AS1063" s="21">
        <f t="shared" si="469"/>
        <v>3.8</v>
      </c>
      <c r="AT1063" s="20" t="str">
        <f t="shared" si="468"/>
        <v>D</v>
      </c>
      <c r="AU1063" s="22">
        <f t="shared" si="486"/>
        <v>-1</v>
      </c>
      <c r="AV1063">
        <f t="shared" si="460"/>
        <v>-3.5</v>
      </c>
      <c r="AW1063" s="26" t="s">
        <v>898</v>
      </c>
    </row>
    <row r="1064" spans="1:49" hidden="1" x14ac:dyDescent="0.45">
      <c r="A1064" t="s">
        <v>892</v>
      </c>
      <c r="B1064" t="s">
        <v>2077</v>
      </c>
      <c r="C1064" t="e">
        <f t="shared" ca="1" si="470"/>
        <v>#NAME?</v>
      </c>
      <c r="E1064" t="s">
        <v>2078</v>
      </c>
      <c r="F1064" t="str">
        <f t="shared" si="481"/>
        <v>no</v>
      </c>
      <c r="G1064">
        <v>2</v>
      </c>
      <c r="H1064" s="42" t="s">
        <v>79</v>
      </c>
      <c r="I1064" s="42" t="b">
        <f t="shared" si="482"/>
        <v>1</v>
      </c>
      <c r="J1064" s="42" t="str">
        <f t="shared" si="483"/>
        <v>-</v>
      </c>
      <c r="K1064" t="s">
        <v>324</v>
      </c>
      <c r="L1064" s="16" t="s">
        <v>495</v>
      </c>
      <c r="M1064" s="17" t="s">
        <v>495</v>
      </c>
      <c r="N1064" s="18">
        <v>8.8899999999999998E-11</v>
      </c>
      <c r="O1064" s="18">
        <v>8.8899999999999998E-11</v>
      </c>
      <c r="P1064" s="18">
        <v>7.0399999999999997E-11</v>
      </c>
      <c r="Q1064" s="18">
        <v>7.0399999999999997E-11</v>
      </c>
      <c r="R1064">
        <v>17475279</v>
      </c>
      <c r="S1064" t="s">
        <v>496</v>
      </c>
      <c r="T1064" t="s">
        <v>895</v>
      </c>
      <c r="U1064" t="s">
        <v>89</v>
      </c>
      <c r="AI1064" t="s">
        <v>221</v>
      </c>
      <c r="AJ1064">
        <v>1</v>
      </c>
      <c r="AL1064" s="19">
        <f t="shared" si="471"/>
        <v>-13.654670294311126</v>
      </c>
      <c r="AM1064" s="19">
        <f t="shared" si="472"/>
        <v>-13.792328433131086</v>
      </c>
      <c r="AN1064" s="19">
        <f t="shared" si="473"/>
        <v>0.13765813881996003</v>
      </c>
      <c r="AO1064" s="19">
        <f t="shared" si="484"/>
        <v>0.13765813881996003</v>
      </c>
      <c r="AP1064" s="20" t="str">
        <f t="shared" si="488"/>
        <v>no</v>
      </c>
      <c r="AQ1064" s="20" t="str">
        <f t="shared" si="467"/>
        <v>R</v>
      </c>
      <c r="AR1064" s="21">
        <f t="shared" si="485"/>
        <v>1</v>
      </c>
      <c r="AS1064" s="21">
        <f t="shared" si="469"/>
        <v>-4.5</v>
      </c>
      <c r="AT1064" s="20" t="str">
        <f t="shared" si="468"/>
        <v>A</v>
      </c>
      <c r="AU1064" s="22">
        <f t="shared" si="486"/>
        <v>0</v>
      </c>
      <c r="AV1064">
        <f t="shared" si="460"/>
        <v>1.8</v>
      </c>
    </row>
    <row r="1065" spans="1:49" hidden="1" x14ac:dyDescent="0.45">
      <c r="A1065" t="s">
        <v>109</v>
      </c>
      <c r="B1065" t="s">
        <v>1704</v>
      </c>
      <c r="C1065" t="e">
        <f t="shared" ca="1" si="470"/>
        <v>#NAME?</v>
      </c>
      <c r="E1065" t="s">
        <v>1704</v>
      </c>
      <c r="F1065" t="str">
        <f t="shared" si="481"/>
        <v>ok</v>
      </c>
      <c r="G1065">
        <v>1</v>
      </c>
      <c r="H1065" s="42" t="str">
        <f>IF(ISNUMBER(FIND(MID(B1065,2,1),MID(A1065,FIND("_",A1065)+1,FIND("_",A1065,FIND("_",A1065)+1)-FIND("_",A1065)-1))), "+", "-")</f>
        <v>+</v>
      </c>
      <c r="I1065" s="42" t="b">
        <f t="shared" si="482"/>
        <v>1</v>
      </c>
      <c r="J1065" s="42" t="str">
        <f t="shared" si="483"/>
        <v>+</v>
      </c>
      <c r="K1065" t="s">
        <v>324</v>
      </c>
      <c r="L1065" s="16" t="s">
        <v>47</v>
      </c>
      <c r="M1065" s="17" t="s">
        <v>47</v>
      </c>
      <c r="N1065" s="18">
        <v>6.9100000000000003E-9</v>
      </c>
      <c r="O1065" s="18">
        <v>6.9100000000000003E-9</v>
      </c>
      <c r="P1065" s="18">
        <v>8.5E-9</v>
      </c>
      <c r="Q1065" s="18">
        <v>8.5E-9</v>
      </c>
      <c r="R1065">
        <v>16597831</v>
      </c>
      <c r="S1065" t="s">
        <v>113</v>
      </c>
      <c r="T1065" t="s">
        <v>114</v>
      </c>
      <c r="U1065" t="s">
        <v>89</v>
      </c>
      <c r="AI1065" t="s">
        <v>416</v>
      </c>
      <c r="AJ1065">
        <v>2</v>
      </c>
      <c r="AL1065" s="19">
        <f t="shared" si="471"/>
        <v>-11.086274757508431</v>
      </c>
      <c r="AM1065" s="19">
        <f t="shared" si="472"/>
        <v>-10.964087807335581</v>
      </c>
      <c r="AN1065" s="19">
        <f t="shared" si="473"/>
        <v>-0.12218695017284986</v>
      </c>
      <c r="AO1065" s="19">
        <f t="shared" si="484"/>
        <v>0.12218695017284986</v>
      </c>
      <c r="AP1065" s="20" t="str">
        <f t="shared" si="488"/>
        <v>no</v>
      </c>
      <c r="AQ1065" s="20" t="str">
        <f t="shared" si="467"/>
        <v>K</v>
      </c>
      <c r="AR1065" s="21">
        <f t="shared" si="485"/>
        <v>1</v>
      </c>
      <c r="AS1065" s="21">
        <f t="shared" ref="AS1065:AS1096" si="489">VLOOKUP(AQ1065, $BD$3:$BH$22, 5, FALSE)</f>
        <v>-3.9</v>
      </c>
      <c r="AT1065" s="20" t="str">
        <f t="shared" si="468"/>
        <v>D</v>
      </c>
      <c r="AU1065" s="22">
        <f t="shared" si="486"/>
        <v>-1</v>
      </c>
      <c r="AV1065">
        <f t="shared" si="460"/>
        <v>-3.5</v>
      </c>
    </row>
    <row r="1066" spans="1:49" hidden="1" x14ac:dyDescent="0.45">
      <c r="A1066" t="s">
        <v>1031</v>
      </c>
      <c r="B1066" t="s">
        <v>994</v>
      </c>
      <c r="C1066" t="e">
        <f t="shared" ca="1" si="470"/>
        <v>#NAME?</v>
      </c>
      <c r="E1066" t="s">
        <v>994</v>
      </c>
      <c r="F1066" t="str">
        <f t="shared" si="481"/>
        <v>ok</v>
      </c>
      <c r="G1066">
        <v>2</v>
      </c>
      <c r="H1066" s="15" t="str">
        <f>IF(ISNUMBER(FIND(MID(B1066,2,1),MID(A1066,FIND("_",A1066,FIND("_",A1066)+1)+1,LEN(A1066)))), "+", "-")</f>
        <v>+</v>
      </c>
      <c r="I1066" s="42" t="b">
        <f t="shared" si="482"/>
        <v>1</v>
      </c>
      <c r="J1066" s="42" t="str">
        <f t="shared" si="483"/>
        <v>+</v>
      </c>
      <c r="K1066" t="s">
        <v>125</v>
      </c>
      <c r="L1066" s="16" t="s">
        <v>47</v>
      </c>
      <c r="M1066" s="17" t="s">
        <v>1033</v>
      </c>
      <c r="N1066" s="18">
        <v>6.3E-10</v>
      </c>
      <c r="O1066" s="18">
        <v>6.3E-10</v>
      </c>
      <c r="P1066" s="18">
        <v>7.8999999999999996E-10</v>
      </c>
      <c r="Q1066" s="18">
        <v>7.8999999999999996E-10</v>
      </c>
      <c r="R1066">
        <v>20654626</v>
      </c>
      <c r="S1066" t="s">
        <v>1034</v>
      </c>
      <c r="T1066" t="s">
        <v>1035</v>
      </c>
      <c r="U1066" t="s">
        <v>89</v>
      </c>
      <c r="V1066" t="s">
        <v>1712</v>
      </c>
      <c r="W1066" t="s">
        <v>1712</v>
      </c>
      <c r="X1066" t="s">
        <v>1037</v>
      </c>
      <c r="Y1066" t="s">
        <v>1037</v>
      </c>
      <c r="Z1066" t="s">
        <v>2079</v>
      </c>
      <c r="AA1066" t="s">
        <v>2079</v>
      </c>
      <c r="AB1066" t="s">
        <v>1039</v>
      </c>
      <c r="AC1066" t="s">
        <v>1039</v>
      </c>
      <c r="AI1066" t="s">
        <v>55</v>
      </c>
      <c r="AJ1066">
        <v>2</v>
      </c>
      <c r="AL1066" s="19">
        <f t="shared" si="471"/>
        <v>-12.499327764960352</v>
      </c>
      <c r="AM1066" s="19">
        <f t="shared" si="472"/>
        <v>-12.365803020575813</v>
      </c>
      <c r="AN1066" s="19">
        <f t="shared" si="473"/>
        <v>-0.13352474438453932</v>
      </c>
      <c r="AO1066" s="19">
        <f t="shared" si="484"/>
        <v>0.13352474438453932</v>
      </c>
      <c r="AP1066" s="20" t="str">
        <f t="shared" si="488"/>
        <v>no</v>
      </c>
      <c r="AQ1066" s="20" t="str">
        <f t="shared" si="467"/>
        <v>S</v>
      </c>
      <c r="AR1066" s="21">
        <f t="shared" si="485"/>
        <v>500</v>
      </c>
      <c r="AS1066" s="21">
        <f t="shared" si="489"/>
        <v>-0.8</v>
      </c>
      <c r="AT1066" s="20" t="str">
        <f t="shared" si="468"/>
        <v>A</v>
      </c>
      <c r="AU1066" s="22">
        <f t="shared" si="486"/>
        <v>0</v>
      </c>
      <c r="AV1066">
        <f t="shared" si="460"/>
        <v>1.8</v>
      </c>
    </row>
    <row r="1067" spans="1:49" hidden="1" x14ac:dyDescent="0.45">
      <c r="A1067" t="s">
        <v>492</v>
      </c>
      <c r="B1067" t="s">
        <v>2080</v>
      </c>
      <c r="C1067" t="e">
        <f t="shared" ca="1" si="470"/>
        <v>#NAME?</v>
      </c>
      <c r="E1067" t="s">
        <v>2081</v>
      </c>
      <c r="F1067" t="str">
        <f t="shared" si="481"/>
        <v>no</v>
      </c>
      <c r="G1067">
        <v>2</v>
      </c>
      <c r="H1067" s="42" t="str">
        <f>IF(ISNUMBER(FIND(MID(B1067,2,1),MID(A1067,FIND("_",A1067,FIND("_",A1067)+1)+1,LEN(A1067)))), "+", "-")</f>
        <v>-</v>
      </c>
      <c r="I1067" s="42" t="b">
        <f t="shared" si="482"/>
        <v>1</v>
      </c>
      <c r="J1067" s="42" t="str">
        <f t="shared" si="483"/>
        <v>-</v>
      </c>
      <c r="K1067" t="s">
        <v>324</v>
      </c>
      <c r="L1067" s="16" t="s">
        <v>495</v>
      </c>
      <c r="M1067" s="17" t="s">
        <v>495</v>
      </c>
      <c r="N1067" s="18">
        <v>1.54E-11</v>
      </c>
      <c r="O1067" s="18">
        <v>1.54E-11</v>
      </c>
      <c r="P1067" s="18">
        <v>1.23E-11</v>
      </c>
      <c r="Q1067" s="27">
        <v>1.23E-11</v>
      </c>
      <c r="R1067">
        <v>17475279</v>
      </c>
      <c r="S1067" t="s">
        <v>496</v>
      </c>
      <c r="T1067" t="s">
        <v>497</v>
      </c>
      <c r="U1067" t="s">
        <v>89</v>
      </c>
      <c r="AI1067" t="s">
        <v>221</v>
      </c>
      <c r="AJ1067">
        <v>1</v>
      </c>
      <c r="AL1067" s="19">
        <f t="shared" si="471"/>
        <v>-14.689025627840289</v>
      </c>
      <c r="AM1067" s="19">
        <f t="shared" si="472"/>
        <v>-14.821638893594605</v>
      </c>
      <c r="AN1067" s="19">
        <f t="shared" si="473"/>
        <v>0.13261326575431553</v>
      </c>
      <c r="AO1067" s="19">
        <f t="shared" si="484"/>
        <v>0.13261326575431553</v>
      </c>
      <c r="AP1067" s="20" t="str">
        <f>IF(AR1067=AU1067,"ok","no")</f>
        <v>ok</v>
      </c>
      <c r="AQ1067" s="20" t="str">
        <f t="shared" si="467"/>
        <v>Q</v>
      </c>
      <c r="AR1067" s="21">
        <f t="shared" si="485"/>
        <v>0</v>
      </c>
      <c r="AS1067" s="21">
        <f t="shared" si="489"/>
        <v>-3.5</v>
      </c>
      <c r="AT1067" s="20" t="str">
        <f t="shared" si="468"/>
        <v>A</v>
      </c>
      <c r="AU1067" s="22">
        <f t="shared" si="486"/>
        <v>0</v>
      </c>
      <c r="AV1067">
        <f t="shared" si="460"/>
        <v>1.8</v>
      </c>
    </row>
    <row r="1068" spans="1:49" hidden="1" x14ac:dyDescent="0.45">
      <c r="A1068" t="s">
        <v>346</v>
      </c>
      <c r="B1068" t="s">
        <v>2082</v>
      </c>
      <c r="C1068" t="e">
        <f t="shared" ca="1" si="470"/>
        <v>#NAME?</v>
      </c>
      <c r="E1068" t="s">
        <v>2083</v>
      </c>
      <c r="F1068" t="str">
        <f t="shared" si="481"/>
        <v>no</v>
      </c>
      <c r="G1068">
        <v>1</v>
      </c>
      <c r="H1068" s="42" t="str">
        <f>IF(ISNUMBER(FIND(MID(B1068,2,1),MID(A1068,FIND("_",A1068)+1,FIND("_",A1068,FIND("_",A1068)+1)-FIND("_",A1068)-1))), "+", "-")</f>
        <v>+</v>
      </c>
      <c r="I1068" s="42" t="b">
        <f t="shared" si="482"/>
        <v>1</v>
      </c>
      <c r="J1068" s="42" t="str">
        <f t="shared" si="483"/>
        <v>+</v>
      </c>
      <c r="K1068" t="s">
        <v>46</v>
      </c>
      <c r="L1068" s="16" t="s">
        <v>47</v>
      </c>
      <c r="M1068" s="17" t="s">
        <v>47</v>
      </c>
      <c r="N1068" s="18">
        <v>1.5999999999999999E-10</v>
      </c>
      <c r="O1068" s="18">
        <v>1.5999999999999999E-10</v>
      </c>
      <c r="P1068" s="18">
        <v>1.2999999999999999E-10</v>
      </c>
      <c r="Q1068" s="18">
        <v>1.2999999999999999E-10</v>
      </c>
      <c r="R1068">
        <v>26365435</v>
      </c>
      <c r="S1068" t="s">
        <v>349</v>
      </c>
      <c r="T1068" t="s">
        <v>350</v>
      </c>
      <c r="U1068" t="s">
        <v>89</v>
      </c>
      <c r="V1068" t="s">
        <v>2084</v>
      </c>
      <c r="W1068" t="s">
        <v>2084</v>
      </c>
      <c r="X1068" t="s">
        <v>352</v>
      </c>
      <c r="Y1068" t="s">
        <v>352</v>
      </c>
      <c r="Z1068" t="s">
        <v>2085</v>
      </c>
      <c r="AA1068" t="s">
        <v>2085</v>
      </c>
      <c r="AB1068" t="s">
        <v>354</v>
      </c>
      <c r="AC1068" t="s">
        <v>354</v>
      </c>
      <c r="AI1068" t="s">
        <v>55</v>
      </c>
      <c r="AJ1068">
        <v>2</v>
      </c>
      <c r="AL1068" s="19">
        <f t="shared" si="471"/>
        <v>-13.307949907409885</v>
      </c>
      <c r="AM1068" s="19">
        <f t="shared" si="472"/>
        <v>-13.430457132629048</v>
      </c>
      <c r="AN1068" s="19">
        <f t="shared" si="473"/>
        <v>0.12250722521916302</v>
      </c>
      <c r="AO1068" s="19">
        <f t="shared" si="484"/>
        <v>0.12250722521916302</v>
      </c>
      <c r="AP1068" s="20" t="str">
        <f>IF(AR1068=AU1068,"good","no")</f>
        <v>no</v>
      </c>
      <c r="AQ1068" s="20" t="str">
        <f t="shared" si="467"/>
        <v>R</v>
      </c>
      <c r="AR1068" s="21">
        <f t="shared" si="485"/>
        <v>1</v>
      </c>
      <c r="AS1068" s="21">
        <f t="shared" si="489"/>
        <v>-4.5</v>
      </c>
      <c r="AT1068" s="20" t="str">
        <f t="shared" si="468"/>
        <v>A</v>
      </c>
      <c r="AU1068" s="22">
        <f t="shared" si="486"/>
        <v>0</v>
      </c>
      <c r="AV1068">
        <f t="shared" si="460"/>
        <v>1.8</v>
      </c>
    </row>
    <row r="1069" spans="1:49" hidden="1" x14ac:dyDescent="0.45">
      <c r="A1069" t="s">
        <v>65</v>
      </c>
      <c r="B1069" t="s">
        <v>2086</v>
      </c>
      <c r="C1069" t="e">
        <f t="shared" ca="1" si="470"/>
        <v>#NAME?</v>
      </c>
      <c r="E1069" t="s">
        <v>2086</v>
      </c>
      <c r="F1069" t="str">
        <f t="shared" si="481"/>
        <v>ok</v>
      </c>
      <c r="G1069">
        <v>1</v>
      </c>
      <c r="H1069" s="42" t="str">
        <f>IF(ISNUMBER(FIND(MID(B1069,2,1),MID(A1069,FIND("_",A1069)+1,FIND("_",A1069,FIND("_",A1069)+1)-FIND("_",A1069)-1))), "+", "-")</f>
        <v>+</v>
      </c>
      <c r="I1069" s="42" t="b">
        <f t="shared" si="482"/>
        <v>1</v>
      </c>
      <c r="J1069" s="42" t="str">
        <f t="shared" si="483"/>
        <v>+</v>
      </c>
      <c r="K1069" t="s">
        <v>324</v>
      </c>
      <c r="L1069" s="16" t="s">
        <v>47</v>
      </c>
      <c r="M1069" s="17" t="s">
        <v>47</v>
      </c>
      <c r="N1069" s="18">
        <v>1.25E-9</v>
      </c>
      <c r="O1069" s="18">
        <v>1.25E-9</v>
      </c>
      <c r="P1069" s="18">
        <v>1.49E-9</v>
      </c>
      <c r="Q1069" s="18">
        <v>1.49E-9</v>
      </c>
      <c r="R1069">
        <v>17891135</v>
      </c>
      <c r="S1069" t="s">
        <v>62</v>
      </c>
      <c r="T1069" t="s">
        <v>81</v>
      </c>
      <c r="U1069">
        <v>298</v>
      </c>
      <c r="AI1069" t="s">
        <v>221</v>
      </c>
      <c r="AJ1069">
        <v>2</v>
      </c>
      <c r="AL1069" s="19">
        <f t="shared" si="471"/>
        <v>-12.095072148522998</v>
      </c>
      <c r="AM1069" s="19">
        <f t="shared" si="472"/>
        <v>-11.991448933023534</v>
      </c>
      <c r="AN1069" s="19">
        <f t="shared" si="473"/>
        <v>-0.10362321549946429</v>
      </c>
      <c r="AO1069" s="19">
        <f t="shared" si="484"/>
        <v>0.10362321549946429</v>
      </c>
      <c r="AP1069" s="20" t="str">
        <f>IF(AR1069=AU1069,"good","no")</f>
        <v>no</v>
      </c>
      <c r="AQ1069" s="20" t="str">
        <f t="shared" si="467"/>
        <v>S</v>
      </c>
      <c r="AR1069" s="21">
        <f t="shared" si="485"/>
        <v>500</v>
      </c>
      <c r="AS1069" s="21">
        <f t="shared" si="489"/>
        <v>-0.8</v>
      </c>
      <c r="AT1069" s="20" t="str">
        <f t="shared" si="468"/>
        <v>E</v>
      </c>
      <c r="AU1069" s="22">
        <f t="shared" si="486"/>
        <v>-1</v>
      </c>
      <c r="AV1069">
        <f t="shared" si="460"/>
        <v>-3.5</v>
      </c>
    </row>
    <row r="1070" spans="1:49" hidden="1" x14ac:dyDescent="0.45">
      <c r="A1070" t="s">
        <v>65</v>
      </c>
      <c r="B1070" t="s">
        <v>2087</v>
      </c>
      <c r="C1070" t="e">
        <f t="shared" ca="1" si="470"/>
        <v>#NAME?</v>
      </c>
      <c r="E1070" t="s">
        <v>2087</v>
      </c>
      <c r="F1070" t="str">
        <f t="shared" si="481"/>
        <v>ok</v>
      </c>
      <c r="G1070">
        <v>1</v>
      </c>
      <c r="H1070" s="42" t="str">
        <f>IF(ISNUMBER(FIND(MID(B1070,2,1),MID(A1070,FIND("_",A1070)+1,FIND("_",A1070,FIND("_",A1070)+1)-FIND("_",A1070)-1))), "+", "-")</f>
        <v>+</v>
      </c>
      <c r="I1070" s="42" t="b">
        <f t="shared" si="482"/>
        <v>1</v>
      </c>
      <c r="J1070" s="42" t="str">
        <f t="shared" si="483"/>
        <v>+</v>
      </c>
      <c r="K1070" t="s">
        <v>70</v>
      </c>
      <c r="L1070" s="16" t="s">
        <v>47</v>
      </c>
      <c r="M1070" s="17" t="s">
        <v>47</v>
      </c>
      <c r="N1070" s="18">
        <v>1.6999999999999999E-9</v>
      </c>
      <c r="O1070" s="18">
        <v>1.6999999999999999E-9</v>
      </c>
      <c r="P1070" s="18">
        <v>1.49E-9</v>
      </c>
      <c r="Q1070" s="27">
        <v>1.49E-9</v>
      </c>
      <c r="R1070">
        <v>17891135</v>
      </c>
      <c r="S1070" s="43" t="s">
        <v>62</v>
      </c>
      <c r="T1070" s="43" t="s">
        <v>81</v>
      </c>
      <c r="U1070">
        <v>298</v>
      </c>
      <c r="AI1070" t="s">
        <v>221</v>
      </c>
      <c r="AJ1070">
        <v>2</v>
      </c>
      <c r="AL1070" s="19">
        <f t="shared" si="471"/>
        <v>-11.913656175671703</v>
      </c>
      <c r="AM1070" s="19">
        <f t="shared" si="472"/>
        <v>-11.991448933023534</v>
      </c>
      <c r="AN1070" s="19">
        <f t="shared" si="473"/>
        <v>7.7792757351831554E-2</v>
      </c>
      <c r="AO1070" s="19">
        <f t="shared" si="484"/>
        <v>7.7792757351831554E-2</v>
      </c>
      <c r="AP1070" s="20" t="str">
        <f>IF(AR1070=AU1070,"ok","no")</f>
        <v>ok</v>
      </c>
      <c r="AQ1070" s="20" t="str">
        <f t="shared" si="467"/>
        <v>D</v>
      </c>
      <c r="AR1070" s="21">
        <f t="shared" si="485"/>
        <v>-1</v>
      </c>
      <c r="AS1070" s="21">
        <f t="shared" si="489"/>
        <v>-3.5</v>
      </c>
      <c r="AT1070" s="20" t="str">
        <f t="shared" si="468"/>
        <v>E</v>
      </c>
      <c r="AU1070" s="22">
        <f t="shared" si="486"/>
        <v>-1</v>
      </c>
      <c r="AV1070">
        <f t="shared" si="460"/>
        <v>-3.5</v>
      </c>
    </row>
    <row r="1071" spans="1:49" hidden="1" x14ac:dyDescent="0.45">
      <c r="A1071" t="s">
        <v>244</v>
      </c>
      <c r="B1071" t="s">
        <v>2088</v>
      </c>
      <c r="C1071" t="e">
        <f t="shared" ca="1" si="470"/>
        <v>#NAME?</v>
      </c>
      <c r="E1071" t="s">
        <v>2088</v>
      </c>
      <c r="F1071" t="str">
        <f t="shared" si="481"/>
        <v>ok</v>
      </c>
      <c r="G1071">
        <v>1</v>
      </c>
      <c r="H1071" s="15" t="str">
        <f>IF(ISNUMBER(FIND(MID(B1071,2,1),MID(A1071,FIND("_",A1071)+1,FIND("_",A1071,FIND("_",A1071)+1)-FIND("_",A1071)-1))), "+", "-")</f>
        <v>-</v>
      </c>
      <c r="I1071" s="42" t="b">
        <f t="shared" si="482"/>
        <v>1</v>
      </c>
      <c r="J1071" s="42" t="str">
        <f t="shared" si="483"/>
        <v>-</v>
      </c>
      <c r="K1071" t="s">
        <v>125</v>
      </c>
      <c r="L1071" s="16" t="s">
        <v>47</v>
      </c>
      <c r="M1071" s="17" t="s">
        <v>47</v>
      </c>
      <c r="N1071" t="s">
        <v>2089</v>
      </c>
      <c r="O1071" s="18">
        <v>2.9999999999999999E-7</v>
      </c>
      <c r="P1071" s="18">
        <v>3E-9</v>
      </c>
      <c r="Q1071" s="18">
        <v>3E-9</v>
      </c>
      <c r="R1071">
        <v>1711212</v>
      </c>
      <c r="S1071" t="s">
        <v>246</v>
      </c>
      <c r="T1071" t="s">
        <v>247</v>
      </c>
      <c r="U1071" t="s">
        <v>89</v>
      </c>
      <c r="AH1071" t="s">
        <v>248</v>
      </c>
      <c r="AI1071" t="s">
        <v>249</v>
      </c>
      <c r="AJ1071">
        <v>1</v>
      </c>
      <c r="AL1071" s="19">
        <f t="shared" si="471"/>
        <v>-8.8614951837512237</v>
      </c>
      <c r="AM1071" s="19">
        <f t="shared" si="472"/>
        <v>-11.578545593484199</v>
      </c>
      <c r="AN1071" s="19">
        <f t="shared" si="473"/>
        <v>2.7170504097329751</v>
      </c>
      <c r="AO1071" s="19">
        <f t="shared" si="484"/>
        <v>2.7170504097329751</v>
      </c>
      <c r="AP1071" s="20" t="str">
        <f>IF(AR1071=AU1071,"good","no")</f>
        <v>no</v>
      </c>
      <c r="AQ1071" s="20" t="str">
        <f t="shared" si="467"/>
        <v>E</v>
      </c>
      <c r="AR1071" s="21">
        <f t="shared" si="485"/>
        <v>-1</v>
      </c>
      <c r="AS1071" s="21">
        <f t="shared" si="489"/>
        <v>-3.5</v>
      </c>
      <c r="AT1071" s="20" t="str">
        <f t="shared" si="468"/>
        <v>A</v>
      </c>
      <c r="AU1071" s="22">
        <f t="shared" si="486"/>
        <v>0</v>
      </c>
      <c r="AV1071">
        <f t="shared" si="460"/>
        <v>1.8</v>
      </c>
    </row>
    <row r="1072" spans="1:49" hidden="1" x14ac:dyDescent="0.45">
      <c r="A1072" t="s">
        <v>636</v>
      </c>
      <c r="B1072" t="s">
        <v>2090</v>
      </c>
      <c r="C1072" t="e">
        <f t="shared" ca="1" si="470"/>
        <v>#NAME?</v>
      </c>
      <c r="E1072" t="s">
        <v>2091</v>
      </c>
      <c r="H1072"/>
      <c r="I1072"/>
      <c r="J1072"/>
      <c r="K1072" t="s">
        <v>322</v>
      </c>
      <c r="L1072" s="16" t="s">
        <v>47</v>
      </c>
      <c r="M1072" s="17" t="s">
        <v>47</v>
      </c>
      <c r="N1072" t="s">
        <v>2092</v>
      </c>
      <c r="O1072" s="18">
        <v>5.0000000000000004E-6</v>
      </c>
      <c r="P1072" s="18">
        <v>2.1899999999999999E-7</v>
      </c>
      <c r="Q1072" s="18">
        <v>2.1899999999999999E-7</v>
      </c>
      <c r="R1072">
        <v>23791944</v>
      </c>
      <c r="S1072" t="s">
        <v>310</v>
      </c>
      <c r="T1072" t="s">
        <v>639</v>
      </c>
      <c r="U1072">
        <v>298</v>
      </c>
      <c r="AI1072" t="s">
        <v>55</v>
      </c>
      <c r="AJ1072">
        <v>2</v>
      </c>
      <c r="AL1072" s="19">
        <f t="shared" si="471"/>
        <v>-7.2015828608628025</v>
      </c>
      <c r="AM1072" s="19">
        <f t="shared" si="472"/>
        <v>-9.0471745232066461</v>
      </c>
      <c r="AN1072" s="19">
        <f t="shared" si="473"/>
        <v>1.8455916623438435</v>
      </c>
      <c r="AP1072" s="20" t="str">
        <f>IF(AR1072=AU1072,"good","no")</f>
        <v>no</v>
      </c>
      <c r="AQ1072" s="20" t="str">
        <f t="shared" si="467"/>
        <v>D</v>
      </c>
      <c r="AR1072" s="21">
        <f>VLOOKUP(AQ1072,$AY$2:$AZ$22,2,FALSE)</f>
        <v>-1</v>
      </c>
      <c r="AS1072" s="21">
        <f t="shared" si="489"/>
        <v>-3.5</v>
      </c>
      <c r="AT1072" s="20" t="str">
        <f t="shared" si="468"/>
        <v>A</v>
      </c>
      <c r="AU1072" s="22">
        <f>VLOOKUP(AT1072,$AY$2:$AZ$22,2,FALSE)</f>
        <v>0</v>
      </c>
      <c r="AV1072">
        <f t="shared" si="460"/>
        <v>1.8</v>
      </c>
    </row>
    <row r="1073" spans="1:49" hidden="1" x14ac:dyDescent="0.45">
      <c r="A1073" t="s">
        <v>244</v>
      </c>
      <c r="B1073" t="s">
        <v>2093</v>
      </c>
      <c r="C1073" t="e">
        <f t="shared" ca="1" si="470"/>
        <v>#NAME?</v>
      </c>
      <c r="E1073" t="s">
        <v>2093</v>
      </c>
      <c r="F1073" t="str">
        <f>IF(B1073=E1073,"ok","no")</f>
        <v>ok</v>
      </c>
      <c r="G1073">
        <v>1</v>
      </c>
      <c r="H1073" s="15" t="str">
        <f>IF(ISNUMBER(FIND(MID(B1073,2,1),MID(A1073,FIND("_",A1073)+1,FIND("_",A1073,FIND("_",A1073)+1)-FIND("_",A1073)-1))), "+", "-")</f>
        <v>-</v>
      </c>
      <c r="I1073" s="42" t="b">
        <f t="shared" ref="I1073:I1074" si="490">H1073=J1073</f>
        <v>1</v>
      </c>
      <c r="J1073" s="42" t="str">
        <f t="shared" ref="J1073:J1074" si="491">IF(ISNUMBER(FIND(MID(B1073,2,1),IF(LEN(MID(A1073,FIND("_",A1073)+1,FIND("_",A1073,FIND("_",A1073)+1)-FIND("_",A1073)-1))=2,MID(A1073,FIND("_",A1073)+1,2),MID(A1073,FIND("~",SUBSTITUTE(A1073,"_","~",LEN(A1073)-LEN(SUBSTITUTE(A1073,"_",""))))+1,2)))), "+", "-")</f>
        <v>-</v>
      </c>
      <c r="K1073" t="s">
        <v>46</v>
      </c>
      <c r="L1073" s="16" t="s">
        <v>47</v>
      </c>
      <c r="M1073" s="17" t="s">
        <v>47</v>
      </c>
      <c r="N1073" s="18">
        <v>2.9999999999999999E-7</v>
      </c>
      <c r="O1073" s="18">
        <v>2.9999999999999999E-7</v>
      </c>
      <c r="P1073" s="18">
        <v>3E-9</v>
      </c>
      <c r="Q1073" s="18">
        <v>3E-9</v>
      </c>
      <c r="R1073">
        <v>1711212</v>
      </c>
      <c r="S1073" t="s">
        <v>246</v>
      </c>
      <c r="T1073" t="s">
        <v>247</v>
      </c>
      <c r="U1073" t="s">
        <v>89</v>
      </c>
      <c r="AH1073" t="s">
        <v>248</v>
      </c>
      <c r="AI1073" t="s">
        <v>249</v>
      </c>
      <c r="AJ1073">
        <v>1</v>
      </c>
      <c r="AL1073" s="19">
        <f t="shared" si="471"/>
        <v>-8.8614951837512237</v>
      </c>
      <c r="AM1073" s="19">
        <f t="shared" si="472"/>
        <v>-11.578545593484199</v>
      </c>
      <c r="AN1073" s="19">
        <f t="shared" si="473"/>
        <v>2.7170504097329751</v>
      </c>
      <c r="AO1073" s="19">
        <f>ABS(AN1073)</f>
        <v>2.7170504097329751</v>
      </c>
      <c r="AP1073" s="20" t="str">
        <f>IF(AR1073=AU1073,"good","no")</f>
        <v>no</v>
      </c>
      <c r="AQ1073" s="20" t="str">
        <f t="shared" si="467"/>
        <v>Q</v>
      </c>
      <c r="AR1073" s="21">
        <f>VLOOKUP(AQ1073,$AY$2:$AZ$23,2,FALSE)</f>
        <v>0</v>
      </c>
      <c r="AS1073" s="21">
        <f t="shared" si="489"/>
        <v>-3.5</v>
      </c>
      <c r="AT1073" s="20" t="str">
        <f t="shared" si="468"/>
        <v>E</v>
      </c>
      <c r="AU1073" s="22">
        <f>VLOOKUP(AT1073,$AY$2:$AZ$23,2,FALSE)</f>
        <v>-1</v>
      </c>
      <c r="AV1073">
        <f t="shared" si="460"/>
        <v>-3.5</v>
      </c>
    </row>
    <row r="1074" spans="1:49" hidden="1" x14ac:dyDescent="0.45">
      <c r="A1074" t="s">
        <v>244</v>
      </c>
      <c r="B1074" t="s">
        <v>2094</v>
      </c>
      <c r="C1074" t="e">
        <f t="shared" ca="1" si="470"/>
        <v>#NAME?</v>
      </c>
      <c r="E1074" t="s">
        <v>2094</v>
      </c>
      <c r="F1074" t="str">
        <f>IF(B1074=E1074,"ok","no")</f>
        <v>ok</v>
      </c>
      <c r="G1074">
        <v>1</v>
      </c>
      <c r="H1074" s="15" t="str">
        <f>IF(ISNUMBER(FIND(MID(B1074,2,1),MID(A1074,FIND("_",A1074)+1,FIND("_",A1074,FIND("_",A1074)+1)-FIND("_",A1074)-1))), "+", "-")</f>
        <v>-</v>
      </c>
      <c r="I1074" s="42" t="b">
        <f t="shared" si="490"/>
        <v>1</v>
      </c>
      <c r="J1074" s="42" t="str">
        <f t="shared" si="491"/>
        <v>-</v>
      </c>
      <c r="K1074" t="s">
        <v>46</v>
      </c>
      <c r="L1074" s="16" t="s">
        <v>47</v>
      </c>
      <c r="M1074" s="17" t="s">
        <v>47</v>
      </c>
      <c r="N1074" s="18">
        <v>2.9999999999999999E-7</v>
      </c>
      <c r="O1074" s="18">
        <v>2.9999999999999999E-7</v>
      </c>
      <c r="P1074" s="18">
        <v>3E-9</v>
      </c>
      <c r="Q1074" s="18">
        <v>3E-9</v>
      </c>
      <c r="R1074">
        <v>1711212</v>
      </c>
      <c r="S1074" t="s">
        <v>246</v>
      </c>
      <c r="T1074" t="s">
        <v>247</v>
      </c>
      <c r="U1074" t="s">
        <v>89</v>
      </c>
      <c r="AH1074" t="s">
        <v>248</v>
      </c>
      <c r="AI1074" t="s">
        <v>249</v>
      </c>
      <c r="AJ1074">
        <v>1</v>
      </c>
      <c r="AL1074" s="19">
        <f t="shared" si="471"/>
        <v>-8.8614951837512237</v>
      </c>
      <c r="AM1074" s="19">
        <f t="shared" si="472"/>
        <v>-11.578545593484199</v>
      </c>
      <c r="AN1074" s="19">
        <f t="shared" si="473"/>
        <v>2.7170504097329751</v>
      </c>
      <c r="AO1074" s="19">
        <f>ABS(AN1074)</f>
        <v>2.7170504097329751</v>
      </c>
      <c r="AP1074" s="20" t="str">
        <f>IF(AR1074=AU1074,"good","no")</f>
        <v>no</v>
      </c>
      <c r="AQ1074" s="20" t="str">
        <f t="shared" si="467"/>
        <v>E</v>
      </c>
      <c r="AR1074" s="21">
        <f>VLOOKUP(AQ1074,$AY$2:$AZ$23,2,FALSE)</f>
        <v>-1</v>
      </c>
      <c r="AS1074" s="21">
        <f t="shared" si="489"/>
        <v>-3.5</v>
      </c>
      <c r="AT1074" s="20" t="str">
        <f t="shared" si="468"/>
        <v>R</v>
      </c>
      <c r="AU1074" s="22">
        <f>VLOOKUP(AT1074,$AY$2:$AZ$23,2,FALSE)</f>
        <v>1</v>
      </c>
      <c r="AV1074">
        <f t="shared" ref="AV1074:AV1140" si="492">VLOOKUP(AT1074, $BD$3:$BH$22, 5, FALSE)</f>
        <v>-4.5</v>
      </c>
    </row>
    <row r="1075" spans="1:49" hidden="1" x14ac:dyDescent="0.45">
      <c r="A1075" t="s">
        <v>671</v>
      </c>
      <c r="B1075" t="s">
        <v>2090</v>
      </c>
      <c r="C1075" t="e">
        <f t="shared" ca="1" si="470"/>
        <v>#NAME?</v>
      </c>
      <c r="E1075" t="s">
        <v>2095</v>
      </c>
      <c r="H1075"/>
      <c r="I1075"/>
      <c r="J1075"/>
      <c r="K1075" t="s">
        <v>693</v>
      </c>
      <c r="L1075" s="16" t="s">
        <v>47</v>
      </c>
      <c r="M1075" s="17" t="s">
        <v>47</v>
      </c>
      <c r="N1075" s="18">
        <v>3.4200000000000002E-7</v>
      </c>
      <c r="O1075" s="18">
        <v>3.4200000000000002E-7</v>
      </c>
      <c r="P1075" s="18">
        <v>2.7599999999999998E-7</v>
      </c>
      <c r="Q1075" s="18">
        <v>2.7599999999999998E-7</v>
      </c>
      <c r="R1075">
        <v>23791944</v>
      </c>
      <c r="S1075" t="s">
        <v>310</v>
      </c>
      <c r="T1075" t="s">
        <v>674</v>
      </c>
      <c r="U1075">
        <v>298</v>
      </c>
      <c r="AI1075" t="s">
        <v>55</v>
      </c>
      <c r="AJ1075">
        <v>2</v>
      </c>
      <c r="AL1075" s="19">
        <f t="shared" si="471"/>
        <v>-8.7841885089314449</v>
      </c>
      <c r="AM1075" s="19">
        <f t="shared" si="472"/>
        <v>-8.9106903330252631</v>
      </c>
      <c r="AN1075" s="19">
        <f t="shared" si="473"/>
        <v>0.12650182409381827</v>
      </c>
      <c r="AP1075" s="20" t="str">
        <f>IF(AR1075=AU1075,"good","no")</f>
        <v>no</v>
      </c>
      <c r="AQ1075" s="20" t="str">
        <f t="shared" si="467"/>
        <v>D</v>
      </c>
      <c r="AR1075" s="21">
        <f>VLOOKUP(AQ1075,$AY$2:$AZ$22,2,FALSE)</f>
        <v>-1</v>
      </c>
      <c r="AS1075" s="21">
        <f t="shared" si="489"/>
        <v>-3.5</v>
      </c>
      <c r="AT1075" s="20" t="str">
        <f t="shared" si="468"/>
        <v>A</v>
      </c>
      <c r="AU1075" s="22">
        <f>VLOOKUP(AT1075,$AY$2:$AZ$22,2,FALSE)</f>
        <v>0</v>
      </c>
      <c r="AV1075">
        <f t="shared" si="492"/>
        <v>1.8</v>
      </c>
    </row>
    <row r="1076" spans="1:49" hidden="1" x14ac:dyDescent="0.45">
      <c r="A1076" t="s">
        <v>346</v>
      </c>
      <c r="B1076" t="s">
        <v>2096</v>
      </c>
      <c r="C1076" t="e">
        <f t="shared" ca="1" si="470"/>
        <v>#NAME?</v>
      </c>
      <c r="E1076" t="s">
        <v>2097</v>
      </c>
      <c r="F1076" t="str">
        <f>IF(B1076=E1076,"ok","no")</f>
        <v>no</v>
      </c>
      <c r="G1076">
        <v>1</v>
      </c>
      <c r="H1076" s="15" t="str">
        <f>IF(ISNUMBER(FIND(MID(B1076,2,1),MID(A1076,FIND("_",A1076)+1,FIND("_",A1076,FIND("_",A1076)+1)-FIND("_",A1076)-1))), "+", "-")</f>
        <v>-</v>
      </c>
      <c r="I1076" s="42" t="b">
        <f t="shared" ref="I1076" si="493">H1076=J1076</f>
        <v>1</v>
      </c>
      <c r="J1076" s="42" t="str">
        <f t="shared" ref="J1076" si="494">IF(ISNUMBER(FIND(MID(B1076,2,1),IF(LEN(MID(A1076,FIND("_",A1076)+1,FIND("_",A1076,FIND("_",A1076)+1)-FIND("_",A1076)-1))=2,MID(A1076,FIND("_",A1076)+1,2),MID(A1076,FIND("~",SUBSTITUTE(A1076,"_","~",LEN(A1076)-LEN(SUBSTITUTE(A1076,"_",""))))+1,2)))), "+", "-")</f>
        <v>-</v>
      </c>
      <c r="K1076" t="s">
        <v>125</v>
      </c>
      <c r="L1076" s="16" t="s">
        <v>47</v>
      </c>
      <c r="M1076" s="17" t="s">
        <v>47</v>
      </c>
      <c r="N1076" s="18">
        <v>1.37E-8</v>
      </c>
      <c r="O1076" s="18">
        <v>1.37E-8</v>
      </c>
      <c r="P1076" s="18">
        <v>1.2999999999999999E-10</v>
      </c>
      <c r="Q1076" s="27">
        <v>1.2999999999999999E-10</v>
      </c>
      <c r="R1076">
        <v>26365435</v>
      </c>
      <c r="S1076" t="s">
        <v>349</v>
      </c>
      <c r="T1076" t="s">
        <v>350</v>
      </c>
      <c r="U1076" t="s">
        <v>89</v>
      </c>
      <c r="V1076" t="s">
        <v>2098</v>
      </c>
      <c r="W1076" t="s">
        <v>2098</v>
      </c>
      <c r="X1076" t="s">
        <v>352</v>
      </c>
      <c r="Y1076" t="s">
        <v>352</v>
      </c>
      <c r="Z1076" t="s">
        <v>2099</v>
      </c>
      <c r="AA1076" t="s">
        <v>2099</v>
      </c>
      <c r="AB1076" t="s">
        <v>354</v>
      </c>
      <c r="AC1076" t="s">
        <v>354</v>
      </c>
      <c r="AI1076" t="s">
        <v>55</v>
      </c>
      <c r="AJ1076">
        <v>2</v>
      </c>
      <c r="AL1076" s="19">
        <f t="shared" si="471"/>
        <v>-10.682463302426276</v>
      </c>
      <c r="AM1076" s="19">
        <f t="shared" si="472"/>
        <v>-13.430457132629048</v>
      </c>
      <c r="AN1076" s="19">
        <f t="shared" si="473"/>
        <v>2.7479938302027715</v>
      </c>
      <c r="AO1076" s="19">
        <f>ABS(AN1076)</f>
        <v>2.7479938302027715</v>
      </c>
      <c r="AP1076" s="20" t="str">
        <f>IF(AR1076=AU1076,"ok","no")</f>
        <v>ok</v>
      </c>
      <c r="AQ1076" s="20" t="str">
        <f t="shared" si="467"/>
        <v>F</v>
      </c>
      <c r="AR1076" s="21">
        <f>VLOOKUP(AQ1076,$AY$2:$AZ$23,2,FALSE)</f>
        <v>0</v>
      </c>
      <c r="AS1076" s="21">
        <f t="shared" si="489"/>
        <v>2.8</v>
      </c>
      <c r="AT1076" s="20" t="str">
        <f t="shared" si="468"/>
        <v>A</v>
      </c>
      <c r="AU1076" s="22">
        <f>VLOOKUP(AT1076,$AY$2:$AZ$23,2,FALSE)</f>
        <v>0</v>
      </c>
      <c r="AV1076">
        <f t="shared" si="492"/>
        <v>1.8</v>
      </c>
    </row>
    <row r="1077" spans="1:49" hidden="1" x14ac:dyDescent="0.45">
      <c r="A1077" t="s">
        <v>658</v>
      </c>
      <c r="B1077" t="s">
        <v>2090</v>
      </c>
      <c r="C1077" t="e">
        <f t="shared" ca="1" si="470"/>
        <v>#NAME?</v>
      </c>
      <c r="E1077" t="s">
        <v>2100</v>
      </c>
      <c r="H1077"/>
      <c r="I1077"/>
      <c r="J1077"/>
      <c r="K1077" t="s">
        <v>693</v>
      </c>
      <c r="L1077" s="16" t="s">
        <v>47</v>
      </c>
      <c r="M1077" s="17" t="s">
        <v>47</v>
      </c>
      <c r="N1077" s="18">
        <v>3.0400000000000002E-7</v>
      </c>
      <c r="O1077" s="18">
        <v>3.0400000000000002E-7</v>
      </c>
      <c r="P1077" s="18">
        <v>1.66E-7</v>
      </c>
      <c r="Q1077" s="18">
        <v>1.66E-7</v>
      </c>
      <c r="R1077">
        <v>23791944</v>
      </c>
      <c r="S1077" t="s">
        <v>310</v>
      </c>
      <c r="T1077" t="s">
        <v>662</v>
      </c>
      <c r="U1077">
        <v>298</v>
      </c>
      <c r="AI1077" t="s">
        <v>55</v>
      </c>
      <c r="AJ1077">
        <v>2</v>
      </c>
      <c r="AL1077" s="19">
        <f t="shared" si="471"/>
        <v>-8.8536804999687106</v>
      </c>
      <c r="AM1077" s="19">
        <f t="shared" si="472"/>
        <v>-9.2106540486680224</v>
      </c>
      <c r="AN1077" s="19">
        <f t="shared" si="473"/>
        <v>0.35697354869931175</v>
      </c>
      <c r="AP1077" s="20" t="str">
        <f t="shared" ref="AP1077:AP1084" si="495">IF(AR1077=AU1077,"good","no")</f>
        <v>no</v>
      </c>
      <c r="AQ1077" s="20" t="str">
        <f t="shared" si="467"/>
        <v>D</v>
      </c>
      <c r="AR1077" s="21">
        <f>VLOOKUP(AQ1077,$AY$2:$AZ$22,2,FALSE)</f>
        <v>-1</v>
      </c>
      <c r="AS1077" s="21">
        <f t="shared" si="489"/>
        <v>-3.5</v>
      </c>
      <c r="AT1077" s="20" t="str">
        <f t="shared" si="468"/>
        <v>A</v>
      </c>
      <c r="AU1077" s="22">
        <f>VLOOKUP(AT1077,$AY$2:$AZ$22,2,FALSE)</f>
        <v>0</v>
      </c>
      <c r="AV1077">
        <f t="shared" si="492"/>
        <v>1.8</v>
      </c>
    </row>
    <row r="1078" spans="1:49" hidden="1" x14ac:dyDescent="0.45">
      <c r="A1078" t="s">
        <v>411</v>
      </c>
      <c r="B1078" t="s">
        <v>2101</v>
      </c>
      <c r="C1078" t="e">
        <f t="shared" ca="1" si="470"/>
        <v>#NAME?</v>
      </c>
      <c r="E1078" t="s">
        <v>2102</v>
      </c>
      <c r="F1078" t="str">
        <f t="shared" ref="F1078:F1099" si="496">IF(B1078=E1078,"ok","no")</f>
        <v>no</v>
      </c>
      <c r="G1078">
        <v>1</v>
      </c>
      <c r="H1078" s="15" t="str">
        <f>IF(ISNUMBER(FIND(MID(B1078,2,1),MID(A1078,FIND("_",A1078)+1,FIND("_",A1078,FIND("_",A1078)+1)-FIND("_",A1078)-1))), "+", "-")</f>
        <v>-</v>
      </c>
      <c r="I1078" s="42" t="b">
        <f t="shared" ref="I1078:I1099" si="497">H1078=J1078</f>
        <v>1</v>
      </c>
      <c r="J1078" s="42" t="str">
        <f t="shared" ref="J1078:J1099" si="498">IF(ISNUMBER(FIND(MID(B1078,2,1),IF(LEN(MID(A1078,FIND("_",A1078)+1,FIND("_",A1078,FIND("_",A1078)+1)-FIND("_",A1078)-1))=2,MID(A1078,FIND("_",A1078)+1,2),MID(A1078,FIND("~",SUBSTITUTE(A1078,"_","~",LEN(A1078)-LEN(SUBSTITUTE(A1078,"_",""))))+1,2)))), "+", "-")</f>
        <v>-</v>
      </c>
      <c r="K1078" t="s">
        <v>46</v>
      </c>
      <c r="L1078" s="16" t="s">
        <v>47</v>
      </c>
      <c r="M1078" s="17" t="s">
        <v>47</v>
      </c>
      <c r="N1078" s="18">
        <v>1.51E-8</v>
      </c>
      <c r="O1078" s="18">
        <v>1.51E-8</v>
      </c>
      <c r="P1078" s="18">
        <v>1.36E-10</v>
      </c>
      <c r="Q1078" s="18">
        <v>1.36E-10</v>
      </c>
      <c r="R1078">
        <v>17173035</v>
      </c>
      <c r="S1078" t="s">
        <v>414</v>
      </c>
      <c r="T1078" t="s">
        <v>415</v>
      </c>
      <c r="U1078">
        <v>296</v>
      </c>
      <c r="AI1078" t="s">
        <v>416</v>
      </c>
      <c r="AJ1078">
        <v>2</v>
      </c>
      <c r="AL1078" s="19">
        <f t="shared" si="471"/>
        <v>-10.625056944944063</v>
      </c>
      <c r="AM1078" s="19">
        <f t="shared" si="472"/>
        <v>-13.403836075813572</v>
      </c>
      <c r="AN1078" s="19">
        <f t="shared" si="473"/>
        <v>2.7787791308695091</v>
      </c>
      <c r="AO1078" s="19">
        <f t="shared" ref="AO1078:AO1099" si="499">ABS(AN1078)</f>
        <v>2.7787791308695091</v>
      </c>
      <c r="AP1078" s="20" t="str">
        <f t="shared" si="495"/>
        <v>no</v>
      </c>
      <c r="AQ1078" s="20" t="str">
        <f t="shared" si="467"/>
        <v>E</v>
      </c>
      <c r="AR1078" s="21">
        <f t="shared" ref="AR1078:AR1099" si="500">VLOOKUP(AQ1078,$AY$2:$AZ$23,2,FALSE)</f>
        <v>-1</v>
      </c>
      <c r="AS1078" s="21">
        <f t="shared" si="489"/>
        <v>-3.5</v>
      </c>
      <c r="AT1078" s="20" t="str">
        <f t="shared" si="468"/>
        <v>A</v>
      </c>
      <c r="AU1078" s="22">
        <f t="shared" ref="AU1078:AU1099" si="501">VLOOKUP(AT1078,$AY$2:$AZ$23,2,FALSE)</f>
        <v>0</v>
      </c>
      <c r="AV1078">
        <f t="shared" si="492"/>
        <v>1.8</v>
      </c>
    </row>
    <row r="1079" spans="1:49" hidden="1" x14ac:dyDescent="0.45">
      <c r="A1079" t="s">
        <v>307</v>
      </c>
      <c r="B1079" t="s">
        <v>2103</v>
      </c>
      <c r="C1079" t="e">
        <f t="shared" ca="1" si="470"/>
        <v>#NAME?</v>
      </c>
      <c r="E1079" t="s">
        <v>2103</v>
      </c>
      <c r="F1079" t="str">
        <f t="shared" si="496"/>
        <v>ok</v>
      </c>
      <c r="G1079">
        <v>1</v>
      </c>
      <c r="H1079" s="42" t="str">
        <f>IF(ISNUMBER(FIND(MID(B1079,2,1),MID(A1079,FIND("_",A1079)+1,FIND("_",A1079,FIND("_",A1079)+1)-FIND("_",A1079)-1))), "+", "-")</f>
        <v>+</v>
      </c>
      <c r="I1079" s="42" t="b">
        <f t="shared" si="497"/>
        <v>1</v>
      </c>
      <c r="J1079" s="42" t="str">
        <f t="shared" si="498"/>
        <v>+</v>
      </c>
      <c r="K1079" t="s">
        <v>324</v>
      </c>
      <c r="L1079" s="16" t="s">
        <v>47</v>
      </c>
      <c r="M1079" s="17" t="s">
        <v>47</v>
      </c>
      <c r="N1079" s="18">
        <v>1.27E-9</v>
      </c>
      <c r="O1079" s="18">
        <v>1.27E-9</v>
      </c>
      <c r="P1079" s="18">
        <v>1.31E-9</v>
      </c>
      <c r="Q1079" s="18">
        <v>1.31E-9</v>
      </c>
      <c r="R1079">
        <v>24380763</v>
      </c>
      <c r="S1079" t="s">
        <v>309</v>
      </c>
      <c r="T1079" t="s">
        <v>310</v>
      </c>
      <c r="U1079">
        <v>298</v>
      </c>
      <c r="V1079" t="s">
        <v>2104</v>
      </c>
      <c r="W1079" t="s">
        <v>2104</v>
      </c>
      <c r="X1079" t="s">
        <v>312</v>
      </c>
      <c r="Y1079" t="s">
        <v>312</v>
      </c>
      <c r="Z1079" t="s">
        <v>2105</v>
      </c>
      <c r="AA1079" t="s">
        <v>2105</v>
      </c>
      <c r="AB1079" t="s">
        <v>314</v>
      </c>
      <c r="AC1079" t="s">
        <v>314</v>
      </c>
      <c r="AI1079" t="s">
        <v>55</v>
      </c>
      <c r="AJ1079">
        <v>2</v>
      </c>
      <c r="AL1079" s="19">
        <f t="shared" si="471"/>
        <v>-12.085706872520786</v>
      </c>
      <c r="AM1079" s="19">
        <f t="shared" si="472"/>
        <v>-12.067410832842677</v>
      </c>
      <c r="AN1079" s="19">
        <f t="shared" si="473"/>
        <v>-1.8296039678109111E-2</v>
      </c>
      <c r="AO1079" s="19">
        <f t="shared" si="499"/>
        <v>1.8296039678109111E-2</v>
      </c>
      <c r="AP1079" s="20" t="str">
        <f t="shared" si="495"/>
        <v>no</v>
      </c>
      <c r="AQ1079" s="20" t="str">
        <f t="shared" si="467"/>
        <v>S</v>
      </c>
      <c r="AR1079" s="21">
        <f t="shared" si="500"/>
        <v>500</v>
      </c>
      <c r="AS1079" s="21">
        <f t="shared" si="489"/>
        <v>-0.8</v>
      </c>
      <c r="AT1079" s="20" t="str">
        <f t="shared" si="468"/>
        <v>P</v>
      </c>
      <c r="AU1079" s="22">
        <f t="shared" si="501"/>
        <v>300</v>
      </c>
      <c r="AV1079">
        <f t="shared" si="492"/>
        <v>-1.6</v>
      </c>
      <c r="AW1079" s="26" t="s">
        <v>898</v>
      </c>
    </row>
    <row r="1080" spans="1:49" hidden="1" x14ac:dyDescent="0.45">
      <c r="A1080" t="s">
        <v>433</v>
      </c>
      <c r="B1080" t="s">
        <v>2106</v>
      </c>
      <c r="C1080" t="e">
        <f t="shared" ca="1" si="470"/>
        <v>#NAME?</v>
      </c>
      <c r="E1080" t="s">
        <v>2107</v>
      </c>
      <c r="F1080" t="str">
        <f t="shared" si="496"/>
        <v>no</v>
      </c>
      <c r="G1080">
        <v>1</v>
      </c>
      <c r="H1080" s="42" t="str">
        <f>IF(ISNUMBER(FIND(MID(B1080,2,1),MID(A1080,FIND("_",A1080)+1,FIND("_",A1080,FIND("_",A1080)+1)-FIND("_",A1080)-1))), "+", "-")</f>
        <v>+</v>
      </c>
      <c r="I1080" s="42" t="b">
        <f t="shared" si="497"/>
        <v>1</v>
      </c>
      <c r="J1080" s="42" t="str">
        <f t="shared" si="498"/>
        <v>+</v>
      </c>
      <c r="K1080" t="s">
        <v>70</v>
      </c>
      <c r="L1080" s="16" t="s">
        <v>47</v>
      </c>
      <c r="M1080" s="17" t="s">
        <v>47</v>
      </c>
      <c r="N1080" s="18">
        <v>1.73E-10</v>
      </c>
      <c r="O1080" s="18">
        <v>1.73E-10</v>
      </c>
      <c r="P1080" s="18">
        <v>1.5500000000000001E-10</v>
      </c>
      <c r="Q1080" s="18">
        <v>1.5500000000000001E-10</v>
      </c>
      <c r="R1080">
        <v>17173035</v>
      </c>
      <c r="S1080" t="s">
        <v>414</v>
      </c>
      <c r="T1080" t="s">
        <v>415</v>
      </c>
      <c r="U1080">
        <v>296</v>
      </c>
      <c r="AH1080" t="s">
        <v>436</v>
      </c>
      <c r="AI1080" t="s">
        <v>416</v>
      </c>
      <c r="AJ1080">
        <v>2</v>
      </c>
      <c r="AL1080" s="19">
        <f t="shared" si="471"/>
        <v>-13.261860417644154</v>
      </c>
      <c r="AM1080" s="19">
        <f t="shared" si="472"/>
        <v>-13.326681639415488</v>
      </c>
      <c r="AN1080" s="19">
        <f t="shared" si="473"/>
        <v>6.4821221771333981E-2</v>
      </c>
      <c r="AO1080" s="19">
        <f t="shared" si="499"/>
        <v>6.4821221771333981E-2</v>
      </c>
      <c r="AP1080" s="20" t="str">
        <f t="shared" si="495"/>
        <v>no</v>
      </c>
      <c r="AQ1080" s="20" t="str">
        <f t="shared" si="467"/>
        <v>Y</v>
      </c>
      <c r="AR1080" s="21">
        <f t="shared" si="500"/>
        <v>0</v>
      </c>
      <c r="AS1080" s="21">
        <f t="shared" si="489"/>
        <v>-1.3</v>
      </c>
      <c r="AT1080" s="20" t="str">
        <f t="shared" si="468"/>
        <v>D</v>
      </c>
      <c r="AU1080" s="22">
        <f t="shared" si="501"/>
        <v>-1</v>
      </c>
      <c r="AV1080">
        <f t="shared" si="492"/>
        <v>-3.5</v>
      </c>
      <c r="AW1080" s="26" t="s">
        <v>898</v>
      </c>
    </row>
    <row r="1081" spans="1:49" hidden="1" x14ac:dyDescent="0.45">
      <c r="A1081" t="s">
        <v>892</v>
      </c>
      <c r="B1081" t="s">
        <v>2108</v>
      </c>
      <c r="C1081" t="e">
        <f t="shared" ca="1" si="470"/>
        <v>#NAME?</v>
      </c>
      <c r="E1081" t="s">
        <v>2109</v>
      </c>
      <c r="F1081" t="str">
        <f t="shared" si="496"/>
        <v>no</v>
      </c>
      <c r="G1081">
        <v>2</v>
      </c>
      <c r="H1081" s="42" t="s">
        <v>79</v>
      </c>
      <c r="I1081" s="42" t="b">
        <f t="shared" si="497"/>
        <v>1</v>
      </c>
      <c r="J1081" s="42" t="str">
        <f t="shared" si="498"/>
        <v>-</v>
      </c>
      <c r="K1081" t="s">
        <v>324</v>
      </c>
      <c r="L1081" s="16" t="s">
        <v>495</v>
      </c>
      <c r="M1081" s="17" t="s">
        <v>495</v>
      </c>
      <c r="N1081" s="18">
        <v>5.9099999999999995E-11</v>
      </c>
      <c r="O1081" s="18">
        <v>5.9099999999999995E-11</v>
      </c>
      <c r="P1081" s="18">
        <v>7.0399999999999997E-11</v>
      </c>
      <c r="Q1081" s="18">
        <v>7.0399999999999997E-11</v>
      </c>
      <c r="R1081">
        <v>17475279</v>
      </c>
      <c r="S1081" t="s">
        <v>496</v>
      </c>
      <c r="T1081" t="s">
        <v>895</v>
      </c>
      <c r="U1081" t="s">
        <v>89</v>
      </c>
      <c r="AI1081" t="s">
        <v>221</v>
      </c>
      <c r="AJ1081">
        <v>1</v>
      </c>
      <c r="AL1081" s="19">
        <f t="shared" si="471"/>
        <v>-13.895556212994732</v>
      </c>
      <c r="AM1081" s="19">
        <f t="shared" si="472"/>
        <v>-13.792328433131086</v>
      </c>
      <c r="AN1081" s="19">
        <f t="shared" si="473"/>
        <v>-0.10322777986364606</v>
      </c>
      <c r="AO1081" s="19">
        <f t="shared" si="499"/>
        <v>0.10322777986364606</v>
      </c>
      <c r="AP1081" s="20" t="str">
        <f t="shared" si="495"/>
        <v>no</v>
      </c>
      <c r="AQ1081" s="20" t="str">
        <f t="shared" si="467"/>
        <v>K</v>
      </c>
      <c r="AR1081" s="21">
        <f t="shared" si="500"/>
        <v>1</v>
      </c>
      <c r="AS1081" s="21">
        <f t="shared" si="489"/>
        <v>-3.9</v>
      </c>
      <c r="AT1081" s="20" t="str">
        <f t="shared" si="468"/>
        <v>A</v>
      </c>
      <c r="AU1081" s="22">
        <f t="shared" si="501"/>
        <v>0</v>
      </c>
      <c r="AV1081">
        <f t="shared" si="492"/>
        <v>1.8</v>
      </c>
    </row>
    <row r="1082" spans="1:49" hidden="1" x14ac:dyDescent="0.45">
      <c r="A1082" t="s">
        <v>109</v>
      </c>
      <c r="B1082" t="s">
        <v>2110</v>
      </c>
      <c r="C1082" t="e">
        <f t="shared" ca="1" si="470"/>
        <v>#NAME?</v>
      </c>
      <c r="E1082" t="s">
        <v>2110</v>
      </c>
      <c r="F1082" t="str">
        <f t="shared" si="496"/>
        <v>ok</v>
      </c>
      <c r="G1082">
        <v>1</v>
      </c>
      <c r="H1082" s="42" t="str">
        <f t="shared" ref="H1082:H1087" si="502">IF(ISNUMBER(FIND(MID(B1082,2,1),MID(A1082,FIND("_",A1082)+1,FIND("_",A1082,FIND("_",A1082)+1)-FIND("_",A1082)-1))), "+", "-")</f>
        <v>+</v>
      </c>
      <c r="I1082" s="42" t="b">
        <f t="shared" si="497"/>
        <v>1</v>
      </c>
      <c r="J1082" s="42" t="str">
        <f t="shared" si="498"/>
        <v>+</v>
      </c>
      <c r="K1082" t="s">
        <v>70</v>
      </c>
      <c r="L1082" s="16" t="s">
        <v>47</v>
      </c>
      <c r="M1082" s="17" t="s">
        <v>47</v>
      </c>
      <c r="N1082" s="18">
        <v>1.0099999999999999E-8</v>
      </c>
      <c r="O1082" s="18">
        <v>1.0099999999999999E-8</v>
      </c>
      <c r="P1082" s="18">
        <v>8.5E-9</v>
      </c>
      <c r="Q1082" s="18">
        <v>8.5E-9</v>
      </c>
      <c r="R1082">
        <v>16597831</v>
      </c>
      <c r="S1082" s="43" t="s">
        <v>113</v>
      </c>
      <c r="T1082" s="43" t="s">
        <v>114</v>
      </c>
      <c r="U1082" t="s">
        <v>89</v>
      </c>
      <c r="AI1082" t="s">
        <v>416</v>
      </c>
      <c r="AJ1082">
        <v>2</v>
      </c>
      <c r="AL1082" s="19">
        <f t="shared" si="471"/>
        <v>-10.862330943728526</v>
      </c>
      <c r="AM1082" s="19">
        <f t="shared" si="472"/>
        <v>-10.964087807335581</v>
      </c>
      <c r="AN1082" s="19">
        <f t="shared" si="473"/>
        <v>0.10175686360705427</v>
      </c>
      <c r="AO1082" s="19">
        <f t="shared" si="499"/>
        <v>0.10175686360705427</v>
      </c>
      <c r="AP1082" s="20" t="str">
        <f t="shared" si="495"/>
        <v>no</v>
      </c>
      <c r="AQ1082" s="20" t="str">
        <f t="shared" si="467"/>
        <v>G</v>
      </c>
      <c r="AR1082" s="21">
        <f t="shared" si="500"/>
        <v>600</v>
      </c>
      <c r="AS1082" s="21">
        <f t="shared" si="489"/>
        <v>-0.4</v>
      </c>
      <c r="AT1082" s="20" t="str">
        <f t="shared" si="468"/>
        <v>M</v>
      </c>
      <c r="AU1082" s="22">
        <f t="shared" si="501"/>
        <v>0</v>
      </c>
      <c r="AV1082">
        <f t="shared" si="492"/>
        <v>1.9</v>
      </c>
    </row>
    <row r="1083" spans="1:49" hidden="1" x14ac:dyDescent="0.45">
      <c r="A1083" t="s">
        <v>109</v>
      </c>
      <c r="B1083" t="s">
        <v>2110</v>
      </c>
      <c r="C1083" t="e">
        <f t="shared" ca="1" si="470"/>
        <v>#NAME?</v>
      </c>
      <c r="E1083" t="s">
        <v>2110</v>
      </c>
      <c r="F1083" t="str">
        <f t="shared" si="496"/>
        <v>ok</v>
      </c>
      <c r="G1083">
        <v>1</v>
      </c>
      <c r="H1083" s="42" t="str">
        <f t="shared" si="502"/>
        <v>+</v>
      </c>
      <c r="I1083" s="42" t="b">
        <f t="shared" si="497"/>
        <v>1</v>
      </c>
      <c r="J1083" s="42" t="str">
        <f t="shared" si="498"/>
        <v>+</v>
      </c>
      <c r="K1083" t="s">
        <v>70</v>
      </c>
      <c r="L1083" s="16" t="s">
        <v>47</v>
      </c>
      <c r="M1083" s="17" t="s">
        <v>47</v>
      </c>
      <c r="N1083" s="18">
        <v>1.0099999999999999E-8</v>
      </c>
      <c r="O1083" s="18">
        <v>1.0099999999999999E-8</v>
      </c>
      <c r="P1083" s="18">
        <v>8.5E-9</v>
      </c>
      <c r="Q1083" s="18">
        <v>8.5E-9</v>
      </c>
      <c r="R1083">
        <v>16597831</v>
      </c>
      <c r="S1083" s="43" t="s">
        <v>113</v>
      </c>
      <c r="T1083" s="43" t="s">
        <v>114</v>
      </c>
      <c r="U1083" t="s">
        <v>89</v>
      </c>
      <c r="AI1083" t="s">
        <v>115</v>
      </c>
      <c r="AJ1083">
        <v>2</v>
      </c>
      <c r="AL1083" s="19">
        <f t="shared" si="471"/>
        <v>-10.862330943728526</v>
      </c>
      <c r="AM1083" s="19">
        <f t="shared" si="472"/>
        <v>-10.964087807335581</v>
      </c>
      <c r="AN1083" s="19">
        <f t="shared" si="473"/>
        <v>0.10175686360705427</v>
      </c>
      <c r="AO1083" s="19">
        <f t="shared" si="499"/>
        <v>0.10175686360705427</v>
      </c>
      <c r="AP1083" s="20" t="str">
        <f t="shared" si="495"/>
        <v>no</v>
      </c>
      <c r="AQ1083" s="20" t="str">
        <f t="shared" si="467"/>
        <v>G</v>
      </c>
      <c r="AR1083" s="21">
        <f t="shared" si="500"/>
        <v>600</v>
      </c>
      <c r="AS1083" s="21">
        <f t="shared" si="489"/>
        <v>-0.4</v>
      </c>
      <c r="AT1083" s="20" t="str">
        <f t="shared" si="468"/>
        <v>M</v>
      </c>
      <c r="AU1083" s="22">
        <f t="shared" si="501"/>
        <v>0</v>
      </c>
      <c r="AV1083">
        <f t="shared" si="492"/>
        <v>1.9</v>
      </c>
    </row>
    <row r="1084" spans="1:49" hidden="1" x14ac:dyDescent="0.45">
      <c r="A1084" t="s">
        <v>433</v>
      </c>
      <c r="B1084" t="s">
        <v>2101</v>
      </c>
      <c r="C1084" t="e">
        <f t="shared" ca="1" si="470"/>
        <v>#NAME?</v>
      </c>
      <c r="E1084" t="s">
        <v>2102</v>
      </c>
      <c r="F1084" t="str">
        <f t="shared" si="496"/>
        <v>no</v>
      </c>
      <c r="G1084">
        <v>1</v>
      </c>
      <c r="H1084" s="15" t="str">
        <f t="shared" si="502"/>
        <v>-</v>
      </c>
      <c r="I1084" s="42" t="b">
        <f t="shared" si="497"/>
        <v>1</v>
      </c>
      <c r="J1084" s="42" t="str">
        <f t="shared" si="498"/>
        <v>-</v>
      </c>
      <c r="K1084" t="s">
        <v>46</v>
      </c>
      <c r="L1084" s="16" t="s">
        <v>47</v>
      </c>
      <c r="M1084" s="17" t="s">
        <v>47</v>
      </c>
      <c r="N1084" s="18">
        <v>1.5600000000000001E-8</v>
      </c>
      <c r="O1084" s="18">
        <v>1.5600000000000001E-8</v>
      </c>
      <c r="P1084" s="18">
        <v>1.2500000000000001E-10</v>
      </c>
      <c r="Q1084" s="18">
        <v>1.2500000000000001E-10</v>
      </c>
      <c r="R1084">
        <v>17173035</v>
      </c>
      <c r="S1084" t="s">
        <v>414</v>
      </c>
      <c r="T1084" t="s">
        <v>415</v>
      </c>
      <c r="U1084">
        <v>296</v>
      </c>
      <c r="AH1084" t="s">
        <v>436</v>
      </c>
      <c r="AI1084" t="s">
        <v>416</v>
      </c>
      <c r="AJ1084">
        <v>2</v>
      </c>
      <c r="AL1084" s="19">
        <f t="shared" si="471"/>
        <v>-10.605837004387642</v>
      </c>
      <c r="AM1084" s="19">
        <f t="shared" si="472"/>
        <v>-13.453597353389485</v>
      </c>
      <c r="AN1084" s="19">
        <f t="shared" si="473"/>
        <v>2.8477603490018435</v>
      </c>
      <c r="AO1084" s="19">
        <f t="shared" si="499"/>
        <v>2.8477603490018435</v>
      </c>
      <c r="AP1084" s="20" t="str">
        <f t="shared" si="495"/>
        <v>no</v>
      </c>
      <c r="AQ1084" s="20" t="str">
        <f t="shared" si="467"/>
        <v>E</v>
      </c>
      <c r="AR1084" s="21">
        <f t="shared" si="500"/>
        <v>-1</v>
      </c>
      <c r="AS1084" s="21">
        <f t="shared" si="489"/>
        <v>-3.5</v>
      </c>
      <c r="AT1084" s="20" t="str">
        <f t="shared" si="468"/>
        <v>A</v>
      </c>
      <c r="AU1084" s="22">
        <f t="shared" si="501"/>
        <v>0</v>
      </c>
      <c r="AV1084">
        <f t="shared" si="492"/>
        <v>1.8</v>
      </c>
    </row>
    <row r="1085" spans="1:49" hidden="1" x14ac:dyDescent="0.45">
      <c r="A1085" t="s">
        <v>65</v>
      </c>
      <c r="B1085" t="s">
        <v>2111</v>
      </c>
      <c r="C1085" t="e">
        <f t="shared" ca="1" si="470"/>
        <v>#NAME?</v>
      </c>
      <c r="E1085" t="s">
        <v>2111</v>
      </c>
      <c r="F1085" t="str">
        <f t="shared" si="496"/>
        <v>ok</v>
      </c>
      <c r="G1085">
        <v>1</v>
      </c>
      <c r="H1085" s="15" t="str">
        <f t="shared" si="502"/>
        <v>-</v>
      </c>
      <c r="I1085" s="42" t="b">
        <f t="shared" si="497"/>
        <v>1</v>
      </c>
      <c r="J1085" s="42" t="str">
        <f t="shared" si="498"/>
        <v>-</v>
      </c>
      <c r="K1085" t="s">
        <v>46</v>
      </c>
      <c r="L1085" s="16" t="s">
        <v>47</v>
      </c>
      <c r="M1085" s="17" t="s">
        <v>47</v>
      </c>
      <c r="N1085" s="18">
        <v>1.61E-6</v>
      </c>
      <c r="O1085" s="18">
        <v>1.61E-6</v>
      </c>
      <c r="P1085" s="18">
        <v>1.2499999999999999E-8</v>
      </c>
      <c r="Q1085" s="27">
        <v>1.2499999999999999E-8</v>
      </c>
      <c r="R1085">
        <v>9609690</v>
      </c>
      <c r="S1085" s="43" t="s">
        <v>62</v>
      </c>
      <c r="T1085" s="43" t="s">
        <v>81</v>
      </c>
      <c r="U1085" t="s">
        <v>89</v>
      </c>
      <c r="AI1085" t="s">
        <v>55</v>
      </c>
      <c r="AJ1085">
        <v>1</v>
      </c>
      <c r="AL1085" s="19">
        <f t="shared" si="471"/>
        <v>-7.8701730635910616</v>
      </c>
      <c r="AM1085" s="19">
        <f t="shared" si="472"/>
        <v>-10.73654694365651</v>
      </c>
      <c r="AN1085" s="19">
        <f t="shared" si="473"/>
        <v>2.8663738800654484</v>
      </c>
      <c r="AO1085" s="19">
        <f t="shared" si="499"/>
        <v>2.8663738800654484</v>
      </c>
      <c r="AP1085" s="20" t="str">
        <f>IF(AR1085=AU1085,"ok","no")</f>
        <v>ok</v>
      </c>
      <c r="AQ1085" s="20" t="str">
        <f t="shared" si="467"/>
        <v>Q</v>
      </c>
      <c r="AR1085" s="21">
        <f t="shared" si="500"/>
        <v>0</v>
      </c>
      <c r="AS1085" s="21">
        <f t="shared" si="489"/>
        <v>-3.5</v>
      </c>
      <c r="AT1085" s="20" t="str">
        <f t="shared" si="468"/>
        <v>A</v>
      </c>
      <c r="AU1085" s="22">
        <f t="shared" si="501"/>
        <v>0</v>
      </c>
      <c r="AV1085">
        <f t="shared" si="492"/>
        <v>1.8</v>
      </c>
    </row>
    <row r="1086" spans="1:49" hidden="1" x14ac:dyDescent="0.45">
      <c r="A1086" t="s">
        <v>433</v>
      </c>
      <c r="B1086" t="s">
        <v>2112</v>
      </c>
      <c r="C1086" t="e">
        <f t="shared" ca="1" si="470"/>
        <v>#NAME?</v>
      </c>
      <c r="E1086" t="s">
        <v>2113</v>
      </c>
      <c r="F1086" t="str">
        <f t="shared" si="496"/>
        <v>no</v>
      </c>
      <c r="G1086">
        <v>1</v>
      </c>
      <c r="H1086" s="42" t="str">
        <f t="shared" si="502"/>
        <v>+</v>
      </c>
      <c r="I1086" s="42" t="b">
        <f t="shared" si="497"/>
        <v>1</v>
      </c>
      <c r="J1086" s="42" t="str">
        <f t="shared" si="498"/>
        <v>+</v>
      </c>
      <c r="K1086" t="s">
        <v>181</v>
      </c>
      <c r="L1086" s="16" t="s">
        <v>47</v>
      </c>
      <c r="M1086" s="17" t="s">
        <v>47</v>
      </c>
      <c r="N1086" s="18">
        <v>1.4000000000000001E-10</v>
      </c>
      <c r="O1086" s="18">
        <v>1.4000000000000001E-10</v>
      </c>
      <c r="P1086" s="18">
        <v>1.5500000000000001E-10</v>
      </c>
      <c r="Q1086" s="27">
        <v>1.5500000000000001E-10</v>
      </c>
      <c r="R1086">
        <v>17173035</v>
      </c>
      <c r="S1086" t="s">
        <v>414</v>
      </c>
      <c r="T1086" t="s">
        <v>415</v>
      </c>
      <c r="U1086">
        <v>296</v>
      </c>
      <c r="AH1086" t="s">
        <v>436</v>
      </c>
      <c r="AI1086" t="s">
        <v>416</v>
      </c>
      <c r="AJ1086">
        <v>2</v>
      </c>
      <c r="AL1086" s="19">
        <f t="shared" si="471"/>
        <v>-13.386733429058355</v>
      </c>
      <c r="AM1086" s="19">
        <f t="shared" si="472"/>
        <v>-13.326681639415488</v>
      </c>
      <c r="AN1086" s="19">
        <f t="shared" si="473"/>
        <v>-6.0051789642866282E-2</v>
      </c>
      <c r="AO1086" s="19">
        <f t="shared" si="499"/>
        <v>6.0051789642866282E-2</v>
      </c>
      <c r="AP1086" s="20" t="str">
        <f>IF(AR1086=AU1086,"ok","no")</f>
        <v>ok</v>
      </c>
      <c r="AQ1086" s="20" t="str">
        <f t="shared" si="467"/>
        <v>M</v>
      </c>
      <c r="AR1086" s="21">
        <f t="shared" si="500"/>
        <v>0</v>
      </c>
      <c r="AS1086" s="21">
        <f t="shared" si="489"/>
        <v>1.9</v>
      </c>
      <c r="AT1086" s="20" t="str">
        <f t="shared" si="468"/>
        <v>Q</v>
      </c>
      <c r="AU1086" s="22">
        <f t="shared" si="501"/>
        <v>0</v>
      </c>
      <c r="AV1086">
        <f t="shared" si="492"/>
        <v>-3.5</v>
      </c>
    </row>
    <row r="1087" spans="1:49" hidden="1" x14ac:dyDescent="0.45">
      <c r="A1087" t="s">
        <v>65</v>
      </c>
      <c r="B1087" t="s">
        <v>567</v>
      </c>
      <c r="C1087" t="e">
        <f t="shared" ca="1" si="470"/>
        <v>#NAME?</v>
      </c>
      <c r="E1087" t="s">
        <v>567</v>
      </c>
      <c r="F1087" t="str">
        <f t="shared" si="496"/>
        <v>ok</v>
      </c>
      <c r="G1087">
        <v>1</v>
      </c>
      <c r="H1087" s="42" t="str">
        <f t="shared" si="502"/>
        <v>+</v>
      </c>
      <c r="I1087" s="42" t="b">
        <f t="shared" si="497"/>
        <v>1</v>
      </c>
      <c r="J1087" s="42" t="str">
        <f t="shared" si="498"/>
        <v>+</v>
      </c>
      <c r="K1087" t="s">
        <v>70</v>
      </c>
      <c r="L1087" s="16" t="s">
        <v>47</v>
      </c>
      <c r="M1087" s="17" t="s">
        <v>47</v>
      </c>
      <c r="N1087" s="18">
        <v>1.6899999999999999E-8</v>
      </c>
      <c r="O1087" s="18">
        <v>1.6899999999999999E-8</v>
      </c>
      <c r="P1087" s="18">
        <v>2E-8</v>
      </c>
      <c r="Q1087" s="18">
        <v>2E-8</v>
      </c>
      <c r="R1087">
        <v>8703938</v>
      </c>
      <c r="S1087" t="s">
        <v>62</v>
      </c>
      <c r="T1087" t="s">
        <v>81</v>
      </c>
      <c r="U1087">
        <v>298</v>
      </c>
      <c r="AI1087" t="s">
        <v>55</v>
      </c>
      <c r="AJ1087">
        <v>1</v>
      </c>
      <c r="AL1087" s="19">
        <f t="shared" si="471"/>
        <v>-10.558611806860256</v>
      </c>
      <c r="AM1087" s="19">
        <f t="shared" si="472"/>
        <v>-10.459244802401527</v>
      </c>
      <c r="AN1087" s="19">
        <f t="shared" si="473"/>
        <v>-9.9367004458729369E-2</v>
      </c>
      <c r="AO1087" s="19">
        <f t="shared" si="499"/>
        <v>9.9367004458729369E-2</v>
      </c>
      <c r="AP1087" s="20" t="str">
        <f>IF(AR1087=AU1087,"good","no")</f>
        <v>no</v>
      </c>
      <c r="AQ1087" s="20" t="str">
        <f t="shared" si="467"/>
        <v>R</v>
      </c>
      <c r="AR1087" s="21">
        <f t="shared" si="500"/>
        <v>1</v>
      </c>
      <c r="AS1087" s="21">
        <f t="shared" si="489"/>
        <v>-4.5</v>
      </c>
      <c r="AT1087" s="20" t="str">
        <f t="shared" si="468"/>
        <v>A</v>
      </c>
      <c r="AU1087" s="22">
        <f t="shared" si="501"/>
        <v>0</v>
      </c>
      <c r="AV1087">
        <f t="shared" si="492"/>
        <v>1.8</v>
      </c>
    </row>
    <row r="1088" spans="1:49" hidden="1" x14ac:dyDescent="0.45">
      <c r="A1088" t="s">
        <v>250</v>
      </c>
      <c r="B1088" t="s">
        <v>2114</v>
      </c>
      <c r="C1088" t="e">
        <f t="shared" ca="1" si="470"/>
        <v>#NAME?</v>
      </c>
      <c r="E1088" t="s">
        <v>2114</v>
      </c>
      <c r="F1088" t="str">
        <f t="shared" si="496"/>
        <v>ok</v>
      </c>
      <c r="G1088">
        <v>2</v>
      </c>
      <c r="H1088" s="42" t="str">
        <f>IF(ISNUMBER(FIND(MID(B1088,2,1),MID(A1088,FIND("_",A1088,FIND("_",A1088)+1)+1,LEN(A1088)))), "+", "-")</f>
        <v>-</v>
      </c>
      <c r="I1088" s="42" t="b">
        <f t="shared" si="497"/>
        <v>1</v>
      </c>
      <c r="J1088" s="42" t="str">
        <f t="shared" si="498"/>
        <v>-</v>
      </c>
      <c r="K1088" t="s">
        <v>46</v>
      </c>
      <c r="L1088" s="16" t="s">
        <v>47</v>
      </c>
      <c r="M1088" s="17" t="s">
        <v>47</v>
      </c>
      <c r="N1088" s="18">
        <v>3.4999999999999998E-7</v>
      </c>
      <c r="O1088" s="18">
        <v>3.4999999999999998E-7</v>
      </c>
      <c r="P1088" s="18">
        <v>2.5000000000000001E-9</v>
      </c>
      <c r="Q1088" s="18">
        <v>2.5000000000000001E-9</v>
      </c>
      <c r="R1088">
        <v>24335589</v>
      </c>
      <c r="S1088" t="s">
        <v>252</v>
      </c>
      <c r="T1088" t="s">
        <v>253</v>
      </c>
      <c r="U1088">
        <v>303</v>
      </c>
      <c r="AI1088" t="s">
        <v>254</v>
      </c>
      <c r="AJ1088">
        <v>2</v>
      </c>
      <c r="AL1088" s="19">
        <f t="shared" si="471"/>
        <v>-8.7705462826531413</v>
      </c>
      <c r="AM1088" s="19">
        <f t="shared" si="472"/>
        <v>-11.68611531199263</v>
      </c>
      <c r="AN1088" s="19">
        <f t="shared" si="473"/>
        <v>2.9155690293394887</v>
      </c>
      <c r="AO1088" s="19">
        <f t="shared" si="499"/>
        <v>2.9155690293394887</v>
      </c>
      <c r="AP1088" s="20" t="str">
        <f>IF(AR1088=AU1088,"good","no")</f>
        <v>no</v>
      </c>
      <c r="AQ1088" s="20" t="str">
        <f t="shared" si="467"/>
        <v>Q</v>
      </c>
      <c r="AR1088" s="21">
        <f t="shared" si="500"/>
        <v>0</v>
      </c>
      <c r="AS1088" s="21">
        <f t="shared" si="489"/>
        <v>-3.5</v>
      </c>
      <c r="AT1088" s="20" t="str">
        <f t="shared" si="468"/>
        <v>R</v>
      </c>
      <c r="AU1088" s="22">
        <f t="shared" si="501"/>
        <v>1</v>
      </c>
      <c r="AV1088">
        <f t="shared" si="492"/>
        <v>-4.5</v>
      </c>
    </row>
    <row r="1089" spans="1:48" hidden="1" x14ac:dyDescent="0.45">
      <c r="A1089" t="s">
        <v>487</v>
      </c>
      <c r="B1089" t="s">
        <v>2115</v>
      </c>
      <c r="C1089" t="e">
        <f t="shared" ca="1" si="470"/>
        <v>#NAME?</v>
      </c>
      <c r="E1089" t="s">
        <v>2116</v>
      </c>
      <c r="F1089" t="str">
        <f t="shared" si="496"/>
        <v>no</v>
      </c>
      <c r="G1089">
        <v>1</v>
      </c>
      <c r="H1089" s="42" t="str">
        <f>IF(ISNUMBER(FIND(MID(B1089,2,1),MID(A1089,FIND("_",A1089)+1,FIND("_",A1089,FIND("_",A1089)+1)-FIND("_",A1089)-1))), "+", "-")</f>
        <v>+</v>
      </c>
      <c r="I1089" s="42" t="b">
        <f t="shared" si="497"/>
        <v>1</v>
      </c>
      <c r="J1089" s="42" t="str">
        <f t="shared" si="498"/>
        <v>+</v>
      </c>
      <c r="K1089" t="s">
        <v>70</v>
      </c>
      <c r="L1089" s="16" t="s">
        <v>47</v>
      </c>
      <c r="M1089" s="17" t="s">
        <v>47</v>
      </c>
      <c r="N1089" s="18">
        <v>7.4000000000000001E-8</v>
      </c>
      <c r="O1089" s="18">
        <v>7.4000000000000001E-8</v>
      </c>
      <c r="P1089" s="18">
        <v>6.2999999999999995E-8</v>
      </c>
      <c r="Q1089" s="27">
        <v>6.2999999999999995E-8</v>
      </c>
      <c r="R1089">
        <v>27908641</v>
      </c>
      <c r="S1089" s="43" t="s">
        <v>489</v>
      </c>
      <c r="T1089" s="43" t="s">
        <v>260</v>
      </c>
      <c r="U1089">
        <v>303</v>
      </c>
      <c r="AI1089" t="s">
        <v>55</v>
      </c>
      <c r="AJ1089">
        <v>2</v>
      </c>
      <c r="AL1089" s="19">
        <f t="shared" si="471"/>
        <v>-9.6873284388079224</v>
      </c>
      <c r="AM1089" s="19">
        <f t="shared" si="472"/>
        <v>-9.782277355227377</v>
      </c>
      <c r="AN1089" s="19">
        <f t="shared" si="473"/>
        <v>9.4948916419454576E-2</v>
      </c>
      <c r="AO1089" s="19">
        <f t="shared" si="499"/>
        <v>9.4948916419454576E-2</v>
      </c>
      <c r="AP1089" s="20" t="str">
        <f>IF(AR1089=AU1089,"ok","no")</f>
        <v>ok</v>
      </c>
      <c r="AQ1089" s="20" t="str">
        <f t="shared" si="467"/>
        <v>Q</v>
      </c>
      <c r="AR1089" s="21">
        <f t="shared" si="500"/>
        <v>0</v>
      </c>
      <c r="AS1089" s="21">
        <f t="shared" si="489"/>
        <v>-3.5</v>
      </c>
      <c r="AT1089" s="20" t="str">
        <f t="shared" si="468"/>
        <v>A</v>
      </c>
      <c r="AU1089" s="22">
        <f t="shared" si="501"/>
        <v>0</v>
      </c>
      <c r="AV1089">
        <f t="shared" si="492"/>
        <v>1.8</v>
      </c>
    </row>
    <row r="1090" spans="1:48" hidden="1" x14ac:dyDescent="0.45">
      <c r="A1090" t="s">
        <v>492</v>
      </c>
      <c r="B1090" t="s">
        <v>2117</v>
      </c>
      <c r="C1090" t="e">
        <f t="shared" ca="1" si="470"/>
        <v>#NAME?</v>
      </c>
      <c r="E1090" t="s">
        <v>2118</v>
      </c>
      <c r="F1090" t="str">
        <f t="shared" si="496"/>
        <v>no</v>
      </c>
      <c r="G1090">
        <v>2</v>
      </c>
      <c r="H1090" s="42" t="str">
        <f t="shared" ref="H1090:H1091" si="503">IF(ISNUMBER(FIND(MID(B1090,2,1),MID(A1090,FIND("_",A1090,FIND("_",A1090)+1)+1,LEN(A1090)))), "+", "-")</f>
        <v>-</v>
      </c>
      <c r="I1090" s="42" t="b">
        <f t="shared" si="497"/>
        <v>1</v>
      </c>
      <c r="J1090" s="42" t="str">
        <f t="shared" si="498"/>
        <v>-</v>
      </c>
      <c r="K1090" t="s">
        <v>324</v>
      </c>
      <c r="L1090" s="16" t="s">
        <v>495</v>
      </c>
      <c r="M1090" s="17" t="s">
        <v>495</v>
      </c>
      <c r="N1090" s="18">
        <v>1.0499999999999999E-11</v>
      </c>
      <c r="O1090" s="18">
        <v>1.0499999999999999E-11</v>
      </c>
      <c r="P1090" s="18">
        <v>1.23E-11</v>
      </c>
      <c r="Q1090" s="18">
        <v>1.23E-11</v>
      </c>
      <c r="R1090">
        <v>17475279</v>
      </c>
      <c r="S1090" s="57" t="s">
        <v>496</v>
      </c>
      <c r="T1090" s="57" t="s">
        <v>497</v>
      </c>
      <c r="U1090" t="s">
        <v>89</v>
      </c>
      <c r="AI1090" t="s">
        <v>221</v>
      </c>
      <c r="AJ1090">
        <v>1</v>
      </c>
      <c r="AL1090" s="19">
        <f t="shared" si="471"/>
        <v>-14.914991056671392</v>
      </c>
      <c r="AM1090" s="19">
        <f t="shared" si="472"/>
        <v>-14.821638893594605</v>
      </c>
      <c r="AN1090" s="19">
        <f t="shared" si="473"/>
        <v>-9.3352163076787065E-2</v>
      </c>
      <c r="AO1090" s="19">
        <f t="shared" si="499"/>
        <v>9.3352163076787065E-2</v>
      </c>
      <c r="AP1090" s="20" t="str">
        <f t="shared" ref="AP1090:AP1095" si="504">IF(AR1090=AU1090,"good","no")</f>
        <v>no</v>
      </c>
      <c r="AQ1090" s="20" t="str">
        <f t="shared" ref="AQ1090:AQ1153" si="505">LEFT(B1090)</f>
        <v>R</v>
      </c>
      <c r="AR1090" s="21">
        <f t="shared" si="500"/>
        <v>1</v>
      </c>
      <c r="AS1090" s="21">
        <f t="shared" si="489"/>
        <v>-4.5</v>
      </c>
      <c r="AT1090" s="20" t="str">
        <f t="shared" ref="AT1090:AT1153" si="506">RIGHT(E1090)</f>
        <v>A</v>
      </c>
      <c r="AU1090" s="22">
        <f t="shared" si="501"/>
        <v>0</v>
      </c>
      <c r="AV1090">
        <f t="shared" si="492"/>
        <v>1.8</v>
      </c>
    </row>
    <row r="1091" spans="1:48" hidden="1" x14ac:dyDescent="0.45">
      <c r="A1091" t="s">
        <v>492</v>
      </c>
      <c r="B1091" t="s">
        <v>2119</v>
      </c>
      <c r="C1091" t="e">
        <f t="shared" ca="1" si="470"/>
        <v>#NAME?</v>
      </c>
      <c r="E1091" t="s">
        <v>2120</v>
      </c>
      <c r="F1091" t="str">
        <f t="shared" si="496"/>
        <v>no</v>
      </c>
      <c r="G1091">
        <v>2</v>
      </c>
      <c r="H1091" s="42" t="str">
        <f t="shared" si="503"/>
        <v>-</v>
      </c>
      <c r="I1091" s="42" t="b">
        <f t="shared" si="497"/>
        <v>1</v>
      </c>
      <c r="J1091" s="42" t="str">
        <f t="shared" si="498"/>
        <v>-</v>
      </c>
      <c r="K1091" t="s">
        <v>46</v>
      </c>
      <c r="L1091" s="16" t="s">
        <v>495</v>
      </c>
      <c r="M1091" s="17" t="s">
        <v>495</v>
      </c>
      <c r="N1091" s="18">
        <v>1.42E-11</v>
      </c>
      <c r="O1091" s="18">
        <v>1.42E-11</v>
      </c>
      <c r="P1091" s="18">
        <v>1.23E-11</v>
      </c>
      <c r="Q1091" s="18">
        <v>1.23E-11</v>
      </c>
      <c r="R1091">
        <v>17475279</v>
      </c>
      <c r="S1091" s="43" t="s">
        <v>496</v>
      </c>
      <c r="T1091" s="43" t="s">
        <v>497</v>
      </c>
      <c r="U1091" t="s">
        <v>89</v>
      </c>
      <c r="AI1091" t="s">
        <v>221</v>
      </c>
      <c r="AJ1091">
        <v>1</v>
      </c>
      <c r="AL1091" s="19">
        <f t="shared" si="471"/>
        <v>-14.736889699279585</v>
      </c>
      <c r="AM1091" s="19">
        <f t="shared" si="472"/>
        <v>-14.821638893594605</v>
      </c>
      <c r="AN1091" s="19">
        <f t="shared" si="473"/>
        <v>8.4749194315019594E-2</v>
      </c>
      <c r="AO1091" s="19">
        <f t="shared" si="499"/>
        <v>8.4749194315019594E-2</v>
      </c>
      <c r="AP1091" s="20" t="str">
        <f t="shared" si="504"/>
        <v>no</v>
      </c>
      <c r="AQ1091" s="20" t="str">
        <f t="shared" si="505"/>
        <v>H</v>
      </c>
      <c r="AR1091" s="21">
        <f t="shared" si="500"/>
        <v>1</v>
      </c>
      <c r="AS1091" s="21">
        <f t="shared" si="489"/>
        <v>-3.2</v>
      </c>
      <c r="AT1091" s="20" t="str">
        <f t="shared" si="506"/>
        <v>A</v>
      </c>
      <c r="AU1091" s="22">
        <f t="shared" si="501"/>
        <v>0</v>
      </c>
      <c r="AV1091">
        <f t="shared" si="492"/>
        <v>1.8</v>
      </c>
    </row>
    <row r="1092" spans="1:48" hidden="1" x14ac:dyDescent="0.45">
      <c r="A1092" t="s">
        <v>892</v>
      </c>
      <c r="B1092" t="s">
        <v>2121</v>
      </c>
      <c r="C1092" t="e">
        <f t="shared" ca="1" si="470"/>
        <v>#NAME?</v>
      </c>
      <c r="E1092" t="s">
        <v>2122</v>
      </c>
      <c r="F1092" t="str">
        <f t="shared" si="496"/>
        <v>no</v>
      </c>
      <c r="G1092">
        <v>2</v>
      </c>
      <c r="H1092" s="42" t="s">
        <v>79</v>
      </c>
      <c r="I1092" s="42" t="b">
        <f t="shared" si="497"/>
        <v>1</v>
      </c>
      <c r="J1092" s="42" t="str">
        <f t="shared" si="498"/>
        <v>-</v>
      </c>
      <c r="K1092" t="s">
        <v>324</v>
      </c>
      <c r="L1092" s="16" t="s">
        <v>495</v>
      </c>
      <c r="M1092" s="17" t="s">
        <v>495</v>
      </c>
      <c r="N1092" s="18">
        <v>6.1100000000000001E-11</v>
      </c>
      <c r="O1092" s="18">
        <v>6.1100000000000001E-11</v>
      </c>
      <c r="P1092" s="18">
        <v>7.0399999999999997E-11</v>
      </c>
      <c r="Q1092" s="18">
        <v>7.0399999999999997E-11</v>
      </c>
      <c r="R1092">
        <v>17475279</v>
      </c>
      <c r="S1092" t="s">
        <v>496</v>
      </c>
      <c r="T1092" t="s">
        <v>895</v>
      </c>
      <c r="U1092" t="s">
        <v>89</v>
      </c>
      <c r="AI1092" t="s">
        <v>221</v>
      </c>
      <c r="AJ1092">
        <v>1</v>
      </c>
      <c r="AL1092" s="19">
        <f t="shared" si="471"/>
        <v>-13.875920457353088</v>
      </c>
      <c r="AM1092" s="19">
        <f t="shared" si="472"/>
        <v>-13.792328433131086</v>
      </c>
      <c r="AN1092" s="19">
        <f t="shared" si="473"/>
        <v>-8.3592024222001626E-2</v>
      </c>
      <c r="AO1092" s="19">
        <f t="shared" si="499"/>
        <v>8.3592024222001626E-2</v>
      </c>
      <c r="AP1092" s="20" t="str">
        <f t="shared" si="504"/>
        <v>no</v>
      </c>
      <c r="AQ1092" s="20" t="str">
        <f t="shared" si="505"/>
        <v>R</v>
      </c>
      <c r="AR1092" s="21">
        <f t="shared" si="500"/>
        <v>1</v>
      </c>
      <c r="AS1092" s="21">
        <f t="shared" si="489"/>
        <v>-4.5</v>
      </c>
      <c r="AT1092" s="20" t="str">
        <f t="shared" si="506"/>
        <v>A</v>
      </c>
      <c r="AU1092" s="22">
        <f t="shared" si="501"/>
        <v>0</v>
      </c>
      <c r="AV1092">
        <f t="shared" si="492"/>
        <v>1.8</v>
      </c>
    </row>
    <row r="1093" spans="1:48" hidden="1" x14ac:dyDescent="0.45">
      <c r="A1093" t="s">
        <v>67</v>
      </c>
      <c r="B1093" t="s">
        <v>2123</v>
      </c>
      <c r="C1093" t="e">
        <f t="shared" ca="1" si="470"/>
        <v>#NAME?</v>
      </c>
      <c r="E1093" t="s">
        <v>2124</v>
      </c>
      <c r="F1093" t="str">
        <f t="shared" si="496"/>
        <v>no</v>
      </c>
      <c r="G1093">
        <v>1</v>
      </c>
      <c r="H1093" s="15" t="str">
        <f>IF(ISNUMBER(FIND(MID(B1093,2,1),MID(A1093,FIND("_",A1093)+1,FIND("_",A1093,FIND("_",A1093)+1)-FIND("_",A1093)-1))), "+", "-")</f>
        <v>-</v>
      </c>
      <c r="I1093" s="42" t="b">
        <f t="shared" si="497"/>
        <v>1</v>
      </c>
      <c r="J1093" s="42" t="str">
        <f t="shared" si="498"/>
        <v>-</v>
      </c>
      <c r="K1093" t="s">
        <v>46</v>
      </c>
      <c r="L1093" s="16" t="s">
        <v>47</v>
      </c>
      <c r="M1093" s="17" t="s">
        <v>47</v>
      </c>
      <c r="N1093" s="18">
        <v>2.2199999999999999E-6</v>
      </c>
      <c r="O1093" s="18">
        <v>2.2199999999999999E-6</v>
      </c>
      <c r="P1093" s="18">
        <v>1.44E-8</v>
      </c>
      <c r="Q1093" s="18">
        <v>1.44E-8</v>
      </c>
      <c r="R1093">
        <v>9878445</v>
      </c>
      <c r="S1093" t="s">
        <v>71</v>
      </c>
      <c r="T1093" t="s">
        <v>72</v>
      </c>
      <c r="U1093">
        <v>298</v>
      </c>
      <c r="V1093" t="s">
        <v>2125</v>
      </c>
      <c r="W1093" t="s">
        <v>2125</v>
      </c>
      <c r="X1093" t="s">
        <v>237</v>
      </c>
      <c r="Y1093" t="s">
        <v>237</v>
      </c>
      <c r="Z1093" t="s">
        <v>2126</v>
      </c>
      <c r="AA1093" t="s">
        <v>2126</v>
      </c>
      <c r="AB1093" t="s">
        <v>239</v>
      </c>
      <c r="AC1093" t="s">
        <v>239</v>
      </c>
      <c r="AI1093" t="s">
        <v>55</v>
      </c>
      <c r="AJ1093">
        <v>1</v>
      </c>
      <c r="AL1093" s="19">
        <f t="shared" si="471"/>
        <v>-7.6806219836272502</v>
      </c>
      <c r="AM1093" s="19">
        <f t="shared" si="472"/>
        <v>-10.653062201915029</v>
      </c>
      <c r="AN1093" s="19">
        <f t="shared" si="473"/>
        <v>2.9724402182877787</v>
      </c>
      <c r="AO1093" s="19">
        <f t="shared" si="499"/>
        <v>2.9724402182877787</v>
      </c>
      <c r="AP1093" s="20" t="str">
        <f t="shared" si="504"/>
        <v>no</v>
      </c>
      <c r="AQ1093" s="20" t="str">
        <f t="shared" si="505"/>
        <v>K</v>
      </c>
      <c r="AR1093" s="21">
        <f t="shared" si="500"/>
        <v>1</v>
      </c>
      <c r="AS1093" s="21">
        <f t="shared" si="489"/>
        <v>-3.9</v>
      </c>
      <c r="AT1093" s="20" t="str">
        <f t="shared" si="506"/>
        <v>A</v>
      </c>
      <c r="AU1093" s="22">
        <f t="shared" si="501"/>
        <v>0</v>
      </c>
      <c r="AV1093">
        <f t="shared" si="492"/>
        <v>1.8</v>
      </c>
    </row>
    <row r="1094" spans="1:48" hidden="1" x14ac:dyDescent="0.45">
      <c r="A1094" t="s">
        <v>256</v>
      </c>
      <c r="B1094" t="s">
        <v>2127</v>
      </c>
      <c r="C1094" t="e">
        <f t="shared" ca="1" si="470"/>
        <v>#NAME?</v>
      </c>
      <c r="E1094" t="s">
        <v>2128</v>
      </c>
      <c r="F1094" t="str">
        <f t="shared" si="496"/>
        <v>no</v>
      </c>
      <c r="G1094">
        <v>1</v>
      </c>
      <c r="H1094" s="42" t="str">
        <f>IF(ISNUMBER(FIND(MID(B1094,2,1),MID(A1094,FIND("_",A1094)+1,FIND("_",A1094,FIND("_",A1094)+1)-FIND("_",A1094)-1))), "+", "-")</f>
        <v>+</v>
      </c>
      <c r="I1094" s="42" t="b">
        <f t="shared" si="497"/>
        <v>1</v>
      </c>
      <c r="J1094" s="42" t="str">
        <f t="shared" si="498"/>
        <v>+</v>
      </c>
      <c r="K1094" t="s">
        <v>70</v>
      </c>
      <c r="L1094" s="16" t="s">
        <v>47</v>
      </c>
      <c r="M1094" s="17" t="s">
        <v>47</v>
      </c>
      <c r="N1094" s="18">
        <v>6.2300000000000002E-9</v>
      </c>
      <c r="O1094" s="18">
        <v>6.2300000000000002E-9</v>
      </c>
      <c r="P1094" s="18">
        <v>5.76E-9</v>
      </c>
      <c r="Q1094" s="18">
        <v>5.76E-9</v>
      </c>
      <c r="R1094">
        <v>20616231</v>
      </c>
      <c r="S1094" t="s">
        <v>259</v>
      </c>
      <c r="T1094" t="s">
        <v>260</v>
      </c>
      <c r="U1094">
        <v>298</v>
      </c>
      <c r="V1094" t="s">
        <v>2129</v>
      </c>
      <c r="W1094" t="s">
        <v>2129</v>
      </c>
      <c r="X1094" t="s">
        <v>1025</v>
      </c>
      <c r="Y1094" t="s">
        <v>1025</v>
      </c>
      <c r="Z1094" t="s">
        <v>1142</v>
      </c>
      <c r="AA1094" t="s">
        <v>1142</v>
      </c>
      <c r="AB1094" t="s">
        <v>1027</v>
      </c>
      <c r="AC1094" t="s">
        <v>1027</v>
      </c>
      <c r="AI1094" t="s">
        <v>55</v>
      </c>
      <c r="AJ1094">
        <v>2</v>
      </c>
      <c r="AL1094" s="19">
        <f t="shared" si="471"/>
        <v>-11.147394807446759</v>
      </c>
      <c r="AM1094" s="19">
        <f t="shared" si="472"/>
        <v>-11.193673733720779</v>
      </c>
      <c r="AN1094" s="19">
        <f t="shared" si="473"/>
        <v>4.6278926274020193E-2</v>
      </c>
      <c r="AO1094" s="19">
        <f t="shared" si="499"/>
        <v>4.6278926274020193E-2</v>
      </c>
      <c r="AP1094" s="20" t="str">
        <f t="shared" si="504"/>
        <v>no</v>
      </c>
      <c r="AQ1094" s="20" t="str">
        <f t="shared" si="505"/>
        <v>R</v>
      </c>
      <c r="AR1094" s="21">
        <f t="shared" si="500"/>
        <v>1</v>
      </c>
      <c r="AS1094" s="21">
        <f t="shared" si="489"/>
        <v>-4.5</v>
      </c>
      <c r="AT1094" s="20" t="str">
        <f t="shared" si="506"/>
        <v>N</v>
      </c>
      <c r="AU1094" s="22">
        <f t="shared" si="501"/>
        <v>0</v>
      </c>
      <c r="AV1094">
        <f t="shared" si="492"/>
        <v>-3.5</v>
      </c>
    </row>
    <row r="1095" spans="1:48" hidden="1" x14ac:dyDescent="0.45">
      <c r="A1095" t="s">
        <v>518</v>
      </c>
      <c r="B1095" t="s">
        <v>2130</v>
      </c>
      <c r="C1095" t="e">
        <f t="shared" ca="1" si="470"/>
        <v>#NAME?</v>
      </c>
      <c r="E1095" t="s">
        <v>2131</v>
      </c>
      <c r="F1095" t="str">
        <f t="shared" si="496"/>
        <v>no</v>
      </c>
      <c r="G1095">
        <v>1</v>
      </c>
      <c r="H1095" s="15" t="str">
        <f>IF(ISNUMBER(FIND(MID(B1095,2,1),MID(A1095,FIND("_",A1095)+1,FIND("_",A1095,FIND("_",A1095)+1)-FIND("_",A1095)-1))), "+", "-")</f>
        <v>-</v>
      </c>
      <c r="I1095" s="42" t="b">
        <f t="shared" si="497"/>
        <v>1</v>
      </c>
      <c r="J1095" s="42" t="str">
        <f t="shared" si="498"/>
        <v>-</v>
      </c>
      <c r="K1095" t="s">
        <v>46</v>
      </c>
      <c r="L1095" s="16" t="s">
        <v>47</v>
      </c>
      <c r="M1095" s="17" t="s">
        <v>47</v>
      </c>
      <c r="N1095" s="18">
        <v>5.2800000000000003E-5</v>
      </c>
      <c r="O1095" s="18">
        <v>5.2800000000000003E-5</v>
      </c>
      <c r="P1095" s="18">
        <v>3.1199999999999999E-7</v>
      </c>
      <c r="Q1095" s="18">
        <v>3.1199999999999999E-7</v>
      </c>
      <c r="R1095">
        <v>26281793</v>
      </c>
      <c r="S1095" t="s">
        <v>521</v>
      </c>
      <c r="T1095" t="s">
        <v>522</v>
      </c>
      <c r="U1095">
        <v>298</v>
      </c>
      <c r="AI1095" t="s">
        <v>55</v>
      </c>
      <c r="AJ1095">
        <v>2</v>
      </c>
      <c r="AL1095" s="19">
        <f t="shared" si="471"/>
        <v>-5.8109096266787148</v>
      </c>
      <c r="AM1095" s="19">
        <f t="shared" si="472"/>
        <v>-8.8383549629907883</v>
      </c>
      <c r="AN1095" s="19">
        <f t="shared" si="473"/>
        <v>3.0274453363120735</v>
      </c>
      <c r="AO1095" s="19">
        <f t="shared" si="499"/>
        <v>3.0274453363120735</v>
      </c>
      <c r="AP1095" s="20" t="str">
        <f t="shared" si="504"/>
        <v>no</v>
      </c>
      <c r="AQ1095" s="20" t="str">
        <f t="shared" si="505"/>
        <v>E</v>
      </c>
      <c r="AR1095" s="21">
        <f t="shared" si="500"/>
        <v>-1</v>
      </c>
      <c r="AS1095" s="21">
        <f t="shared" si="489"/>
        <v>-3.5</v>
      </c>
      <c r="AT1095" s="20" t="str">
        <f t="shared" si="506"/>
        <v>A</v>
      </c>
      <c r="AU1095" s="22">
        <f t="shared" si="501"/>
        <v>0</v>
      </c>
      <c r="AV1095">
        <f t="shared" si="492"/>
        <v>1.8</v>
      </c>
    </row>
    <row r="1096" spans="1:48" hidden="1" x14ac:dyDescent="0.45">
      <c r="A1096" t="s">
        <v>107</v>
      </c>
      <c r="B1096" t="s">
        <v>2132</v>
      </c>
      <c r="C1096" t="e">
        <f t="shared" ca="1" si="470"/>
        <v>#NAME?</v>
      </c>
      <c r="E1096" t="s">
        <v>2132</v>
      </c>
      <c r="F1096" t="str">
        <f t="shared" si="496"/>
        <v>ok</v>
      </c>
      <c r="G1096">
        <v>1</v>
      </c>
      <c r="H1096" s="15" t="str">
        <f>IF(ISNUMBER(FIND(MID(B1096,2,1),MID(A1096,FIND("_",A1096)+1,FIND("_",A1096,FIND("_",A1096)+1)-FIND("_",A1096)-1))), "+", "-")</f>
        <v>-</v>
      </c>
      <c r="I1096" s="42" t="b">
        <f t="shared" si="497"/>
        <v>1</v>
      </c>
      <c r="J1096" s="42" t="str">
        <f t="shared" si="498"/>
        <v>-</v>
      </c>
      <c r="K1096" t="s">
        <v>46</v>
      </c>
      <c r="L1096" s="16" t="s">
        <v>47</v>
      </c>
      <c r="M1096" s="17" t="s">
        <v>47</v>
      </c>
      <c r="N1096" s="18">
        <v>1.3000000000000001E-8</v>
      </c>
      <c r="O1096" s="18">
        <v>1.3000000000000001E-8</v>
      </c>
      <c r="P1096" s="18">
        <v>7.5E-11</v>
      </c>
      <c r="Q1096" s="27">
        <v>7.5E-11</v>
      </c>
      <c r="R1096">
        <v>9761467</v>
      </c>
      <c r="S1096" t="s">
        <v>211</v>
      </c>
      <c r="T1096" t="s">
        <v>81</v>
      </c>
      <c r="U1096">
        <v>298</v>
      </c>
      <c r="V1096" t="s">
        <v>1829</v>
      </c>
      <c r="W1096" t="s">
        <v>1829</v>
      </c>
      <c r="X1096" t="s">
        <v>267</v>
      </c>
      <c r="Y1096" t="s">
        <v>267</v>
      </c>
      <c r="Z1096" t="s">
        <v>2133</v>
      </c>
      <c r="AA1096" t="s">
        <v>2133</v>
      </c>
      <c r="AB1096" t="s">
        <v>269</v>
      </c>
      <c r="AC1096" t="s">
        <v>269</v>
      </c>
      <c r="AH1096" t="s">
        <v>212</v>
      </c>
      <c r="AI1096" t="s">
        <v>128</v>
      </c>
      <c r="AJ1096">
        <v>1</v>
      </c>
      <c r="AL1096" s="19">
        <f t="shared" si="471"/>
        <v>-10.713406722896075</v>
      </c>
      <c r="AM1096" s="19">
        <f t="shared" si="472"/>
        <v>-13.754984471411419</v>
      </c>
      <c r="AN1096" s="19">
        <f t="shared" si="473"/>
        <v>3.0415777485153441</v>
      </c>
      <c r="AO1096" s="19">
        <f t="shared" si="499"/>
        <v>3.0415777485153441</v>
      </c>
      <c r="AP1096" s="20" t="str">
        <f>IF(AR1096=AU1096,"ok","no")</f>
        <v>ok</v>
      </c>
      <c r="AQ1096" s="20" t="str">
        <f t="shared" si="505"/>
        <v>K</v>
      </c>
      <c r="AR1096" s="21">
        <f t="shared" si="500"/>
        <v>1</v>
      </c>
      <c r="AS1096" s="21">
        <f t="shared" si="489"/>
        <v>-3.9</v>
      </c>
      <c r="AT1096" s="20" t="str">
        <f t="shared" si="506"/>
        <v>R</v>
      </c>
      <c r="AU1096" s="22">
        <f t="shared" si="501"/>
        <v>1</v>
      </c>
      <c r="AV1096">
        <f t="shared" si="492"/>
        <v>-4.5</v>
      </c>
    </row>
    <row r="1097" spans="1:48" hidden="1" x14ac:dyDescent="0.45">
      <c r="A1097" t="s">
        <v>1578</v>
      </c>
      <c r="B1097" t="s">
        <v>2134</v>
      </c>
      <c r="C1097" t="e">
        <f t="shared" ca="1" si="470"/>
        <v>#NAME?</v>
      </c>
      <c r="E1097" t="s">
        <v>2134</v>
      </c>
      <c r="F1097" t="str">
        <f t="shared" si="496"/>
        <v>ok</v>
      </c>
      <c r="G1097">
        <v>1</v>
      </c>
      <c r="H1097" s="42" t="str">
        <f>IF(ISNUMBER(FIND(MID(B1097,2,1),MID(A1097,FIND("_",A1097)+1,FIND("_",A1097,FIND("_",A1097)+1)-FIND("_",A1097)-1))), "+", "-")</f>
        <v>+</v>
      </c>
      <c r="I1097" s="42" t="b">
        <f t="shared" si="497"/>
        <v>1</v>
      </c>
      <c r="J1097" s="42" t="str">
        <f t="shared" si="498"/>
        <v>+</v>
      </c>
      <c r="K1097" t="s">
        <v>324</v>
      </c>
      <c r="L1097" s="16" t="s">
        <v>47</v>
      </c>
      <c r="M1097" s="17" t="s">
        <v>47</v>
      </c>
      <c r="N1097" s="18">
        <v>1.1200000000000001E-9</v>
      </c>
      <c r="O1097" s="18">
        <v>1.1200000000000001E-9</v>
      </c>
      <c r="P1097" s="18">
        <v>1.4599999999999999E-9</v>
      </c>
      <c r="Q1097" s="18">
        <v>1.4599999999999999E-9</v>
      </c>
      <c r="R1097">
        <v>16597831</v>
      </c>
      <c r="S1097" s="43" t="s">
        <v>113</v>
      </c>
      <c r="T1097" s="43" t="s">
        <v>114</v>
      </c>
      <c r="U1097" t="s">
        <v>89</v>
      </c>
      <c r="AH1097" t="s">
        <v>1580</v>
      </c>
      <c r="AI1097" t="s">
        <v>416</v>
      </c>
      <c r="AJ1097">
        <v>2</v>
      </c>
      <c r="AL1097" s="19">
        <f t="shared" si="471"/>
        <v>-12.159862919467249</v>
      </c>
      <c r="AM1097" s="19">
        <f t="shared" si="472"/>
        <v>-12.003449346723439</v>
      </c>
      <c r="AN1097" s="19">
        <f t="shared" si="473"/>
        <v>-0.15641357274381029</v>
      </c>
      <c r="AO1097" s="19">
        <f t="shared" si="499"/>
        <v>0.15641357274381029</v>
      </c>
      <c r="AP1097" s="20" t="str">
        <f>IF(AR1097=AU1097,"good","no")</f>
        <v>no</v>
      </c>
      <c r="AQ1097" s="20" t="str">
        <f t="shared" si="505"/>
        <v>E</v>
      </c>
      <c r="AR1097" s="21">
        <f t="shared" si="500"/>
        <v>-1</v>
      </c>
      <c r="AS1097" s="21">
        <f t="shared" ref="AS1097:AS1128" si="507">VLOOKUP(AQ1097, $BD$3:$BH$22, 5, FALSE)</f>
        <v>-3.5</v>
      </c>
      <c r="AT1097" s="20" t="str">
        <f t="shared" si="506"/>
        <v>K</v>
      </c>
      <c r="AU1097" s="22">
        <f t="shared" si="501"/>
        <v>1</v>
      </c>
      <c r="AV1097">
        <f t="shared" si="492"/>
        <v>-3.9</v>
      </c>
    </row>
    <row r="1098" spans="1:48" hidden="1" x14ac:dyDescent="0.45">
      <c r="A1098" t="s">
        <v>492</v>
      </c>
      <c r="B1098" t="s">
        <v>2135</v>
      </c>
      <c r="C1098" t="e">
        <f t="shared" ref="C1098:C1161" ca="1" si="508">_xlfn.CONCAT(A1098,B1098)</f>
        <v>#NAME?</v>
      </c>
      <c r="E1098" t="s">
        <v>2136</v>
      </c>
      <c r="F1098" t="str">
        <f t="shared" si="496"/>
        <v>no</v>
      </c>
      <c r="G1098">
        <v>2</v>
      </c>
      <c r="H1098" s="42" t="str">
        <f>IF(ISNUMBER(FIND(MID(B1098,2,1),MID(A1098,FIND("_",A1098,FIND("_",A1098)+1)+1,LEN(A1098)))), "+", "-")</f>
        <v>-</v>
      </c>
      <c r="I1098" s="42" t="b">
        <f t="shared" si="497"/>
        <v>1</v>
      </c>
      <c r="J1098" s="42" t="str">
        <f t="shared" si="498"/>
        <v>-</v>
      </c>
      <c r="K1098" t="s">
        <v>324</v>
      </c>
      <c r="L1098" s="16" t="s">
        <v>495</v>
      </c>
      <c r="M1098" s="17" t="s">
        <v>495</v>
      </c>
      <c r="N1098" s="18">
        <v>1.0899999999999999E-11</v>
      </c>
      <c r="O1098" s="18">
        <v>1.0899999999999999E-11</v>
      </c>
      <c r="P1098" s="18">
        <v>1.23E-11</v>
      </c>
      <c r="Q1098" s="18">
        <v>1.23E-11</v>
      </c>
      <c r="R1098">
        <v>17475279</v>
      </c>
      <c r="S1098" t="s">
        <v>496</v>
      </c>
      <c r="T1098" t="s">
        <v>497</v>
      </c>
      <c r="U1098" t="s">
        <v>89</v>
      </c>
      <c r="AI1098" t="s">
        <v>221</v>
      </c>
      <c r="AJ1098">
        <v>1</v>
      </c>
      <c r="AL1098" s="19">
        <f t="shared" ref="AL1098:AL1161" si="509">0.59*LN(O1098)</f>
        <v>-14.892932412749134</v>
      </c>
      <c r="AM1098" s="19">
        <f t="shared" ref="AM1098:AM1161" si="510">0.59*LN(Q1098)</f>
        <v>-14.821638893594605</v>
      </c>
      <c r="AN1098" s="19">
        <f t="shared" ref="AN1098:AN1161" si="511">AL1098-AM1098</f>
        <v>-7.1293519154529861E-2</v>
      </c>
      <c r="AO1098" s="19">
        <f t="shared" si="499"/>
        <v>7.1293519154529861E-2</v>
      </c>
      <c r="AP1098" s="20" t="str">
        <f>IF(AR1098=AU1098,"good","no")</f>
        <v>no</v>
      </c>
      <c r="AQ1098" s="20" t="str">
        <f t="shared" si="505"/>
        <v>R</v>
      </c>
      <c r="AR1098" s="21">
        <f t="shared" si="500"/>
        <v>1</v>
      </c>
      <c r="AS1098" s="21">
        <f t="shared" si="507"/>
        <v>-4.5</v>
      </c>
      <c r="AT1098" s="20" t="str">
        <f t="shared" si="506"/>
        <v>A</v>
      </c>
      <c r="AU1098" s="22">
        <f t="shared" si="501"/>
        <v>0</v>
      </c>
      <c r="AV1098">
        <f t="shared" si="492"/>
        <v>1.8</v>
      </c>
    </row>
    <row r="1099" spans="1:48" hidden="1" x14ac:dyDescent="0.45">
      <c r="A1099" t="s">
        <v>346</v>
      </c>
      <c r="B1099" t="s">
        <v>2137</v>
      </c>
      <c r="C1099" t="e">
        <f t="shared" ca="1" si="508"/>
        <v>#NAME?</v>
      </c>
      <c r="E1099" t="s">
        <v>2138</v>
      </c>
      <c r="F1099" t="str">
        <f t="shared" si="496"/>
        <v>no</v>
      </c>
      <c r="G1099">
        <v>1</v>
      </c>
      <c r="H1099" s="15" t="str">
        <f>IF(ISNUMBER(FIND(MID(B1099,2,1),MID(A1099,FIND("_",A1099)+1,FIND("_",A1099,FIND("_",A1099)+1)-FIND("_",A1099)-1))), "+", "-")</f>
        <v>-</v>
      </c>
      <c r="I1099" s="42" t="b">
        <f t="shared" si="497"/>
        <v>1</v>
      </c>
      <c r="J1099" s="42" t="str">
        <f t="shared" si="498"/>
        <v>-</v>
      </c>
      <c r="K1099" t="s">
        <v>125</v>
      </c>
      <c r="L1099" s="16" t="s">
        <v>47</v>
      </c>
      <c r="M1099" s="17" t="s">
        <v>47</v>
      </c>
      <c r="N1099" s="18">
        <v>2.9300000000000001E-8</v>
      </c>
      <c r="O1099" s="18">
        <v>2.9300000000000001E-8</v>
      </c>
      <c r="P1099" s="18">
        <v>1.2999999999999999E-10</v>
      </c>
      <c r="Q1099" s="27">
        <v>1.2999999999999999E-10</v>
      </c>
      <c r="R1099">
        <v>26365435</v>
      </c>
      <c r="S1099" t="s">
        <v>349</v>
      </c>
      <c r="T1099" t="s">
        <v>350</v>
      </c>
      <c r="U1099" t="s">
        <v>89</v>
      </c>
      <c r="V1099" s="18">
        <v>7000</v>
      </c>
      <c r="W1099" s="18">
        <v>7000</v>
      </c>
      <c r="X1099" t="s">
        <v>352</v>
      </c>
      <c r="Y1099" t="s">
        <v>352</v>
      </c>
      <c r="Z1099" t="s">
        <v>2139</v>
      </c>
      <c r="AA1099" t="s">
        <v>2139</v>
      </c>
      <c r="AB1099" t="s">
        <v>354</v>
      </c>
      <c r="AC1099" t="s">
        <v>354</v>
      </c>
      <c r="AI1099" t="s">
        <v>55</v>
      </c>
      <c r="AJ1099">
        <v>2</v>
      </c>
      <c r="AL1099" s="19">
        <f t="shared" si="509"/>
        <v>-10.233950209344799</v>
      </c>
      <c r="AM1099" s="19">
        <f t="shared" si="510"/>
        <v>-13.430457132629048</v>
      </c>
      <c r="AN1099" s="19">
        <f t="shared" si="511"/>
        <v>3.1965069232842485</v>
      </c>
      <c r="AO1099" s="19">
        <f t="shared" si="499"/>
        <v>3.1965069232842485</v>
      </c>
      <c r="AP1099" s="20" t="str">
        <f>IF(AR1099=AU1099,"ok","no")</f>
        <v>ok</v>
      </c>
      <c r="AQ1099" s="20" t="str">
        <f t="shared" si="505"/>
        <v>Y</v>
      </c>
      <c r="AR1099" s="21">
        <f t="shared" si="500"/>
        <v>0</v>
      </c>
      <c r="AS1099" s="21">
        <f t="shared" si="507"/>
        <v>-1.3</v>
      </c>
      <c r="AT1099" s="20" t="str">
        <f t="shared" si="506"/>
        <v>A</v>
      </c>
      <c r="AU1099" s="22">
        <f t="shared" si="501"/>
        <v>0</v>
      </c>
      <c r="AV1099">
        <f t="shared" si="492"/>
        <v>1.8</v>
      </c>
    </row>
    <row r="1100" spans="1:48" hidden="1" x14ac:dyDescent="0.45">
      <c r="A1100" t="s">
        <v>346</v>
      </c>
      <c r="B1100" t="s">
        <v>2140</v>
      </c>
      <c r="C1100" t="e">
        <f t="shared" ca="1" si="508"/>
        <v>#NAME?</v>
      </c>
      <c r="E1100" t="s">
        <v>2141</v>
      </c>
      <c r="H1100"/>
      <c r="I1100"/>
      <c r="J1100"/>
      <c r="K1100" t="s">
        <v>1389</v>
      </c>
      <c r="L1100" s="16" t="s">
        <v>47</v>
      </c>
      <c r="M1100" s="17" t="s">
        <v>47</v>
      </c>
      <c r="N1100" s="18" t="s">
        <v>61</v>
      </c>
      <c r="P1100" s="18">
        <v>1.2999999999999999E-10</v>
      </c>
      <c r="Q1100" s="27">
        <v>1.2999999999999999E-10</v>
      </c>
      <c r="R1100">
        <v>26365435</v>
      </c>
      <c r="S1100" t="s">
        <v>349</v>
      </c>
      <c r="T1100" t="s">
        <v>350</v>
      </c>
      <c r="U1100" t="s">
        <v>89</v>
      </c>
      <c r="AI1100" t="s">
        <v>55</v>
      </c>
      <c r="AJ1100">
        <v>2</v>
      </c>
      <c r="AL1100" s="19" t="e">
        <f t="shared" si="509"/>
        <v>#NUM!</v>
      </c>
      <c r="AM1100" s="19">
        <f t="shared" si="510"/>
        <v>-13.430457132629048</v>
      </c>
      <c r="AN1100" s="19" t="e">
        <f t="shared" si="511"/>
        <v>#NUM!</v>
      </c>
      <c r="AP1100" s="20" t="str">
        <f>IF(AR1100=AU1100,"ok","no")</f>
        <v>ok</v>
      </c>
      <c r="AQ1100" s="20" t="str">
        <f t="shared" si="505"/>
        <v>N</v>
      </c>
      <c r="AR1100" s="21">
        <f>VLOOKUP(AQ1100,$AY$2:$AZ$22,2,FALSE)</f>
        <v>0</v>
      </c>
      <c r="AS1100" s="21">
        <f t="shared" si="507"/>
        <v>-3.5</v>
      </c>
      <c r="AT1100" s="20" t="str">
        <f t="shared" si="506"/>
        <v>A</v>
      </c>
      <c r="AU1100" s="22">
        <f>VLOOKUP(AT1100,$AY$2:$AZ$22,2,FALSE)</f>
        <v>0</v>
      </c>
      <c r="AV1100">
        <f t="shared" si="492"/>
        <v>1.8</v>
      </c>
    </row>
    <row r="1101" spans="1:48" hidden="1" x14ac:dyDescent="0.45">
      <c r="A1101" t="s">
        <v>487</v>
      </c>
      <c r="B1101" t="s">
        <v>2142</v>
      </c>
      <c r="C1101" t="e">
        <f t="shared" ca="1" si="508"/>
        <v>#NAME?</v>
      </c>
      <c r="E1101" t="s">
        <v>2143</v>
      </c>
      <c r="F1101" t="str">
        <f>IF(B1101=E1101,"ok","no")</f>
        <v>no</v>
      </c>
      <c r="G1101">
        <v>1</v>
      </c>
      <c r="H1101" s="42" t="str">
        <f>IF(ISNUMBER(FIND(MID(B1101,2,1),MID(A1101,FIND("_",A1101)+1,FIND("_",A1101,FIND("_",A1101)+1)-FIND("_",A1101)-1))), "+", "-")</f>
        <v>+</v>
      </c>
      <c r="I1101" s="42" t="b">
        <f t="shared" ref="I1101:I1102" si="512">H1101=J1101</f>
        <v>1</v>
      </c>
      <c r="J1101" s="42" t="str">
        <f t="shared" ref="J1101:J1102" si="513">IF(ISNUMBER(FIND(MID(B1101,2,1),IF(LEN(MID(A1101,FIND("_",A1101)+1,FIND("_",A1101,FIND("_",A1101)+1)-FIND("_",A1101)-1))=2,MID(A1101,FIND("_",A1101)+1,2),MID(A1101,FIND("~",SUBSTITUTE(A1101,"_","~",LEN(A1101)-LEN(SUBSTITUTE(A1101,"_",""))))+1,2)))), "+", "-")</f>
        <v>+</v>
      </c>
      <c r="K1101" t="s">
        <v>70</v>
      </c>
      <c r="L1101" s="16" t="s">
        <v>47</v>
      </c>
      <c r="M1101" s="17" t="s">
        <v>47</v>
      </c>
      <c r="N1101" s="18">
        <v>5.5999999999999999E-8</v>
      </c>
      <c r="O1101" s="18">
        <v>5.5999999999999999E-8</v>
      </c>
      <c r="P1101" s="18">
        <v>6.2999999999999995E-8</v>
      </c>
      <c r="Q1101" s="18">
        <v>6.2999999999999995E-8</v>
      </c>
      <c r="R1101">
        <v>27908641</v>
      </c>
      <c r="S1101" t="s">
        <v>489</v>
      </c>
      <c r="T1101" t="s">
        <v>260</v>
      </c>
      <c r="U1101">
        <v>303</v>
      </c>
      <c r="AI1101" t="s">
        <v>55</v>
      </c>
      <c r="AJ1101">
        <v>2</v>
      </c>
      <c r="AL1101" s="19">
        <f t="shared" si="509"/>
        <v>-9.8517693462646427</v>
      </c>
      <c r="AM1101" s="19">
        <f t="shared" si="510"/>
        <v>-9.782277355227377</v>
      </c>
      <c r="AN1101" s="19">
        <f t="shared" si="511"/>
        <v>-6.9491991037265777E-2</v>
      </c>
      <c r="AO1101" s="19">
        <f>ABS(AN1101)</f>
        <v>6.9491991037265777E-2</v>
      </c>
      <c r="AP1101" s="20" t="str">
        <f>IF(AR1101=AU1101,"good","no")</f>
        <v>no</v>
      </c>
      <c r="AQ1101" s="20" t="str">
        <f t="shared" si="505"/>
        <v>P</v>
      </c>
      <c r="AR1101" s="21">
        <f>VLOOKUP(AQ1101,$AY$2:$AZ$23,2,FALSE)</f>
        <v>300</v>
      </c>
      <c r="AS1101" s="21">
        <f t="shared" si="507"/>
        <v>-1.6</v>
      </c>
      <c r="AT1101" s="20" t="str">
        <f t="shared" si="506"/>
        <v>A</v>
      </c>
      <c r="AU1101" s="22">
        <f>VLOOKUP(AT1101,$AY$2:$AZ$23,2,FALSE)</f>
        <v>0</v>
      </c>
      <c r="AV1101">
        <f t="shared" si="492"/>
        <v>1.8</v>
      </c>
    </row>
    <row r="1102" spans="1:48" hidden="1" x14ac:dyDescent="0.45">
      <c r="A1102" t="s">
        <v>214</v>
      </c>
      <c r="B1102" t="s">
        <v>2144</v>
      </c>
      <c r="C1102" t="e">
        <f t="shared" ca="1" si="508"/>
        <v>#NAME?</v>
      </c>
      <c r="E1102" t="s">
        <v>2144</v>
      </c>
      <c r="F1102" t="str">
        <f>IF(B1102=E1102,"ok","no")</f>
        <v>ok</v>
      </c>
      <c r="G1102">
        <v>1</v>
      </c>
      <c r="H1102" s="15" t="str">
        <f>IF(ISNUMBER(FIND(MID(B1102,2,1),MID(A1102,FIND("_",A1102)+1,FIND("_",A1102,FIND("_",A1102)+1)-FIND("_",A1102)-1))), "+", "-")</f>
        <v>-</v>
      </c>
      <c r="I1102" s="42" t="b">
        <f t="shared" si="512"/>
        <v>1</v>
      </c>
      <c r="J1102" s="42" t="str">
        <f t="shared" si="513"/>
        <v>-</v>
      </c>
      <c r="K1102" t="s">
        <v>46</v>
      </c>
      <c r="L1102" s="16" t="s">
        <v>47</v>
      </c>
      <c r="M1102" s="17" t="s">
        <v>47</v>
      </c>
      <c r="N1102" s="18">
        <v>7.1399999999999996E-7</v>
      </c>
      <c r="O1102" s="18">
        <v>7.1399999999999996E-7</v>
      </c>
      <c r="P1102" s="18">
        <v>2.7799999999999999E-9</v>
      </c>
      <c r="Q1102" s="27">
        <v>2.7799999999999999E-9</v>
      </c>
      <c r="R1102">
        <v>10828942</v>
      </c>
      <c r="S1102" t="s">
        <v>216</v>
      </c>
      <c r="T1102" t="s">
        <v>81</v>
      </c>
      <c r="U1102" t="s">
        <v>89</v>
      </c>
      <c r="AH1102" t="s">
        <v>1426</v>
      </c>
      <c r="AI1102" t="s">
        <v>55</v>
      </c>
      <c r="AJ1102">
        <v>1</v>
      </c>
      <c r="AL1102" s="19">
        <f t="shared" si="509"/>
        <v>-8.3499058960180275</v>
      </c>
      <c r="AM1102" s="19">
        <f t="shared" si="510"/>
        <v>-11.623480796453881</v>
      </c>
      <c r="AN1102" s="19">
        <f t="shared" si="511"/>
        <v>3.2735749004358539</v>
      </c>
      <c r="AO1102" s="19">
        <f>ABS(AN1102)</f>
        <v>3.2735749004358539</v>
      </c>
      <c r="AP1102" s="20" t="str">
        <f>IF(AR1102=AU1102,"ok","no")</f>
        <v>ok</v>
      </c>
      <c r="AQ1102" s="20" t="str">
        <f t="shared" si="505"/>
        <v>Y</v>
      </c>
      <c r="AR1102" s="21">
        <f>VLOOKUP(AQ1102,$AY$2:$AZ$23,2,FALSE)</f>
        <v>0</v>
      </c>
      <c r="AS1102" s="21">
        <f t="shared" si="507"/>
        <v>-1.3</v>
      </c>
      <c r="AT1102" s="20" t="str">
        <f t="shared" si="506"/>
        <v>A</v>
      </c>
      <c r="AU1102" s="22">
        <f>VLOOKUP(AT1102,$AY$2:$AZ$23,2,FALSE)</f>
        <v>0</v>
      </c>
      <c r="AV1102">
        <f t="shared" si="492"/>
        <v>1.8</v>
      </c>
    </row>
    <row r="1103" spans="1:48" hidden="1" x14ac:dyDescent="0.45">
      <c r="A1103" t="s">
        <v>346</v>
      </c>
      <c r="B1103" t="s">
        <v>2145</v>
      </c>
      <c r="C1103" t="e">
        <f t="shared" ca="1" si="508"/>
        <v>#NAME?</v>
      </c>
      <c r="E1103" t="s">
        <v>2146</v>
      </c>
      <c r="H1103"/>
      <c r="I1103"/>
      <c r="J1103"/>
      <c r="K1103" t="s">
        <v>478</v>
      </c>
      <c r="L1103" s="16" t="s">
        <v>47</v>
      </c>
      <c r="M1103" s="17" t="s">
        <v>47</v>
      </c>
      <c r="N1103" s="18">
        <v>3.4999999999999998E-10</v>
      </c>
      <c r="O1103" s="18">
        <v>3.4999999999999998E-10</v>
      </c>
      <c r="P1103" s="18">
        <v>1.2999999999999999E-10</v>
      </c>
      <c r="Q1103" s="27">
        <v>1.2999999999999999E-10</v>
      </c>
      <c r="R1103">
        <v>26365435</v>
      </c>
      <c r="S1103" t="s">
        <v>349</v>
      </c>
      <c r="T1103" t="s">
        <v>350</v>
      </c>
      <c r="U1103" t="s">
        <v>89</v>
      </c>
      <c r="V1103" t="s">
        <v>2147</v>
      </c>
      <c r="W1103" t="s">
        <v>2147</v>
      </c>
      <c r="X1103" t="s">
        <v>352</v>
      </c>
      <c r="Y1103" t="s">
        <v>352</v>
      </c>
      <c r="Z1103" t="s">
        <v>2148</v>
      </c>
      <c r="AA1103" t="s">
        <v>2148</v>
      </c>
      <c r="AB1103" t="s">
        <v>354</v>
      </c>
      <c r="AC1103" t="s">
        <v>354</v>
      </c>
      <c r="AI1103" t="s">
        <v>55</v>
      </c>
      <c r="AJ1103">
        <v>2</v>
      </c>
      <c r="AL1103" s="19">
        <f t="shared" si="509"/>
        <v>-12.846121897252601</v>
      </c>
      <c r="AM1103" s="19">
        <f t="shared" si="510"/>
        <v>-13.430457132629048</v>
      </c>
      <c r="AN1103" s="19">
        <f t="shared" si="511"/>
        <v>0.5843352353764466</v>
      </c>
      <c r="AP1103" s="20" t="str">
        <f>IF(AR1103=AU1103,"ok","no")</f>
        <v>ok</v>
      </c>
      <c r="AQ1103" s="20" t="str">
        <f t="shared" si="505"/>
        <v>N</v>
      </c>
      <c r="AR1103" s="21">
        <f>VLOOKUP(AQ1103,$AY$2:$AZ$22,2,FALSE)</f>
        <v>0</v>
      </c>
      <c r="AS1103" s="21">
        <f t="shared" si="507"/>
        <v>-3.5</v>
      </c>
      <c r="AT1103" s="20" t="str">
        <f t="shared" si="506"/>
        <v>A</v>
      </c>
      <c r="AU1103" s="22">
        <f>VLOOKUP(AT1103,$AY$2:$AZ$22,2,FALSE)</f>
        <v>0</v>
      </c>
      <c r="AV1103">
        <f t="shared" si="492"/>
        <v>1.8</v>
      </c>
    </row>
    <row r="1104" spans="1:48" hidden="1" x14ac:dyDescent="0.45">
      <c r="A1104" t="s">
        <v>346</v>
      </c>
      <c r="B1104" t="s">
        <v>2149</v>
      </c>
      <c r="C1104" t="e">
        <f t="shared" ca="1" si="508"/>
        <v>#NAME?</v>
      </c>
      <c r="E1104" t="s">
        <v>2150</v>
      </c>
      <c r="H1104"/>
      <c r="I1104"/>
      <c r="J1104"/>
      <c r="K1104" t="s">
        <v>1600</v>
      </c>
      <c r="L1104" s="16" t="s">
        <v>47</v>
      </c>
      <c r="M1104" s="17" t="s">
        <v>47</v>
      </c>
      <c r="N1104" s="18">
        <v>1.8699999999999999E-8</v>
      </c>
      <c r="O1104" s="18">
        <v>1.8699999999999999E-8</v>
      </c>
      <c r="P1104" s="18">
        <v>1.2999999999999999E-10</v>
      </c>
      <c r="Q1104" s="27">
        <v>1.2999999999999999E-10</v>
      </c>
      <c r="R1104">
        <v>26365435</v>
      </c>
      <c r="S1104" t="s">
        <v>349</v>
      </c>
      <c r="T1104" t="s">
        <v>350</v>
      </c>
      <c r="U1104" t="s">
        <v>89</v>
      </c>
      <c r="V1104" t="s">
        <v>2151</v>
      </c>
      <c r="W1104" t="s">
        <v>2151</v>
      </c>
      <c r="X1104" t="s">
        <v>352</v>
      </c>
      <c r="Y1104" t="s">
        <v>352</v>
      </c>
      <c r="Z1104" t="s">
        <v>2152</v>
      </c>
      <c r="AA1104" t="s">
        <v>2152</v>
      </c>
      <c r="AB1104" t="s">
        <v>354</v>
      </c>
      <c r="AC1104" t="s">
        <v>354</v>
      </c>
      <c r="AI1104" t="s">
        <v>55</v>
      </c>
      <c r="AJ1104">
        <v>2</v>
      </c>
      <c r="AL1104" s="19">
        <f t="shared" si="509"/>
        <v>-10.498897964720662</v>
      </c>
      <c r="AM1104" s="19">
        <f t="shared" si="510"/>
        <v>-13.430457132629048</v>
      </c>
      <c r="AN1104" s="19">
        <f t="shared" si="511"/>
        <v>2.9315591679083859</v>
      </c>
      <c r="AP1104" s="20" t="str">
        <f>IF(AR1104=AU1104,"ok","no")</f>
        <v>ok</v>
      </c>
      <c r="AQ1104" s="20" t="str">
        <f t="shared" si="505"/>
        <v>Y</v>
      </c>
      <c r="AR1104" s="21">
        <f>VLOOKUP(AQ1104,$AY$2:$AZ$22,2,FALSE)</f>
        <v>0</v>
      </c>
      <c r="AS1104" s="21">
        <f t="shared" si="507"/>
        <v>-1.3</v>
      </c>
      <c r="AT1104" s="20" t="str">
        <f t="shared" si="506"/>
        <v>A</v>
      </c>
      <c r="AU1104" s="22">
        <f>VLOOKUP(AT1104,$AY$2:$AZ$22,2,FALSE)</f>
        <v>0</v>
      </c>
      <c r="AV1104">
        <f t="shared" si="492"/>
        <v>1.8</v>
      </c>
    </row>
    <row r="1105" spans="1:54" hidden="1" x14ac:dyDescent="0.45">
      <c r="A1105" t="s">
        <v>214</v>
      </c>
      <c r="B1105" t="s">
        <v>2144</v>
      </c>
      <c r="C1105" t="e">
        <f t="shared" ca="1" si="508"/>
        <v>#NAME?</v>
      </c>
      <c r="E1105" t="s">
        <v>2144</v>
      </c>
      <c r="F1105" t="str">
        <f>IF(B1105=E1105,"ok","no")</f>
        <v>ok</v>
      </c>
      <c r="G1105">
        <v>1</v>
      </c>
      <c r="H1105" s="15" t="str">
        <f>IF(ISNUMBER(FIND(MID(B1105,2,1),MID(A1105,FIND("_",A1105)+1,FIND("_",A1105,FIND("_",A1105)+1)-FIND("_",A1105)-1))), "+", "-")</f>
        <v>-</v>
      </c>
      <c r="I1105" s="42" t="b">
        <f t="shared" ref="I1105:I1107" si="514">H1105=J1105</f>
        <v>1</v>
      </c>
      <c r="J1105" s="42" t="str">
        <f t="shared" ref="J1105:J1107" si="515">IF(ISNUMBER(FIND(MID(B1105,2,1),IF(LEN(MID(A1105,FIND("_",A1105)+1,FIND("_",A1105,FIND("_",A1105)+1)-FIND("_",A1105)-1))=2,MID(A1105,FIND("_",A1105)+1,2),MID(A1105,FIND("~",SUBSTITUTE(A1105,"_","~",LEN(A1105)-LEN(SUBSTITUTE(A1105,"_",""))))+1,2)))), "+", "-")</f>
        <v>-</v>
      </c>
      <c r="K1105" t="s">
        <v>46</v>
      </c>
      <c r="L1105" s="16" t="s">
        <v>47</v>
      </c>
      <c r="M1105" s="17" t="s">
        <v>47</v>
      </c>
      <c r="N1105" s="18">
        <v>7.1399999999999996E-7</v>
      </c>
      <c r="O1105" s="18">
        <v>7.1399999999999996E-7</v>
      </c>
      <c r="P1105" s="18">
        <v>2.7799999999999999E-9</v>
      </c>
      <c r="Q1105" s="27">
        <v>2.7799999999999999E-9</v>
      </c>
      <c r="R1105">
        <v>12515535</v>
      </c>
      <c r="S1105" t="s">
        <v>216</v>
      </c>
      <c r="T1105" t="s">
        <v>81</v>
      </c>
      <c r="U1105" t="s">
        <v>89</v>
      </c>
      <c r="AH1105" t="s">
        <v>212</v>
      </c>
      <c r="AI1105" t="s">
        <v>55</v>
      </c>
      <c r="AJ1105">
        <v>1</v>
      </c>
      <c r="AL1105" s="19">
        <f t="shared" si="509"/>
        <v>-8.3499058960180275</v>
      </c>
      <c r="AM1105" s="19">
        <f t="shared" si="510"/>
        <v>-11.623480796453881</v>
      </c>
      <c r="AN1105" s="19">
        <f t="shared" si="511"/>
        <v>3.2735749004358539</v>
      </c>
      <c r="AO1105" s="19">
        <f>ABS(AN1105)</f>
        <v>3.2735749004358539</v>
      </c>
      <c r="AP1105" s="20" t="str">
        <f>IF(AR1105=AU1105,"ok","no")</f>
        <v>ok</v>
      </c>
      <c r="AQ1105" s="20" t="str">
        <f t="shared" si="505"/>
        <v>Y</v>
      </c>
      <c r="AR1105" s="21">
        <f>VLOOKUP(AQ1105,$AY$2:$AZ$23,2,FALSE)</f>
        <v>0</v>
      </c>
      <c r="AS1105" s="21">
        <f t="shared" si="507"/>
        <v>-1.3</v>
      </c>
      <c r="AT1105" s="20" t="str">
        <f t="shared" si="506"/>
        <v>A</v>
      </c>
      <c r="AU1105" s="22">
        <f>VLOOKUP(AT1105,$AY$2:$AZ$23,2,FALSE)</f>
        <v>0</v>
      </c>
      <c r="AV1105">
        <f t="shared" si="492"/>
        <v>1.8</v>
      </c>
    </row>
    <row r="1106" spans="1:54" hidden="1" x14ac:dyDescent="0.45">
      <c r="A1106" t="s">
        <v>67</v>
      </c>
      <c r="B1106" t="s">
        <v>2153</v>
      </c>
      <c r="C1106" t="e">
        <f t="shared" ca="1" si="508"/>
        <v>#NAME?</v>
      </c>
      <c r="E1106" t="s">
        <v>2154</v>
      </c>
      <c r="F1106" t="str">
        <f>IF(B1106=E1106,"ok","no")</f>
        <v>no</v>
      </c>
      <c r="G1106">
        <v>1</v>
      </c>
      <c r="H1106" s="15" t="str">
        <f>IF(ISNUMBER(FIND(MID(B1106,2,1),MID(A1106,FIND("_",A1106)+1,FIND("_",A1106,FIND("_",A1106)+1)-FIND("_",A1106)-1))), "+", "-")</f>
        <v>-</v>
      </c>
      <c r="I1106" s="42" t="b">
        <f t="shared" si="514"/>
        <v>1</v>
      </c>
      <c r="J1106" s="42" t="str">
        <f t="shared" si="515"/>
        <v>-</v>
      </c>
      <c r="K1106" t="s">
        <v>125</v>
      </c>
      <c r="L1106" s="16" t="s">
        <v>47</v>
      </c>
      <c r="M1106" s="17" t="s">
        <v>47</v>
      </c>
      <c r="N1106" s="18">
        <v>3.7400000000000002E-6</v>
      </c>
      <c r="O1106" s="18">
        <v>3.7400000000000002E-6</v>
      </c>
      <c r="P1106" s="18">
        <v>1.44E-8</v>
      </c>
      <c r="Q1106" s="18">
        <v>1.44E-8</v>
      </c>
      <c r="R1106">
        <v>9878445</v>
      </c>
      <c r="S1106" t="s">
        <v>71</v>
      </c>
      <c r="T1106" t="s">
        <v>72</v>
      </c>
      <c r="U1106">
        <v>298</v>
      </c>
      <c r="AI1106" t="s">
        <v>55</v>
      </c>
      <c r="AJ1106">
        <v>1</v>
      </c>
      <c r="AL1106" s="19">
        <f t="shared" si="509"/>
        <v>-7.372890718457322</v>
      </c>
      <c r="AM1106" s="19">
        <f t="shared" si="510"/>
        <v>-10.653062201915029</v>
      </c>
      <c r="AN1106" s="19">
        <f t="shared" si="511"/>
        <v>3.2801714834577069</v>
      </c>
      <c r="AO1106" s="19">
        <f>ABS(AN1106)</f>
        <v>3.2801714834577069</v>
      </c>
      <c r="AP1106" s="20" t="str">
        <f>IF(AR1106=AU1106,"good","no")</f>
        <v>no</v>
      </c>
      <c r="AQ1106" s="20" t="str">
        <f t="shared" si="505"/>
        <v>K</v>
      </c>
      <c r="AR1106" s="21">
        <f>VLOOKUP(AQ1106,$AY$2:$AZ$23,2,FALSE)</f>
        <v>1</v>
      </c>
      <c r="AS1106" s="21">
        <f t="shared" si="507"/>
        <v>-3.9</v>
      </c>
      <c r="AT1106" s="20" t="str">
        <f t="shared" si="506"/>
        <v>M</v>
      </c>
      <c r="AU1106" s="22">
        <f>VLOOKUP(AT1106,$AY$2:$AZ$23,2,FALSE)</f>
        <v>0</v>
      </c>
      <c r="AV1106">
        <f t="shared" si="492"/>
        <v>1.9</v>
      </c>
    </row>
    <row r="1107" spans="1:54" hidden="1" x14ac:dyDescent="0.45">
      <c r="A1107" t="s">
        <v>1578</v>
      </c>
      <c r="B1107" t="s">
        <v>1783</v>
      </c>
      <c r="C1107" t="e">
        <f t="shared" ca="1" si="508"/>
        <v>#NAME?</v>
      </c>
      <c r="E1107" t="s">
        <v>1783</v>
      </c>
      <c r="F1107" t="str">
        <f>IF(B1107=E1107,"ok","no")</f>
        <v>ok</v>
      </c>
      <c r="G1107">
        <v>1</v>
      </c>
      <c r="H1107" s="42" t="str">
        <f>IF(ISNUMBER(FIND(MID(B1107,2,1),MID(A1107,FIND("_",A1107)+1,FIND("_",A1107,FIND("_",A1107)+1)-FIND("_",A1107)-1))), "+", "-")</f>
        <v>+</v>
      </c>
      <c r="I1107" s="42" t="b">
        <f t="shared" si="514"/>
        <v>1</v>
      </c>
      <c r="J1107" s="42" t="str">
        <f t="shared" si="515"/>
        <v>+</v>
      </c>
      <c r="K1107" t="s">
        <v>125</v>
      </c>
      <c r="L1107" s="16" t="s">
        <v>47</v>
      </c>
      <c r="M1107" s="17" t="s">
        <v>47</v>
      </c>
      <c r="N1107" s="18">
        <v>1.3600000000000001E-9</v>
      </c>
      <c r="O1107" s="18">
        <v>1.3600000000000001E-9</v>
      </c>
      <c r="P1107" s="18">
        <v>1.4599999999999999E-9</v>
      </c>
      <c r="Q1107" s="18">
        <v>1.4599999999999999E-9</v>
      </c>
      <c r="R1107">
        <v>16597831</v>
      </c>
      <c r="S1107" t="s">
        <v>113</v>
      </c>
      <c r="T1107" t="s">
        <v>114</v>
      </c>
      <c r="U1107" t="s">
        <v>89</v>
      </c>
      <c r="AH1107" t="s">
        <v>1580</v>
      </c>
      <c r="AI1107" t="s">
        <v>115</v>
      </c>
      <c r="AJ1107">
        <v>2</v>
      </c>
      <c r="AL1107" s="19">
        <f t="shared" si="509"/>
        <v>-12.045310870947086</v>
      </c>
      <c r="AM1107" s="19">
        <f t="shared" si="510"/>
        <v>-12.003449346723439</v>
      </c>
      <c r="AN1107" s="19">
        <f t="shared" si="511"/>
        <v>-4.186152422364664E-2</v>
      </c>
      <c r="AO1107" s="19">
        <f>ABS(AN1107)</f>
        <v>4.186152422364664E-2</v>
      </c>
      <c r="AP1107" s="20" t="str">
        <f>IF(AR1107=AU1107,"good","no")</f>
        <v>no</v>
      </c>
      <c r="AQ1107" s="20" t="str">
        <f t="shared" si="505"/>
        <v>V</v>
      </c>
      <c r="AR1107" s="21">
        <f>VLOOKUP(AQ1107,$AY$2:$AZ$23,2,FALSE)</f>
        <v>0</v>
      </c>
      <c r="AS1107" s="21" t="e">
        <f t="shared" si="507"/>
        <v>#N/A</v>
      </c>
      <c r="AT1107" s="20" t="str">
        <f t="shared" si="506"/>
        <v>T</v>
      </c>
      <c r="AU1107" s="22">
        <f>VLOOKUP(AT1107,$AY$2:$AZ$23,2,FALSE)</f>
        <v>400</v>
      </c>
      <c r="AV1107">
        <f t="shared" si="492"/>
        <v>-0.7</v>
      </c>
    </row>
    <row r="1108" spans="1:54" hidden="1" x14ac:dyDescent="0.45">
      <c r="A1108" t="s">
        <v>346</v>
      </c>
      <c r="B1108" t="s">
        <v>2155</v>
      </c>
      <c r="C1108" t="e">
        <f t="shared" ca="1" si="508"/>
        <v>#NAME?</v>
      </c>
      <c r="E1108" t="s">
        <v>2156</v>
      </c>
      <c r="H1108"/>
      <c r="I1108"/>
      <c r="J1108"/>
      <c r="K1108" t="s">
        <v>684</v>
      </c>
      <c r="L1108" s="16" t="s">
        <v>47</v>
      </c>
      <c r="M1108" s="17" t="s">
        <v>47</v>
      </c>
      <c r="N1108" s="18" t="s">
        <v>61</v>
      </c>
      <c r="P1108" s="18">
        <v>1.2999999999999999E-10</v>
      </c>
      <c r="Q1108" s="27">
        <v>1.2999999999999999E-10</v>
      </c>
      <c r="R1108">
        <v>26365435</v>
      </c>
      <c r="S1108" t="s">
        <v>349</v>
      </c>
      <c r="T1108" t="s">
        <v>350</v>
      </c>
      <c r="U1108" t="s">
        <v>89</v>
      </c>
      <c r="AI1108" t="s">
        <v>55</v>
      </c>
      <c r="AJ1108">
        <v>2</v>
      </c>
      <c r="AL1108" s="19" t="e">
        <f t="shared" si="509"/>
        <v>#NUM!</v>
      </c>
      <c r="AM1108" s="19">
        <f t="shared" si="510"/>
        <v>-13.430457132629048</v>
      </c>
      <c r="AN1108" s="19" t="e">
        <f t="shared" si="511"/>
        <v>#NUM!</v>
      </c>
      <c r="AP1108" s="20" t="str">
        <f>IF(AR1108=AU1108,"ok","no")</f>
        <v>ok</v>
      </c>
      <c r="AQ1108" s="20" t="str">
        <f t="shared" si="505"/>
        <v>F</v>
      </c>
      <c r="AR1108" s="21">
        <f>VLOOKUP(AQ1108,$AY$2:$AZ$22,2,FALSE)</f>
        <v>0</v>
      </c>
      <c r="AS1108" s="21">
        <f t="shared" si="507"/>
        <v>2.8</v>
      </c>
      <c r="AT1108" s="20" t="str">
        <f t="shared" si="506"/>
        <v>A</v>
      </c>
      <c r="AU1108" s="22">
        <f>VLOOKUP(AT1108,$AY$2:$AZ$22,2,FALSE)</f>
        <v>0</v>
      </c>
      <c r="AV1108">
        <f t="shared" si="492"/>
        <v>1.8</v>
      </c>
    </row>
    <row r="1109" spans="1:54" hidden="1" x14ac:dyDescent="0.45">
      <c r="A1109" t="s">
        <v>411</v>
      </c>
      <c r="B1109" t="s">
        <v>2157</v>
      </c>
      <c r="C1109" t="e">
        <f t="shared" ca="1" si="508"/>
        <v>#NAME?</v>
      </c>
      <c r="E1109" t="s">
        <v>2158</v>
      </c>
      <c r="F1109" t="str">
        <f>IF(B1109=E1109,"ok","no")</f>
        <v>no</v>
      </c>
      <c r="G1109">
        <v>1</v>
      </c>
      <c r="H1109" s="15" t="str">
        <f>IF(ISNUMBER(FIND(MID(B1109,2,1),MID(A1109,FIND("_",A1109)+1,FIND("_",A1109,FIND("_",A1109)+1)-FIND("_",A1109)-1))), "+", "-")</f>
        <v>-</v>
      </c>
      <c r="I1109" s="42" t="b">
        <f t="shared" ref="I1109:I1113" si="516">H1109=J1109</f>
        <v>1</v>
      </c>
      <c r="J1109" s="42" t="str">
        <f t="shared" ref="J1109:J1113" si="517">IF(ISNUMBER(FIND(MID(B1109,2,1),IF(LEN(MID(A1109,FIND("_",A1109)+1,FIND("_",A1109,FIND("_",A1109)+1)-FIND("_",A1109)-1))=2,MID(A1109,FIND("_",A1109)+1,2),MID(A1109,FIND("~",SUBSTITUTE(A1109,"_","~",LEN(A1109)-LEN(SUBSTITUTE(A1109,"_",""))))+1,2)))), "+", "-")</f>
        <v>-</v>
      </c>
      <c r="K1109" t="s">
        <v>125</v>
      </c>
      <c r="L1109" s="16" t="s">
        <v>47</v>
      </c>
      <c r="M1109" s="17" t="s">
        <v>47</v>
      </c>
      <c r="N1109" s="18">
        <v>3.9799999999999999E-8</v>
      </c>
      <c r="O1109" s="18">
        <v>3.9799999999999999E-8</v>
      </c>
      <c r="P1109" s="18">
        <v>1.36E-10</v>
      </c>
      <c r="Q1109" s="27">
        <v>1.36E-10</v>
      </c>
      <c r="R1109">
        <v>17173035</v>
      </c>
      <c r="S1109" t="s">
        <v>414</v>
      </c>
      <c r="T1109" t="s">
        <v>415</v>
      </c>
      <c r="U1109">
        <v>296</v>
      </c>
      <c r="AI1109" t="s">
        <v>416</v>
      </c>
      <c r="AJ1109">
        <v>2</v>
      </c>
      <c r="AL1109" s="19">
        <f t="shared" si="509"/>
        <v>-10.053245365547051</v>
      </c>
      <c r="AM1109" s="19">
        <f t="shared" si="510"/>
        <v>-13.403836075813572</v>
      </c>
      <c r="AN1109" s="19">
        <f t="shared" si="511"/>
        <v>3.3505907102665216</v>
      </c>
      <c r="AO1109" s="19">
        <f>ABS(AN1109)</f>
        <v>3.3505907102665216</v>
      </c>
      <c r="AP1109" s="20" t="str">
        <f>IF(AR1109=AU1109,"ok","no")</f>
        <v>ok</v>
      </c>
      <c r="AQ1109" s="20" t="str">
        <f t="shared" si="505"/>
        <v>F</v>
      </c>
      <c r="AR1109" s="21">
        <f>VLOOKUP(AQ1109,$AY$2:$AZ$23,2,FALSE)</f>
        <v>0</v>
      </c>
      <c r="AS1109" s="21">
        <f t="shared" si="507"/>
        <v>2.8</v>
      </c>
      <c r="AT1109" s="20" t="str">
        <f t="shared" si="506"/>
        <v>A</v>
      </c>
      <c r="AU1109" s="22">
        <f>VLOOKUP(AT1109,$AY$2:$AZ$23,2,FALSE)</f>
        <v>0</v>
      </c>
      <c r="AV1109">
        <f t="shared" si="492"/>
        <v>1.8</v>
      </c>
    </row>
    <row r="1110" spans="1:54" hidden="1" x14ac:dyDescent="0.45">
      <c r="A1110" t="s">
        <v>250</v>
      </c>
      <c r="B1110" t="s">
        <v>2159</v>
      </c>
      <c r="C1110" t="e">
        <f t="shared" ca="1" si="508"/>
        <v>#NAME?</v>
      </c>
      <c r="E1110" t="s">
        <v>2159</v>
      </c>
      <c r="F1110" t="str">
        <f>IF(B1110=E1110,"ok","no")</f>
        <v>ok</v>
      </c>
      <c r="G1110">
        <v>2</v>
      </c>
      <c r="H1110" s="42" t="str">
        <f>IF(ISNUMBER(FIND(MID(B1110,2,1),MID(A1110,FIND("_",A1110,FIND("_",A1110)+1)+1,LEN(A1110)))), "+", "-")</f>
        <v>-</v>
      </c>
      <c r="I1110" s="42" t="b">
        <f t="shared" si="516"/>
        <v>1</v>
      </c>
      <c r="J1110" s="42" t="str">
        <f t="shared" si="517"/>
        <v>-</v>
      </c>
      <c r="K1110" t="s">
        <v>46</v>
      </c>
      <c r="L1110" s="16" t="s">
        <v>47</v>
      </c>
      <c r="M1110" s="17" t="s">
        <v>47</v>
      </c>
      <c r="N1110" s="18">
        <v>7.6000000000000003E-7</v>
      </c>
      <c r="O1110" s="18">
        <v>7.6000000000000003E-7</v>
      </c>
      <c r="P1110" s="18">
        <v>2.5000000000000001E-9</v>
      </c>
      <c r="Q1110" s="18">
        <v>2.5000000000000001E-9</v>
      </c>
      <c r="R1110">
        <v>24335589</v>
      </c>
      <c r="S1110" t="s">
        <v>252</v>
      </c>
      <c r="T1110" t="s">
        <v>253</v>
      </c>
      <c r="U1110">
        <v>303</v>
      </c>
      <c r="AI1110" t="s">
        <v>254</v>
      </c>
      <c r="AJ1110">
        <v>2</v>
      </c>
      <c r="AL1110" s="19">
        <f t="shared" si="509"/>
        <v>-8.313068968162959</v>
      </c>
      <c r="AM1110" s="19">
        <f t="shared" si="510"/>
        <v>-11.68611531199263</v>
      </c>
      <c r="AN1110" s="19">
        <f t="shared" si="511"/>
        <v>3.3730463438296709</v>
      </c>
      <c r="AO1110" s="19">
        <f>ABS(AN1110)</f>
        <v>3.3730463438296709</v>
      </c>
      <c r="AP1110" s="20" t="str">
        <f>IF(AR1110=AU1110,"good","no")</f>
        <v>no</v>
      </c>
      <c r="AQ1110" s="20" t="str">
        <f t="shared" si="505"/>
        <v>R</v>
      </c>
      <c r="AR1110" s="21">
        <f>VLOOKUP(AQ1110,$AY$2:$AZ$23,2,FALSE)</f>
        <v>1</v>
      </c>
      <c r="AS1110" s="21">
        <f t="shared" si="507"/>
        <v>-4.5</v>
      </c>
      <c r="AT1110" s="20" t="str">
        <f t="shared" si="506"/>
        <v>M</v>
      </c>
      <c r="AU1110" s="22">
        <f>VLOOKUP(AT1110,$AY$2:$AZ$23,2,FALSE)</f>
        <v>0</v>
      </c>
      <c r="AV1110">
        <f t="shared" si="492"/>
        <v>1.9</v>
      </c>
    </row>
    <row r="1111" spans="1:54" hidden="1" x14ac:dyDescent="0.45">
      <c r="A1111" t="s">
        <v>67</v>
      </c>
      <c r="B1111" t="s">
        <v>2160</v>
      </c>
      <c r="C1111" t="e">
        <f t="shared" ca="1" si="508"/>
        <v>#NAME?</v>
      </c>
      <c r="E1111" t="s">
        <v>2161</v>
      </c>
      <c r="F1111" t="str">
        <f>IF(B1111=E1111,"ok","no")</f>
        <v>no</v>
      </c>
      <c r="G1111">
        <v>1</v>
      </c>
      <c r="H1111" s="15" t="str">
        <f>IF(ISNUMBER(FIND(MID(B1111,2,1),MID(A1111,FIND("_",A1111)+1,FIND("_",A1111,FIND("_",A1111)+1)-FIND("_",A1111)-1))), "+", "-")</f>
        <v>-</v>
      </c>
      <c r="I1111" s="42" t="b">
        <f t="shared" si="516"/>
        <v>1</v>
      </c>
      <c r="J1111" s="42" t="str">
        <f t="shared" si="517"/>
        <v>-</v>
      </c>
      <c r="K1111" t="s">
        <v>46</v>
      </c>
      <c r="L1111" s="16" t="s">
        <v>47</v>
      </c>
      <c r="M1111" s="17" t="s">
        <v>47</v>
      </c>
      <c r="N1111" s="18">
        <v>4.4800000000000003E-6</v>
      </c>
      <c r="O1111" s="18">
        <v>4.4800000000000003E-6</v>
      </c>
      <c r="P1111" s="18">
        <v>1.44E-8</v>
      </c>
      <c r="Q1111" s="27">
        <v>1.44E-8</v>
      </c>
      <c r="R1111">
        <v>9878445</v>
      </c>
      <c r="S1111" s="43" t="s">
        <v>71</v>
      </c>
      <c r="T1111" s="43" t="s">
        <v>72</v>
      </c>
      <c r="U1111">
        <v>298</v>
      </c>
      <c r="AI1111" t="s">
        <v>55</v>
      </c>
      <c r="AJ1111">
        <v>1</v>
      </c>
      <c r="AL1111" s="19">
        <f t="shared" si="509"/>
        <v>-7.2663736318070535</v>
      </c>
      <c r="AM1111" s="19">
        <f t="shared" si="510"/>
        <v>-10.653062201915029</v>
      </c>
      <c r="AN1111" s="19">
        <f t="shared" si="511"/>
        <v>3.3866885701079754</v>
      </c>
      <c r="AO1111" s="19">
        <f>ABS(AN1111)</f>
        <v>3.3866885701079754</v>
      </c>
      <c r="AP1111" s="20" t="str">
        <f>IF(AR1111=AU1111,"ok","no")</f>
        <v>ok</v>
      </c>
      <c r="AQ1111" s="20" t="str">
        <f t="shared" si="505"/>
        <v>Y</v>
      </c>
      <c r="AR1111" s="21">
        <f>VLOOKUP(AQ1111,$AY$2:$AZ$23,2,FALSE)</f>
        <v>0</v>
      </c>
      <c r="AS1111" s="21">
        <f t="shared" si="507"/>
        <v>-1.3</v>
      </c>
      <c r="AT1111" s="20" t="str">
        <f t="shared" si="506"/>
        <v>A</v>
      </c>
      <c r="AU1111" s="22">
        <f>VLOOKUP(AT1111,$AY$2:$AZ$23,2,FALSE)</f>
        <v>0</v>
      </c>
      <c r="AV1111">
        <f t="shared" si="492"/>
        <v>1.8</v>
      </c>
    </row>
    <row r="1112" spans="1:54" s="51" customFormat="1" hidden="1" x14ac:dyDescent="0.45">
      <c r="A1112" t="s">
        <v>509</v>
      </c>
      <c r="B1112" t="s">
        <v>2162</v>
      </c>
      <c r="C1112" t="e">
        <f t="shared" ca="1" si="508"/>
        <v>#NAME?</v>
      </c>
      <c r="D1112"/>
      <c r="E1112" t="s">
        <v>2162</v>
      </c>
      <c r="F1112" t="str">
        <f>IF(B1112=E1112,"ok","no")</f>
        <v>ok</v>
      </c>
      <c r="G1112">
        <v>1</v>
      </c>
      <c r="H1112" s="42" t="str">
        <f>IF(ISNUMBER(FIND(MID(B1112,2,1),MID(A1112,FIND("_",A1112)+1,FIND("_",A1112,FIND("_",A1112)+1)-FIND("_",A1112)-1))), "+", "-")</f>
        <v>+</v>
      </c>
      <c r="I1112" s="42" t="b">
        <f t="shared" si="516"/>
        <v>1</v>
      </c>
      <c r="J1112" s="42" t="str">
        <f t="shared" si="517"/>
        <v>+</v>
      </c>
      <c r="K1112" t="s">
        <v>125</v>
      </c>
      <c r="L1112" s="16" t="s">
        <v>47</v>
      </c>
      <c r="M1112" s="17" t="s">
        <v>47</v>
      </c>
      <c r="N1112" s="18">
        <v>1.2200000000000001E-7</v>
      </c>
      <c r="O1112" s="18">
        <v>1.2200000000000001E-7</v>
      </c>
      <c r="P1112" s="18">
        <v>1.1000000000000001E-7</v>
      </c>
      <c r="Q1112" s="27">
        <v>1.1000000000000001E-7</v>
      </c>
      <c r="R1112">
        <v>15698573</v>
      </c>
      <c r="S1112" s="43" t="s">
        <v>216</v>
      </c>
      <c r="T1112" s="43" t="s">
        <v>81</v>
      </c>
      <c r="U1112">
        <v>298</v>
      </c>
      <c r="V1112"/>
      <c r="W1112"/>
      <c r="X1112"/>
      <c r="Y1112"/>
      <c r="Z1112"/>
      <c r="AA1112"/>
      <c r="AB1112"/>
      <c r="AC1112"/>
      <c r="AD1112" t="s">
        <v>516</v>
      </c>
      <c r="AE1112">
        <v>-14</v>
      </c>
      <c r="AF1112" t="s">
        <v>517</v>
      </c>
      <c r="AG1112" t="s">
        <v>511</v>
      </c>
      <c r="AH1112" t="s">
        <v>286</v>
      </c>
      <c r="AI1112" t="s">
        <v>287</v>
      </c>
      <c r="AJ1112">
        <v>2</v>
      </c>
      <c r="AK1112"/>
      <c r="AL1112" s="19">
        <f t="shared" si="509"/>
        <v>-9.3923544274057615</v>
      </c>
      <c r="AM1112" s="19">
        <f t="shared" si="510"/>
        <v>-9.4534434279808561</v>
      </c>
      <c r="AN1112" s="19">
        <f t="shared" si="511"/>
        <v>6.1089000575094587E-2</v>
      </c>
      <c r="AO1112" s="19">
        <f>ABS(AN1112)</f>
        <v>6.1089000575094587E-2</v>
      </c>
      <c r="AP1112" s="20" t="str">
        <f>IF(AR1112=AU1112,"ok","no")</f>
        <v>ok</v>
      </c>
      <c r="AQ1112" s="20" t="str">
        <f t="shared" si="505"/>
        <v>I</v>
      </c>
      <c r="AR1112" s="21">
        <f>VLOOKUP(AQ1112,$AY$2:$AZ$23,2,FALSE)</f>
        <v>0</v>
      </c>
      <c r="AS1112" s="21">
        <f t="shared" si="507"/>
        <v>4.5</v>
      </c>
      <c r="AT1112" s="20" t="str">
        <f t="shared" si="506"/>
        <v>L</v>
      </c>
      <c r="AU1112" s="22">
        <f>VLOOKUP(AT1112,$AY$2:$AZ$23,2,FALSE)</f>
        <v>0</v>
      </c>
      <c r="AV1112">
        <f t="shared" si="492"/>
        <v>3.8</v>
      </c>
      <c r="AW1112" s="51" t="s">
        <v>200</v>
      </c>
      <c r="BB1112" s="75"/>
    </row>
    <row r="1113" spans="1:54" hidden="1" x14ac:dyDescent="0.45">
      <c r="A1113" t="s">
        <v>214</v>
      </c>
      <c r="B1113" t="s">
        <v>2163</v>
      </c>
      <c r="C1113" t="e">
        <f t="shared" ca="1" si="508"/>
        <v>#NAME?</v>
      </c>
      <c r="E1113" t="s">
        <v>2163</v>
      </c>
      <c r="F1113" t="str">
        <f>IF(B1113=E1113,"ok","no")</f>
        <v>ok</v>
      </c>
      <c r="G1113">
        <v>1</v>
      </c>
      <c r="H1113" s="15" t="str">
        <f>IF(ISNUMBER(FIND(MID(B1113,2,1),MID(A1113,FIND("_",A1113)+1,FIND("_",A1113,FIND("_",A1113)+1)-FIND("_",A1113)-1))), "+", "-")</f>
        <v>-</v>
      </c>
      <c r="I1113" s="42" t="b">
        <f t="shared" si="516"/>
        <v>1</v>
      </c>
      <c r="J1113" s="42" t="str">
        <f t="shared" si="517"/>
        <v>-</v>
      </c>
      <c r="K1113" t="s">
        <v>46</v>
      </c>
      <c r="L1113" s="16" t="s">
        <v>47</v>
      </c>
      <c r="M1113" s="17" t="s">
        <v>47</v>
      </c>
      <c r="N1113" s="18">
        <v>1.06E-6</v>
      </c>
      <c r="O1113" s="18">
        <v>1.06E-6</v>
      </c>
      <c r="P1113" s="18">
        <v>2.7799999999999999E-9</v>
      </c>
      <c r="Q1113" s="18">
        <v>2.7799999999999999E-9</v>
      </c>
      <c r="R1113">
        <v>10828942</v>
      </c>
      <c r="S1113" t="s">
        <v>216</v>
      </c>
      <c r="T1113" t="s">
        <v>81</v>
      </c>
      <c r="U1113" t="s">
        <v>89</v>
      </c>
      <c r="AH1113" t="s">
        <v>1426</v>
      </c>
      <c r="AI1113" t="s">
        <v>55</v>
      </c>
      <c r="AJ1113">
        <v>1</v>
      </c>
      <c r="AL1113" s="19">
        <f t="shared" si="509"/>
        <v>-8.1167725734057754</v>
      </c>
      <c r="AM1113" s="19">
        <f t="shared" si="510"/>
        <v>-11.623480796453881</v>
      </c>
      <c r="AN1113" s="19">
        <f t="shared" si="511"/>
        <v>3.5067082230481059</v>
      </c>
      <c r="AO1113" s="19">
        <f>ABS(AN1113)</f>
        <v>3.5067082230481059</v>
      </c>
      <c r="AP1113" s="20" t="str">
        <f>IF(AR1113=AU1113,"good","no")</f>
        <v>no</v>
      </c>
      <c r="AQ1113" s="20" t="str">
        <f t="shared" si="505"/>
        <v>K</v>
      </c>
      <c r="AR1113" s="21">
        <f>VLOOKUP(AQ1113,$AY$2:$AZ$23,2,FALSE)</f>
        <v>1</v>
      </c>
      <c r="AS1113" s="21">
        <f t="shared" si="507"/>
        <v>-3.9</v>
      </c>
      <c r="AT1113" s="20" t="str">
        <f t="shared" si="506"/>
        <v>A</v>
      </c>
      <c r="AU1113" s="22">
        <f>VLOOKUP(AT1113,$AY$2:$AZ$23,2,FALSE)</f>
        <v>0</v>
      </c>
      <c r="AV1113">
        <f t="shared" si="492"/>
        <v>1.8</v>
      </c>
    </row>
    <row r="1114" spans="1:54" hidden="1" x14ac:dyDescent="0.45">
      <c r="A1114" t="s">
        <v>346</v>
      </c>
      <c r="B1114" t="s">
        <v>2164</v>
      </c>
      <c r="C1114" t="e">
        <f t="shared" ca="1" si="508"/>
        <v>#NAME?</v>
      </c>
      <c r="E1114" t="s">
        <v>2165</v>
      </c>
      <c r="H1114"/>
      <c r="I1114"/>
      <c r="J1114"/>
      <c r="K1114" t="s">
        <v>357</v>
      </c>
      <c r="L1114" s="16" t="s">
        <v>47</v>
      </c>
      <c r="M1114" s="17" t="s">
        <v>47</v>
      </c>
      <c r="N1114" s="18" t="s">
        <v>61</v>
      </c>
      <c r="P1114" s="18">
        <v>1.2999999999999999E-10</v>
      </c>
      <c r="Q1114" s="27">
        <v>1.2999999999999999E-10</v>
      </c>
      <c r="R1114">
        <v>26365435</v>
      </c>
      <c r="S1114" t="s">
        <v>349</v>
      </c>
      <c r="T1114" t="s">
        <v>350</v>
      </c>
      <c r="U1114" t="s">
        <v>89</v>
      </c>
      <c r="AI1114" t="s">
        <v>55</v>
      </c>
      <c r="AJ1114">
        <v>2</v>
      </c>
      <c r="AL1114" s="19" t="e">
        <f t="shared" si="509"/>
        <v>#NUM!</v>
      </c>
      <c r="AM1114" s="19">
        <f t="shared" si="510"/>
        <v>-13.430457132629048</v>
      </c>
      <c r="AN1114" s="19" t="e">
        <f t="shared" si="511"/>
        <v>#NUM!</v>
      </c>
      <c r="AP1114" s="20" t="str">
        <f>IF(AR1114=AU1114,"ok","no")</f>
        <v>ok</v>
      </c>
      <c r="AQ1114" s="20" t="str">
        <f t="shared" si="505"/>
        <v>Y</v>
      </c>
      <c r="AR1114" s="21">
        <f>VLOOKUP(AQ1114,$AY$2:$AZ$22,2,FALSE)</f>
        <v>0</v>
      </c>
      <c r="AS1114" s="21">
        <f t="shared" si="507"/>
        <v>-1.3</v>
      </c>
      <c r="AT1114" s="20" t="str">
        <f t="shared" si="506"/>
        <v>A</v>
      </c>
      <c r="AU1114" s="22">
        <f>VLOOKUP(AT1114,$AY$2:$AZ$22,2,FALSE)</f>
        <v>0</v>
      </c>
      <c r="AV1114">
        <f t="shared" si="492"/>
        <v>1.8</v>
      </c>
    </row>
    <row r="1115" spans="1:54" hidden="1" x14ac:dyDescent="0.45">
      <c r="A1115" t="s">
        <v>214</v>
      </c>
      <c r="B1115" t="s">
        <v>2163</v>
      </c>
      <c r="C1115" t="e">
        <f t="shared" ca="1" si="508"/>
        <v>#NAME?</v>
      </c>
      <c r="E1115" t="s">
        <v>2163</v>
      </c>
      <c r="F1115" t="str">
        <f t="shared" ref="F1115:F1140" si="518">IF(B1115=E1115,"ok","no")</f>
        <v>ok</v>
      </c>
      <c r="G1115">
        <v>1</v>
      </c>
      <c r="H1115" s="15" t="str">
        <f t="shared" ref="H1115:H1127" si="519">IF(ISNUMBER(FIND(MID(B1115,2,1),MID(A1115,FIND("_",A1115)+1,FIND("_",A1115,FIND("_",A1115)+1)-FIND("_",A1115)-1))), "+", "-")</f>
        <v>-</v>
      </c>
      <c r="I1115" s="42" t="b">
        <f t="shared" ref="I1115:I1178" si="520">H1115=J1115</f>
        <v>1</v>
      </c>
      <c r="J1115" s="42" t="str">
        <f t="shared" ref="J1115:J1140" si="521">IF(ISNUMBER(FIND(MID(B1115,2,1),IF(LEN(MID(A1115,FIND("_",A1115)+1,FIND("_",A1115,FIND("_",A1115)+1)-FIND("_",A1115)-1))=2,MID(A1115,FIND("_",A1115)+1,2),MID(A1115,FIND("~",SUBSTITUTE(A1115,"_","~",LEN(A1115)-LEN(SUBSTITUTE(A1115,"_",""))))+1,2)))), "+", "-")</f>
        <v>-</v>
      </c>
      <c r="K1115" t="s">
        <v>46</v>
      </c>
      <c r="L1115" s="16" t="s">
        <v>47</v>
      </c>
      <c r="M1115" s="17" t="s">
        <v>47</v>
      </c>
      <c r="N1115" s="18">
        <v>1.06E-6</v>
      </c>
      <c r="O1115" s="18">
        <v>1.06E-6</v>
      </c>
      <c r="P1115" s="18">
        <v>2.7799999999999999E-9</v>
      </c>
      <c r="Q1115" s="18">
        <v>2.7799999999999999E-9</v>
      </c>
      <c r="R1115">
        <v>12515535</v>
      </c>
      <c r="S1115" t="s">
        <v>216</v>
      </c>
      <c r="T1115" t="s">
        <v>81</v>
      </c>
      <c r="U1115" t="s">
        <v>89</v>
      </c>
      <c r="AH1115" t="s">
        <v>212</v>
      </c>
      <c r="AI1115" t="s">
        <v>55</v>
      </c>
      <c r="AJ1115">
        <v>1</v>
      </c>
      <c r="AL1115" s="19">
        <f t="shared" si="509"/>
        <v>-8.1167725734057754</v>
      </c>
      <c r="AM1115" s="19">
        <f t="shared" si="510"/>
        <v>-11.623480796453881</v>
      </c>
      <c r="AN1115" s="19">
        <f t="shared" si="511"/>
        <v>3.5067082230481059</v>
      </c>
      <c r="AO1115" s="19">
        <f t="shared" ref="AO1115:AO1140" si="522">ABS(AN1115)</f>
        <v>3.5067082230481059</v>
      </c>
      <c r="AP1115" s="20" t="str">
        <f>IF(AR1115=AU1115,"good","no")</f>
        <v>no</v>
      </c>
      <c r="AQ1115" s="20" t="str">
        <f t="shared" si="505"/>
        <v>K</v>
      </c>
      <c r="AR1115" s="21">
        <f t="shared" ref="AR1115:AR1140" si="523">VLOOKUP(AQ1115,$AY$2:$AZ$23,2,FALSE)</f>
        <v>1</v>
      </c>
      <c r="AS1115" s="21">
        <f t="shared" si="507"/>
        <v>-3.9</v>
      </c>
      <c r="AT1115" s="20" t="str">
        <f t="shared" si="506"/>
        <v>A</v>
      </c>
      <c r="AU1115" s="22">
        <f t="shared" ref="AU1115:AU1140" si="524">VLOOKUP(AT1115,$AY$2:$AZ$23,2,FALSE)</f>
        <v>0</v>
      </c>
      <c r="AV1115">
        <f t="shared" si="492"/>
        <v>1.8</v>
      </c>
    </row>
    <row r="1116" spans="1:54" hidden="1" x14ac:dyDescent="0.45">
      <c r="A1116" t="s">
        <v>67</v>
      </c>
      <c r="B1116" t="s">
        <v>2166</v>
      </c>
      <c r="C1116" t="e">
        <f t="shared" ca="1" si="508"/>
        <v>#NAME?</v>
      </c>
      <c r="E1116" t="s">
        <v>2167</v>
      </c>
      <c r="F1116" t="str">
        <f t="shared" si="518"/>
        <v>no</v>
      </c>
      <c r="G1116">
        <v>1</v>
      </c>
      <c r="H1116" s="15" t="str">
        <f t="shared" si="519"/>
        <v>-</v>
      </c>
      <c r="I1116" s="42" t="b">
        <f t="shared" si="520"/>
        <v>1</v>
      </c>
      <c r="J1116" s="42" t="str">
        <f t="shared" si="521"/>
        <v>-</v>
      </c>
      <c r="K1116" t="s">
        <v>125</v>
      </c>
      <c r="L1116" s="16" t="s">
        <v>47</v>
      </c>
      <c r="M1116" s="17" t="s">
        <v>47</v>
      </c>
      <c r="N1116" s="18">
        <v>6.0499999999999997E-6</v>
      </c>
      <c r="O1116" s="18">
        <v>6.0499999999999997E-6</v>
      </c>
      <c r="P1116" s="18">
        <v>1.44E-8</v>
      </c>
      <c r="Q1116" s="18">
        <v>1.44E-8</v>
      </c>
      <c r="R1116">
        <v>9878445</v>
      </c>
      <c r="S1116" t="s">
        <v>71</v>
      </c>
      <c r="T1116" t="s">
        <v>72</v>
      </c>
      <c r="U1116">
        <v>298</v>
      </c>
      <c r="AI1116" t="s">
        <v>55</v>
      </c>
      <c r="AJ1116">
        <v>1</v>
      </c>
      <c r="AL1116" s="19">
        <f t="shared" si="509"/>
        <v>-7.0891168486936991</v>
      </c>
      <c r="AM1116" s="19">
        <f t="shared" si="510"/>
        <v>-10.653062201915029</v>
      </c>
      <c r="AN1116" s="19">
        <f t="shared" si="511"/>
        <v>3.5639453532213299</v>
      </c>
      <c r="AO1116" s="19">
        <f t="shared" si="522"/>
        <v>3.5639453532213299</v>
      </c>
      <c r="AP1116" s="20" t="str">
        <f>IF(AR1116=AU1116,"good","no")</f>
        <v>no</v>
      </c>
      <c r="AQ1116" s="20" t="str">
        <f t="shared" si="505"/>
        <v>K</v>
      </c>
      <c r="AR1116" s="21">
        <f t="shared" si="523"/>
        <v>1</v>
      </c>
      <c r="AS1116" s="21">
        <f t="shared" si="507"/>
        <v>-3.9</v>
      </c>
      <c r="AT1116" s="20" t="str">
        <f t="shared" si="506"/>
        <v>A</v>
      </c>
      <c r="AU1116" s="22">
        <f t="shared" si="524"/>
        <v>0</v>
      </c>
      <c r="AV1116">
        <f t="shared" si="492"/>
        <v>1.8</v>
      </c>
    </row>
    <row r="1117" spans="1:54" hidden="1" x14ac:dyDescent="0.45">
      <c r="A1117" t="s">
        <v>107</v>
      </c>
      <c r="B1117" t="s">
        <v>2168</v>
      </c>
      <c r="C1117" t="e">
        <f t="shared" ca="1" si="508"/>
        <v>#NAME?</v>
      </c>
      <c r="E1117" t="s">
        <v>2168</v>
      </c>
      <c r="F1117" t="str">
        <f t="shared" si="518"/>
        <v>ok</v>
      </c>
      <c r="G1117">
        <v>1</v>
      </c>
      <c r="H1117" s="15" t="str">
        <f t="shared" si="519"/>
        <v>-</v>
      </c>
      <c r="I1117" s="42" t="b">
        <f t="shared" si="520"/>
        <v>1</v>
      </c>
      <c r="J1117" s="42" t="str">
        <f t="shared" si="521"/>
        <v>-</v>
      </c>
      <c r="K1117" t="s">
        <v>46</v>
      </c>
      <c r="L1117" s="16" t="s">
        <v>47</v>
      </c>
      <c r="M1117" s="17" t="s">
        <v>47</v>
      </c>
      <c r="N1117" s="18">
        <v>3.2999999999999998E-8</v>
      </c>
      <c r="O1117" s="18">
        <v>3.2999999999999998E-8</v>
      </c>
      <c r="P1117" s="18">
        <v>7.5E-11</v>
      </c>
      <c r="Q1117" s="18">
        <v>7.5E-11</v>
      </c>
      <c r="R1117">
        <v>9761467</v>
      </c>
      <c r="S1117" t="s">
        <v>211</v>
      </c>
      <c r="T1117" t="s">
        <v>81</v>
      </c>
      <c r="U1117">
        <v>298</v>
      </c>
      <c r="V1117" t="s">
        <v>2169</v>
      </c>
      <c r="W1117" t="s">
        <v>2169</v>
      </c>
      <c r="X1117" t="s">
        <v>267</v>
      </c>
      <c r="Y1117" t="s">
        <v>267</v>
      </c>
      <c r="Z1117" t="s">
        <v>2170</v>
      </c>
      <c r="AA1117" t="s">
        <v>2170</v>
      </c>
      <c r="AB1117" t="s">
        <v>269</v>
      </c>
      <c r="AC1117" t="s">
        <v>269</v>
      </c>
      <c r="AH1117" t="s">
        <v>212</v>
      </c>
      <c r="AI1117" t="s">
        <v>128</v>
      </c>
      <c r="AJ1117">
        <v>1</v>
      </c>
      <c r="AL1117" s="19">
        <f t="shared" si="509"/>
        <v>-10.163787382533158</v>
      </c>
      <c r="AM1117" s="19">
        <f t="shared" si="510"/>
        <v>-13.754984471411419</v>
      </c>
      <c r="AN1117" s="19">
        <f t="shared" si="511"/>
        <v>3.5911970888782605</v>
      </c>
      <c r="AO1117" s="19">
        <f t="shared" si="522"/>
        <v>3.5911970888782605</v>
      </c>
      <c r="AP1117" s="20" t="str">
        <f>IF(AR1117=AU1117,"good","no")</f>
        <v>no</v>
      </c>
      <c r="AQ1117" s="20" t="str">
        <f t="shared" si="505"/>
        <v>K</v>
      </c>
      <c r="AR1117" s="21">
        <f t="shared" si="523"/>
        <v>1</v>
      </c>
      <c r="AS1117" s="21">
        <f t="shared" si="507"/>
        <v>-3.9</v>
      </c>
      <c r="AT1117" s="20" t="str">
        <f t="shared" si="506"/>
        <v>E</v>
      </c>
      <c r="AU1117" s="22">
        <f t="shared" si="524"/>
        <v>-1</v>
      </c>
      <c r="AV1117">
        <f t="shared" si="492"/>
        <v>-3.5</v>
      </c>
    </row>
    <row r="1118" spans="1:54" hidden="1" x14ac:dyDescent="0.45">
      <c r="A1118" t="s">
        <v>67</v>
      </c>
      <c r="B1118" t="s">
        <v>2160</v>
      </c>
      <c r="C1118" t="e">
        <f t="shared" ca="1" si="508"/>
        <v>#NAME?</v>
      </c>
      <c r="E1118" t="s">
        <v>2161</v>
      </c>
      <c r="F1118" t="str">
        <f t="shared" si="518"/>
        <v>no</v>
      </c>
      <c r="G1118">
        <v>1</v>
      </c>
      <c r="H1118" s="15" t="str">
        <f t="shared" si="519"/>
        <v>-</v>
      </c>
      <c r="I1118" s="42" t="b">
        <f t="shared" si="520"/>
        <v>1</v>
      </c>
      <c r="J1118" s="42" t="str">
        <f t="shared" si="521"/>
        <v>-</v>
      </c>
      <c r="K1118" t="s">
        <v>46</v>
      </c>
      <c r="L1118" s="16" t="s">
        <v>47</v>
      </c>
      <c r="M1118" s="17" t="s">
        <v>47</v>
      </c>
      <c r="N1118" s="18">
        <v>1.15E-6</v>
      </c>
      <c r="O1118" s="18">
        <v>1.15E-6</v>
      </c>
      <c r="P1118" s="18">
        <v>2.4E-9</v>
      </c>
      <c r="Q1118" s="27">
        <v>2.4E-9</v>
      </c>
      <c r="R1118">
        <v>9878445</v>
      </c>
      <c r="S1118" t="s">
        <v>71</v>
      </c>
      <c r="T1118" t="s">
        <v>72</v>
      </c>
      <c r="U1118" t="s">
        <v>89</v>
      </c>
      <c r="AI1118" t="s">
        <v>115</v>
      </c>
      <c r="AJ1118">
        <v>1</v>
      </c>
      <c r="AL1118" s="19">
        <f t="shared" si="509"/>
        <v>-8.0686916831975779</v>
      </c>
      <c r="AM1118" s="19">
        <f t="shared" si="510"/>
        <v>-11.710200288759582</v>
      </c>
      <c r="AN1118" s="19">
        <f t="shared" si="511"/>
        <v>3.6415086055620041</v>
      </c>
      <c r="AO1118" s="19">
        <f t="shared" si="522"/>
        <v>3.6415086055620041</v>
      </c>
      <c r="AP1118" s="20" t="str">
        <f>IF(AR1118=AU1118,"ok","no")</f>
        <v>ok</v>
      </c>
      <c r="AQ1118" s="20" t="str">
        <f t="shared" si="505"/>
        <v>Y</v>
      </c>
      <c r="AR1118" s="21">
        <f t="shared" si="523"/>
        <v>0</v>
      </c>
      <c r="AS1118" s="21">
        <f t="shared" si="507"/>
        <v>-1.3</v>
      </c>
      <c r="AT1118" s="20" t="str">
        <f t="shared" si="506"/>
        <v>A</v>
      </c>
      <c r="AU1118" s="22">
        <f t="shared" si="524"/>
        <v>0</v>
      </c>
      <c r="AV1118">
        <f t="shared" si="492"/>
        <v>1.8</v>
      </c>
    </row>
    <row r="1119" spans="1:54" hidden="1" x14ac:dyDescent="0.45">
      <c r="A1119" t="s">
        <v>2171</v>
      </c>
      <c r="B1119" t="s">
        <v>2172</v>
      </c>
      <c r="C1119" t="e">
        <f t="shared" ca="1" si="508"/>
        <v>#NAME?</v>
      </c>
      <c r="E1119" t="s">
        <v>2173</v>
      </c>
      <c r="F1119" t="str">
        <f t="shared" si="518"/>
        <v>no</v>
      </c>
      <c r="G1119">
        <v>1</v>
      </c>
      <c r="H1119" s="15" t="str">
        <f t="shared" si="519"/>
        <v>-</v>
      </c>
      <c r="I1119" s="42" t="b">
        <f t="shared" si="520"/>
        <v>1</v>
      </c>
      <c r="J1119" s="42" t="str">
        <f t="shared" si="521"/>
        <v>-</v>
      </c>
      <c r="K1119" t="s">
        <v>46</v>
      </c>
      <c r="L1119" s="16" t="s">
        <v>47</v>
      </c>
      <c r="M1119" s="17" t="s">
        <v>47</v>
      </c>
      <c r="N1119" s="18">
        <v>4.9999999999999998E-7</v>
      </c>
      <c r="O1119" s="18">
        <v>4.9999999999999998E-7</v>
      </c>
      <c r="P1119" s="18">
        <v>1.0000000000000001E-9</v>
      </c>
      <c r="Q1119" s="18">
        <v>1.0000000000000001E-9</v>
      </c>
      <c r="R1119">
        <v>9461077</v>
      </c>
      <c r="S1119" t="s">
        <v>48</v>
      </c>
      <c r="T1119" t="s">
        <v>49</v>
      </c>
      <c r="U1119">
        <v>298</v>
      </c>
      <c r="AI1119" t="s">
        <v>55</v>
      </c>
      <c r="AJ1119">
        <v>1</v>
      </c>
      <c r="AL1119" s="19">
        <f t="shared" si="509"/>
        <v>-8.5601080657292883</v>
      </c>
      <c r="AM1119" s="19">
        <f t="shared" si="510"/>
        <v>-12.226726843798382</v>
      </c>
      <c r="AN1119" s="19">
        <f t="shared" si="511"/>
        <v>3.6666187780690933</v>
      </c>
      <c r="AO1119" s="19">
        <f t="shared" si="522"/>
        <v>3.6666187780690933</v>
      </c>
      <c r="AP1119" s="20" t="str">
        <f>IF(AR1119=AU1119,"good","no")</f>
        <v>no</v>
      </c>
      <c r="AQ1119" s="20" t="str">
        <f t="shared" si="505"/>
        <v>S</v>
      </c>
      <c r="AR1119" s="21">
        <f t="shared" si="523"/>
        <v>500</v>
      </c>
      <c r="AS1119" s="21">
        <f t="shared" si="507"/>
        <v>-0.8</v>
      </c>
      <c r="AT1119" s="20" t="str">
        <f t="shared" si="506"/>
        <v>L</v>
      </c>
      <c r="AU1119" s="22">
        <f t="shared" si="524"/>
        <v>0</v>
      </c>
      <c r="AV1119">
        <f t="shared" si="492"/>
        <v>3.8</v>
      </c>
    </row>
    <row r="1120" spans="1:54" hidden="1" x14ac:dyDescent="0.45">
      <c r="A1120" t="s">
        <v>67</v>
      </c>
      <c r="B1120" t="s">
        <v>2123</v>
      </c>
      <c r="C1120" t="e">
        <f t="shared" ca="1" si="508"/>
        <v>#NAME?</v>
      </c>
      <c r="E1120" t="s">
        <v>2124</v>
      </c>
      <c r="F1120" t="str">
        <f t="shared" si="518"/>
        <v>no</v>
      </c>
      <c r="G1120">
        <v>1</v>
      </c>
      <c r="H1120" s="15" t="str">
        <f t="shared" si="519"/>
        <v>-</v>
      </c>
      <c r="I1120" s="42" t="b">
        <f t="shared" si="520"/>
        <v>1</v>
      </c>
      <c r="J1120" s="42" t="str">
        <f t="shared" si="521"/>
        <v>-</v>
      </c>
      <c r="K1120" t="s">
        <v>46</v>
      </c>
      <c r="L1120" s="16" t="s">
        <v>47</v>
      </c>
      <c r="M1120" s="17" t="s">
        <v>47</v>
      </c>
      <c r="N1120" s="18">
        <v>1.44E-6</v>
      </c>
      <c r="O1120" s="18">
        <v>1.44E-6</v>
      </c>
      <c r="P1120" s="18">
        <v>2.4E-9</v>
      </c>
      <c r="Q1120" s="18">
        <v>2.4E-9</v>
      </c>
      <c r="R1120">
        <v>9878445</v>
      </c>
      <c r="S1120" t="s">
        <v>71</v>
      </c>
      <c r="T1120" t="s">
        <v>72</v>
      </c>
      <c r="U1120" t="s">
        <v>89</v>
      </c>
      <c r="AI1120" t="s">
        <v>115</v>
      </c>
      <c r="AJ1120">
        <v>1</v>
      </c>
      <c r="AL1120" s="19">
        <f t="shared" si="509"/>
        <v>-7.9360117921820557</v>
      </c>
      <c r="AM1120" s="19">
        <f t="shared" si="510"/>
        <v>-11.710200288759582</v>
      </c>
      <c r="AN1120" s="19">
        <f t="shared" si="511"/>
        <v>3.7741884965775263</v>
      </c>
      <c r="AO1120" s="19">
        <f t="shared" si="522"/>
        <v>3.7741884965775263</v>
      </c>
      <c r="AP1120" s="20" t="str">
        <f>IF(AR1120=AU1120,"good","no")</f>
        <v>no</v>
      </c>
      <c r="AQ1120" s="20" t="str">
        <f t="shared" si="505"/>
        <v>K</v>
      </c>
      <c r="AR1120" s="21">
        <f t="shared" si="523"/>
        <v>1</v>
      </c>
      <c r="AS1120" s="21">
        <f t="shared" si="507"/>
        <v>-3.9</v>
      </c>
      <c r="AT1120" s="20" t="str">
        <f t="shared" si="506"/>
        <v>A</v>
      </c>
      <c r="AU1120" s="22">
        <f t="shared" si="524"/>
        <v>0</v>
      </c>
      <c r="AV1120">
        <f t="shared" si="492"/>
        <v>1.8</v>
      </c>
    </row>
    <row r="1121" spans="1:49" hidden="1" x14ac:dyDescent="0.45">
      <c r="A1121" t="s">
        <v>122</v>
      </c>
      <c r="B1121" t="s">
        <v>2174</v>
      </c>
      <c r="C1121" t="e">
        <f t="shared" ca="1" si="508"/>
        <v>#NAME?</v>
      </c>
      <c r="E1121" t="s">
        <v>2175</v>
      </c>
      <c r="F1121" t="str">
        <f t="shared" si="518"/>
        <v>no</v>
      </c>
      <c r="G1121">
        <v>1</v>
      </c>
      <c r="H1121" s="15" t="str">
        <f t="shared" si="519"/>
        <v>-</v>
      </c>
      <c r="I1121" s="42" t="b">
        <f t="shared" si="520"/>
        <v>1</v>
      </c>
      <c r="J1121" s="42" t="str">
        <f t="shared" si="521"/>
        <v>-</v>
      </c>
      <c r="K1121" t="s">
        <v>46</v>
      </c>
      <c r="L1121" s="16" t="s">
        <v>47</v>
      </c>
      <c r="M1121" s="17" t="s">
        <v>47</v>
      </c>
      <c r="N1121" s="18" t="s">
        <v>2176</v>
      </c>
      <c r="O1121" s="18">
        <v>2.0999999999999998E-6</v>
      </c>
      <c r="P1121" s="18">
        <v>3.3999999999999998E-9</v>
      </c>
      <c r="Q1121" s="27">
        <v>3.3999999999999998E-9</v>
      </c>
      <c r="R1121">
        <v>9480775</v>
      </c>
      <c r="S1121" t="s">
        <v>126</v>
      </c>
      <c r="T1121" t="s">
        <v>127</v>
      </c>
      <c r="U1121" t="s">
        <v>89</v>
      </c>
      <c r="AI1121" t="s">
        <v>128</v>
      </c>
      <c r="AJ1121">
        <v>2</v>
      </c>
      <c r="AL1121" s="19">
        <f t="shared" si="509"/>
        <v>-7.7134081958085883</v>
      </c>
      <c r="AM1121" s="19">
        <f t="shared" si="510"/>
        <v>-11.504699339141334</v>
      </c>
      <c r="AN1121" s="19">
        <f t="shared" si="511"/>
        <v>3.7912911433327459</v>
      </c>
      <c r="AO1121" s="19">
        <f t="shared" si="522"/>
        <v>3.7912911433327459</v>
      </c>
      <c r="AP1121" s="20" t="str">
        <f>IF(AR1121=AU1121,"ok","no")</f>
        <v>ok</v>
      </c>
      <c r="AQ1121" s="20" t="str">
        <f t="shared" si="505"/>
        <v>Y</v>
      </c>
      <c r="AR1121" s="21">
        <f t="shared" si="523"/>
        <v>0</v>
      </c>
      <c r="AS1121" s="21">
        <f t="shared" si="507"/>
        <v>-1.3</v>
      </c>
      <c r="AT1121" s="20" t="str">
        <f t="shared" si="506"/>
        <v>A</v>
      </c>
      <c r="AU1121" s="22">
        <f t="shared" si="524"/>
        <v>0</v>
      </c>
      <c r="AV1121">
        <f t="shared" si="492"/>
        <v>1.8</v>
      </c>
    </row>
    <row r="1122" spans="1:49" hidden="1" x14ac:dyDescent="0.45">
      <c r="A1122" t="s">
        <v>67</v>
      </c>
      <c r="B1122" t="s">
        <v>2166</v>
      </c>
      <c r="C1122" t="e">
        <f t="shared" ca="1" si="508"/>
        <v>#NAME?</v>
      </c>
      <c r="E1122" t="s">
        <v>2167</v>
      </c>
      <c r="F1122" t="str">
        <f t="shared" si="518"/>
        <v>no</v>
      </c>
      <c r="G1122">
        <v>1</v>
      </c>
      <c r="H1122" s="15" t="str">
        <f t="shared" si="519"/>
        <v>-</v>
      </c>
      <c r="I1122" s="42" t="b">
        <f t="shared" si="520"/>
        <v>1</v>
      </c>
      <c r="J1122" s="42" t="str">
        <f t="shared" si="521"/>
        <v>-</v>
      </c>
      <c r="K1122" t="s">
        <v>125</v>
      </c>
      <c r="L1122" s="16" t="s">
        <v>47</v>
      </c>
      <c r="M1122" s="17" t="s">
        <v>47</v>
      </c>
      <c r="N1122" s="18">
        <v>1.5999999999999999E-6</v>
      </c>
      <c r="O1122" s="18">
        <v>1.5999999999999999E-6</v>
      </c>
      <c r="P1122" s="18">
        <v>2.4E-9</v>
      </c>
      <c r="Q1122" s="18">
        <v>2.4E-9</v>
      </c>
      <c r="R1122">
        <v>9878445</v>
      </c>
      <c r="S1122" s="57" t="s">
        <v>71</v>
      </c>
      <c r="T1122" s="57" t="s">
        <v>72</v>
      </c>
      <c r="U1122" t="s">
        <v>89</v>
      </c>
      <c r="AI1122" t="s">
        <v>115</v>
      </c>
      <c r="AJ1122">
        <v>1</v>
      </c>
      <c r="AL1122" s="19">
        <f t="shared" si="509"/>
        <v>-7.8738490879439373</v>
      </c>
      <c r="AM1122" s="19">
        <f t="shared" si="510"/>
        <v>-11.710200288759582</v>
      </c>
      <c r="AN1122" s="19">
        <f t="shared" si="511"/>
        <v>3.8363512008156446</v>
      </c>
      <c r="AO1122" s="19">
        <f t="shared" si="522"/>
        <v>3.8363512008156446</v>
      </c>
      <c r="AP1122" s="20" t="str">
        <f>IF(AR1122=AU1122,"good","no")</f>
        <v>no</v>
      </c>
      <c r="AQ1122" s="20" t="str">
        <f t="shared" si="505"/>
        <v>K</v>
      </c>
      <c r="AR1122" s="21">
        <f t="shared" si="523"/>
        <v>1</v>
      </c>
      <c r="AS1122" s="21">
        <f t="shared" si="507"/>
        <v>-3.9</v>
      </c>
      <c r="AT1122" s="20" t="str">
        <f t="shared" si="506"/>
        <v>A</v>
      </c>
      <c r="AU1122" s="22">
        <f t="shared" si="524"/>
        <v>0</v>
      </c>
      <c r="AV1122">
        <f t="shared" si="492"/>
        <v>1.8</v>
      </c>
    </row>
    <row r="1123" spans="1:49" hidden="1" x14ac:dyDescent="0.45">
      <c r="A1123" t="s">
        <v>571</v>
      </c>
      <c r="B1123" t="s">
        <v>2177</v>
      </c>
      <c r="C1123" t="e">
        <f t="shared" ca="1" si="508"/>
        <v>#NAME?</v>
      </c>
      <c r="E1123" t="s">
        <v>2177</v>
      </c>
      <c r="F1123" t="str">
        <f t="shared" si="518"/>
        <v>ok</v>
      </c>
      <c r="G1123">
        <v>1</v>
      </c>
      <c r="H1123" s="15" t="str">
        <f t="shared" si="519"/>
        <v>-</v>
      </c>
      <c r="I1123" s="42" t="b">
        <f t="shared" si="520"/>
        <v>1</v>
      </c>
      <c r="J1123" s="42" t="str">
        <f t="shared" si="521"/>
        <v>-</v>
      </c>
      <c r="K1123" t="s">
        <v>70</v>
      </c>
      <c r="L1123" s="16" t="s">
        <v>47</v>
      </c>
      <c r="M1123" s="17" t="s">
        <v>47</v>
      </c>
      <c r="N1123" s="18">
        <v>2.94E-5</v>
      </c>
      <c r="O1123" s="18">
        <v>2.94E-5</v>
      </c>
      <c r="P1123" s="18">
        <v>4.36E-8</v>
      </c>
      <c r="Q1123" s="18">
        <v>4.36E-8</v>
      </c>
      <c r="R1123">
        <v>23539181</v>
      </c>
      <c r="S1123" t="s">
        <v>259</v>
      </c>
      <c r="T1123" t="s">
        <v>573</v>
      </c>
      <c r="U1123">
        <v>298</v>
      </c>
      <c r="V1123" t="s">
        <v>2178</v>
      </c>
      <c r="W1123" t="s">
        <v>2178</v>
      </c>
      <c r="X1123" t="s">
        <v>575</v>
      </c>
      <c r="Y1123" t="s">
        <v>575</v>
      </c>
      <c r="Z1123" t="s">
        <v>2179</v>
      </c>
      <c r="AA1123" t="s">
        <v>2179</v>
      </c>
      <c r="AB1123" t="s">
        <v>577</v>
      </c>
      <c r="AC1123" t="s">
        <v>577</v>
      </c>
      <c r="AI1123" t="s">
        <v>55</v>
      </c>
      <c r="AJ1123">
        <v>2</v>
      </c>
      <c r="AL1123" s="19">
        <f t="shared" si="509"/>
        <v>-6.1563643713355871</v>
      </c>
      <c r="AM1123" s="19">
        <f t="shared" si="510"/>
        <v>-9.9994431250889377</v>
      </c>
      <c r="AN1123" s="19">
        <f t="shared" si="511"/>
        <v>3.8430787537533506</v>
      </c>
      <c r="AO1123" s="19">
        <f t="shared" si="522"/>
        <v>3.8430787537533506</v>
      </c>
      <c r="AP1123" s="20" t="str">
        <f>IF(AR1123=AU1123,"good","no")</f>
        <v>no</v>
      </c>
      <c r="AQ1123" s="20" t="str">
        <f t="shared" si="505"/>
        <v>D</v>
      </c>
      <c r="AR1123" s="21">
        <f t="shared" si="523"/>
        <v>-1</v>
      </c>
      <c r="AS1123" s="21">
        <f t="shared" si="507"/>
        <v>-3.5</v>
      </c>
      <c r="AT1123" s="20" t="str">
        <f t="shared" si="506"/>
        <v>R</v>
      </c>
      <c r="AU1123" s="22">
        <f t="shared" si="524"/>
        <v>1</v>
      </c>
      <c r="AV1123">
        <f t="shared" si="492"/>
        <v>-4.5</v>
      </c>
    </row>
    <row r="1124" spans="1:49" hidden="1" x14ac:dyDescent="0.45">
      <c r="A1124" t="s">
        <v>67</v>
      </c>
      <c r="B1124" t="s">
        <v>2180</v>
      </c>
      <c r="C1124" t="e">
        <f t="shared" ca="1" si="508"/>
        <v>#NAME?</v>
      </c>
      <c r="E1124" t="s">
        <v>2181</v>
      </c>
      <c r="F1124" t="str">
        <f t="shared" si="518"/>
        <v>no</v>
      </c>
      <c r="G1124">
        <v>1</v>
      </c>
      <c r="H1124" s="15" t="str">
        <f t="shared" si="519"/>
        <v>-</v>
      </c>
      <c r="I1124" s="42" t="b">
        <f t="shared" si="520"/>
        <v>1</v>
      </c>
      <c r="J1124" s="42" t="str">
        <f t="shared" si="521"/>
        <v>-</v>
      </c>
      <c r="K1124" t="s">
        <v>46</v>
      </c>
      <c r="L1124" s="16" t="s">
        <v>47</v>
      </c>
      <c r="M1124" s="17" t="s">
        <v>47</v>
      </c>
      <c r="N1124" s="18">
        <v>1.03E-5</v>
      </c>
      <c r="O1124" s="18">
        <v>1.03E-5</v>
      </c>
      <c r="P1124" s="18">
        <v>1.44E-8</v>
      </c>
      <c r="Q1124" s="27">
        <v>1.44E-8</v>
      </c>
      <c r="R1124">
        <v>9878445</v>
      </c>
      <c r="S1124" s="57" t="s">
        <v>71</v>
      </c>
      <c r="T1124" s="57" t="s">
        <v>72</v>
      </c>
      <c r="U1124">
        <v>298</v>
      </c>
      <c r="V1124" t="s">
        <v>2182</v>
      </c>
      <c r="W1124" t="s">
        <v>2182</v>
      </c>
      <c r="X1124" t="s">
        <v>237</v>
      </c>
      <c r="Y1124" t="s">
        <v>237</v>
      </c>
      <c r="Z1124" t="s">
        <v>2183</v>
      </c>
      <c r="AA1124" t="s">
        <v>2183</v>
      </c>
      <c r="AB1124" t="s">
        <v>239</v>
      </c>
      <c r="AC1124" t="s">
        <v>239</v>
      </c>
      <c r="AI1124" t="s">
        <v>55</v>
      </c>
      <c r="AJ1124">
        <v>1</v>
      </c>
      <c r="AL1124" s="19">
        <f t="shared" si="509"/>
        <v>-6.7751863310099232</v>
      </c>
      <c r="AM1124" s="19">
        <f t="shared" si="510"/>
        <v>-10.653062201915029</v>
      </c>
      <c r="AN1124" s="19">
        <f t="shared" si="511"/>
        <v>3.8778758709051058</v>
      </c>
      <c r="AO1124" s="19">
        <f t="shared" si="522"/>
        <v>3.8778758709051058</v>
      </c>
      <c r="AP1124" s="20" t="str">
        <f>IF(AR1124=AU1124,"ok","no")</f>
        <v>ok</v>
      </c>
      <c r="AQ1124" s="20" t="str">
        <f t="shared" si="505"/>
        <v>N</v>
      </c>
      <c r="AR1124" s="21">
        <f t="shared" si="523"/>
        <v>0</v>
      </c>
      <c r="AS1124" s="21">
        <f t="shared" si="507"/>
        <v>-3.5</v>
      </c>
      <c r="AT1124" s="20" t="str">
        <f t="shared" si="506"/>
        <v>A</v>
      </c>
      <c r="AU1124" s="22">
        <f t="shared" si="524"/>
        <v>0</v>
      </c>
      <c r="AV1124">
        <f t="shared" si="492"/>
        <v>1.8</v>
      </c>
    </row>
    <row r="1125" spans="1:49" hidden="1" x14ac:dyDescent="0.45">
      <c r="A1125" t="s">
        <v>307</v>
      </c>
      <c r="B1125" t="s">
        <v>2184</v>
      </c>
      <c r="C1125" t="e">
        <f t="shared" ca="1" si="508"/>
        <v>#NAME?</v>
      </c>
      <c r="E1125" t="s">
        <v>2184</v>
      </c>
      <c r="F1125" t="str">
        <f t="shared" si="518"/>
        <v>ok</v>
      </c>
      <c r="G1125">
        <v>1</v>
      </c>
      <c r="H1125" s="42" t="str">
        <f t="shared" si="519"/>
        <v>+</v>
      </c>
      <c r="I1125" s="42" t="b">
        <f t="shared" si="520"/>
        <v>1</v>
      </c>
      <c r="J1125" s="42" t="str">
        <f t="shared" si="521"/>
        <v>+</v>
      </c>
      <c r="K1125" t="s">
        <v>324</v>
      </c>
      <c r="L1125" s="16" t="s">
        <v>47</v>
      </c>
      <c r="M1125" s="17" t="s">
        <v>47</v>
      </c>
      <c r="N1125" s="18">
        <v>4.4500000000000001E-10</v>
      </c>
      <c r="O1125" s="18">
        <v>4.4500000000000001E-10</v>
      </c>
      <c r="P1125" s="18">
        <v>4.8999999999999996E-10</v>
      </c>
      <c r="Q1125" s="18">
        <v>4.8999999999999996E-10</v>
      </c>
      <c r="R1125">
        <v>17891135</v>
      </c>
      <c r="S1125" s="57" t="s">
        <v>309</v>
      </c>
      <c r="T1125" s="57" t="s">
        <v>310</v>
      </c>
      <c r="U1125">
        <v>298</v>
      </c>
      <c r="AI1125" t="s">
        <v>221</v>
      </c>
      <c r="AJ1125">
        <v>2</v>
      </c>
      <c r="AL1125" s="19">
        <f t="shared" si="509"/>
        <v>-12.704438631919761</v>
      </c>
      <c r="AM1125" s="19">
        <f t="shared" si="510"/>
        <v>-12.647603277646088</v>
      </c>
      <c r="AN1125" s="19">
        <f t="shared" si="511"/>
        <v>-5.6835354273673033E-2</v>
      </c>
      <c r="AO1125" s="19">
        <f t="shared" si="522"/>
        <v>5.6835354273673033E-2</v>
      </c>
      <c r="AP1125" s="20" t="str">
        <f>IF(AR1125=AU1125,"good","no")</f>
        <v>no</v>
      </c>
      <c r="AQ1125" s="20" t="str">
        <f t="shared" si="505"/>
        <v>T</v>
      </c>
      <c r="AR1125" s="21">
        <f t="shared" si="523"/>
        <v>400</v>
      </c>
      <c r="AS1125" s="21">
        <f t="shared" si="507"/>
        <v>-0.7</v>
      </c>
      <c r="AT1125" s="20" t="str">
        <f t="shared" si="506"/>
        <v>E</v>
      </c>
      <c r="AU1125" s="22">
        <f t="shared" si="524"/>
        <v>-1</v>
      </c>
      <c r="AV1125">
        <f t="shared" si="492"/>
        <v>-3.5</v>
      </c>
    </row>
    <row r="1126" spans="1:49" hidden="1" x14ac:dyDescent="0.45">
      <c r="A1126" t="s">
        <v>514</v>
      </c>
      <c r="B1126" t="s">
        <v>2185</v>
      </c>
      <c r="C1126" t="e">
        <f t="shared" ca="1" si="508"/>
        <v>#NAME?</v>
      </c>
      <c r="E1126" t="s">
        <v>2185</v>
      </c>
      <c r="F1126" t="str">
        <f t="shared" si="518"/>
        <v>ok</v>
      </c>
      <c r="G1126">
        <v>1</v>
      </c>
      <c r="H1126" s="42" t="str">
        <f t="shared" si="519"/>
        <v>+</v>
      </c>
      <c r="I1126" s="42" t="b">
        <f t="shared" si="520"/>
        <v>1</v>
      </c>
      <c r="J1126" s="42" t="str">
        <f t="shared" si="521"/>
        <v>+</v>
      </c>
      <c r="K1126" t="s">
        <v>125</v>
      </c>
      <c r="L1126" s="16" t="s">
        <v>47</v>
      </c>
      <c r="M1126" s="17" t="s">
        <v>47</v>
      </c>
      <c r="N1126" s="18">
        <v>1.1000000000000001E-7</v>
      </c>
      <c r="O1126" s="18">
        <v>1.1000000000000001E-7</v>
      </c>
      <c r="P1126" s="18">
        <v>1.2200000000000001E-7</v>
      </c>
      <c r="Q1126" s="27">
        <v>1.2200000000000001E-7</v>
      </c>
      <c r="R1126">
        <v>15698573</v>
      </c>
      <c r="S1126" s="43" t="s">
        <v>216</v>
      </c>
      <c r="T1126" s="43" t="s">
        <v>81</v>
      </c>
      <c r="U1126">
        <v>298</v>
      </c>
      <c r="AD1126">
        <v>-14</v>
      </c>
      <c r="AE1126" t="s">
        <v>516</v>
      </c>
      <c r="AF1126" t="s">
        <v>511</v>
      </c>
      <c r="AG1126" t="s">
        <v>517</v>
      </c>
      <c r="AH1126" t="s">
        <v>286</v>
      </c>
      <c r="AI1126" t="s">
        <v>287</v>
      </c>
      <c r="AJ1126">
        <v>2</v>
      </c>
      <c r="AL1126" s="19">
        <f t="shared" si="509"/>
        <v>-9.4534434279808561</v>
      </c>
      <c r="AM1126" s="19">
        <f t="shared" si="510"/>
        <v>-9.3923544274057615</v>
      </c>
      <c r="AN1126" s="19">
        <f t="shared" si="511"/>
        <v>-6.1089000575094587E-2</v>
      </c>
      <c r="AO1126" s="19">
        <f t="shared" si="522"/>
        <v>6.1089000575094587E-2</v>
      </c>
      <c r="AP1126" s="20" t="str">
        <f>IF(AR1126=AU1126,"ok","no")</f>
        <v>ok</v>
      </c>
      <c r="AQ1126" s="20" t="str">
        <f t="shared" si="505"/>
        <v>L</v>
      </c>
      <c r="AR1126" s="21">
        <f t="shared" si="523"/>
        <v>0</v>
      </c>
      <c r="AS1126" s="21">
        <f t="shared" si="507"/>
        <v>3.8</v>
      </c>
      <c r="AT1126" s="20" t="str">
        <f t="shared" si="506"/>
        <v>I</v>
      </c>
      <c r="AU1126" s="22">
        <f t="shared" si="524"/>
        <v>0</v>
      </c>
      <c r="AV1126">
        <f t="shared" si="492"/>
        <v>4.5</v>
      </c>
    </row>
    <row r="1127" spans="1:49" hidden="1" x14ac:dyDescent="0.45">
      <c r="A1127" t="s">
        <v>433</v>
      </c>
      <c r="B1127" t="s">
        <v>2157</v>
      </c>
      <c r="C1127" t="e">
        <f t="shared" ca="1" si="508"/>
        <v>#NAME?</v>
      </c>
      <c r="E1127" t="s">
        <v>2158</v>
      </c>
      <c r="F1127" t="str">
        <f t="shared" si="518"/>
        <v>no</v>
      </c>
      <c r="G1127">
        <v>1</v>
      </c>
      <c r="H1127" s="15" t="str">
        <f t="shared" si="519"/>
        <v>-</v>
      </c>
      <c r="I1127" s="42" t="b">
        <f t="shared" si="520"/>
        <v>1</v>
      </c>
      <c r="J1127" s="42" t="str">
        <f t="shared" si="521"/>
        <v>-</v>
      </c>
      <c r="K1127" t="s">
        <v>46</v>
      </c>
      <c r="L1127" s="16" t="s">
        <v>47</v>
      </c>
      <c r="M1127" s="17" t="s">
        <v>47</v>
      </c>
      <c r="N1127" s="18">
        <v>1.24E-7</v>
      </c>
      <c r="O1127" s="18">
        <v>1.24E-7</v>
      </c>
      <c r="P1127" s="18">
        <v>1.2500000000000001E-10</v>
      </c>
      <c r="Q1127" s="27">
        <v>1.2500000000000001E-10</v>
      </c>
      <c r="R1127">
        <v>17173035</v>
      </c>
      <c r="S1127" t="s">
        <v>414</v>
      </c>
      <c r="T1127" t="s">
        <v>415</v>
      </c>
      <c r="U1127">
        <v>296</v>
      </c>
      <c r="AH1127" t="s">
        <v>436</v>
      </c>
      <c r="AI1127" t="s">
        <v>416</v>
      </c>
      <c r="AJ1127">
        <v>2</v>
      </c>
      <c r="AL1127" s="19">
        <f t="shared" si="509"/>
        <v>-9.3827607200914098</v>
      </c>
      <c r="AM1127" s="19">
        <f t="shared" si="510"/>
        <v>-13.453597353389485</v>
      </c>
      <c r="AN1127" s="19">
        <f t="shared" si="511"/>
        <v>4.0708366332980752</v>
      </c>
      <c r="AO1127" s="19">
        <f t="shared" si="522"/>
        <v>4.0708366332980752</v>
      </c>
      <c r="AP1127" s="20" t="str">
        <f>IF(AR1127=AU1127,"ok","no")</f>
        <v>ok</v>
      </c>
      <c r="AQ1127" s="20" t="str">
        <f t="shared" si="505"/>
        <v>F</v>
      </c>
      <c r="AR1127" s="21">
        <f t="shared" si="523"/>
        <v>0</v>
      </c>
      <c r="AS1127" s="21">
        <f t="shared" si="507"/>
        <v>2.8</v>
      </c>
      <c r="AT1127" s="20" t="str">
        <f t="shared" si="506"/>
        <v>A</v>
      </c>
      <c r="AU1127" s="22">
        <f t="shared" si="524"/>
        <v>0</v>
      </c>
      <c r="AV1127">
        <f t="shared" si="492"/>
        <v>1.8</v>
      </c>
    </row>
    <row r="1128" spans="1:49" hidden="1" x14ac:dyDescent="0.45">
      <c r="A1128" t="s">
        <v>892</v>
      </c>
      <c r="B1128" t="s">
        <v>2186</v>
      </c>
      <c r="C1128" t="e">
        <f t="shared" ca="1" si="508"/>
        <v>#NAME?</v>
      </c>
      <c r="E1128" t="s">
        <v>2187</v>
      </c>
      <c r="F1128" t="str">
        <f t="shared" si="518"/>
        <v>no</v>
      </c>
      <c r="G1128">
        <v>2</v>
      </c>
      <c r="H1128" s="42" t="s">
        <v>79</v>
      </c>
      <c r="I1128" s="42" t="b">
        <f t="shared" si="520"/>
        <v>1</v>
      </c>
      <c r="J1128" s="42" t="str">
        <f t="shared" si="521"/>
        <v>-</v>
      </c>
      <c r="K1128" t="s">
        <v>70</v>
      </c>
      <c r="L1128" s="16" t="s">
        <v>495</v>
      </c>
      <c r="M1128" s="17" t="s">
        <v>495</v>
      </c>
      <c r="N1128" s="18">
        <v>6.3699999999999997E-11</v>
      </c>
      <c r="O1128" s="18">
        <v>6.3699999999999997E-11</v>
      </c>
      <c r="P1128" s="18">
        <v>7.0399999999999997E-11</v>
      </c>
      <c r="Q1128" s="27">
        <v>7.0399999999999997E-11</v>
      </c>
      <c r="R1128">
        <v>17475279</v>
      </c>
      <c r="S1128" t="s">
        <v>496</v>
      </c>
      <c r="T1128" t="s">
        <v>895</v>
      </c>
      <c r="U1128" t="s">
        <v>89</v>
      </c>
      <c r="AI1128" t="s">
        <v>221</v>
      </c>
      <c r="AJ1128">
        <v>1</v>
      </c>
      <c r="AL1128" s="19">
        <f t="shared" si="509"/>
        <v>-13.851333566476754</v>
      </c>
      <c r="AM1128" s="19">
        <f t="shared" si="510"/>
        <v>-13.792328433131086</v>
      </c>
      <c r="AN1128" s="19">
        <f t="shared" si="511"/>
        <v>-5.9005133345667815E-2</v>
      </c>
      <c r="AO1128" s="19">
        <f t="shared" si="522"/>
        <v>5.9005133345667815E-2</v>
      </c>
      <c r="AP1128" s="20" t="str">
        <f>IF(AR1128=AU1128,"ok","no")</f>
        <v>ok</v>
      </c>
      <c r="AQ1128" s="20" t="str">
        <f t="shared" si="505"/>
        <v>Q</v>
      </c>
      <c r="AR1128" s="21">
        <f t="shared" si="523"/>
        <v>0</v>
      </c>
      <c r="AS1128" s="21">
        <f t="shared" si="507"/>
        <v>-3.5</v>
      </c>
      <c r="AT1128" s="20" t="str">
        <f t="shared" si="506"/>
        <v>A</v>
      </c>
      <c r="AU1128" s="22">
        <f t="shared" si="524"/>
        <v>0</v>
      </c>
      <c r="AV1128">
        <f t="shared" si="492"/>
        <v>1.8</v>
      </c>
      <c r="AW1128" s="26" t="s">
        <v>898</v>
      </c>
    </row>
    <row r="1129" spans="1:49" hidden="1" x14ac:dyDescent="0.45">
      <c r="A1129" t="s">
        <v>244</v>
      </c>
      <c r="B1129" t="s">
        <v>2188</v>
      </c>
      <c r="C1129" t="e">
        <f t="shared" ca="1" si="508"/>
        <v>#NAME?</v>
      </c>
      <c r="E1129" t="s">
        <v>2188</v>
      </c>
      <c r="F1129" t="str">
        <f t="shared" si="518"/>
        <v>ok</v>
      </c>
      <c r="G1129">
        <v>1</v>
      </c>
      <c r="H1129" s="15" t="str">
        <f t="shared" ref="H1129:H1140" si="525">IF(ISNUMBER(FIND(MID(B1129,2,1),MID(A1129,FIND("_",A1129)+1,FIND("_",A1129,FIND("_",A1129)+1)-FIND("_",A1129)-1))), "+", "-")</f>
        <v>-</v>
      </c>
      <c r="I1129" s="42" t="b">
        <f t="shared" si="520"/>
        <v>1</v>
      </c>
      <c r="J1129" s="42" t="str">
        <f t="shared" si="521"/>
        <v>-</v>
      </c>
      <c r="K1129" t="s">
        <v>46</v>
      </c>
      <c r="L1129" s="16" t="s">
        <v>47</v>
      </c>
      <c r="M1129" s="17" t="s">
        <v>47</v>
      </c>
      <c r="N1129" s="18">
        <v>3.0000000000000001E-6</v>
      </c>
      <c r="O1129" s="18">
        <v>3.0000000000000001E-6</v>
      </c>
      <c r="P1129" s="18">
        <v>3E-9</v>
      </c>
      <c r="Q1129" s="18">
        <v>3E-9</v>
      </c>
      <c r="R1129">
        <v>1711212</v>
      </c>
      <c r="S1129" t="s">
        <v>246</v>
      </c>
      <c r="T1129" t="s">
        <v>247</v>
      </c>
      <c r="U1129" t="s">
        <v>89</v>
      </c>
      <c r="AH1129" t="s">
        <v>248</v>
      </c>
      <c r="AI1129" t="s">
        <v>249</v>
      </c>
      <c r="AJ1129">
        <v>1</v>
      </c>
      <c r="AL1129" s="19">
        <f t="shared" si="509"/>
        <v>-7.502969978884737</v>
      </c>
      <c r="AM1129" s="19">
        <f t="shared" si="510"/>
        <v>-11.578545593484199</v>
      </c>
      <c r="AN1129" s="19">
        <f t="shared" si="511"/>
        <v>4.0755756145994617</v>
      </c>
      <c r="AO1129" s="19">
        <f t="shared" si="522"/>
        <v>4.0755756145994617</v>
      </c>
      <c r="AP1129" s="20" t="str">
        <f>IF(AR1129=AU1129,"good","no")</f>
        <v>no</v>
      </c>
      <c r="AQ1129" s="20" t="str">
        <f t="shared" si="505"/>
        <v>Q</v>
      </c>
      <c r="AR1129" s="21">
        <f t="shared" si="523"/>
        <v>0</v>
      </c>
      <c r="AS1129" s="21">
        <f t="shared" ref="AS1129:AS1140" si="526">VLOOKUP(AQ1129, $BD$3:$BH$22, 5, FALSE)</f>
        <v>-3.5</v>
      </c>
      <c r="AT1129" s="20" t="str">
        <f t="shared" si="506"/>
        <v>K</v>
      </c>
      <c r="AU1129" s="22">
        <f t="shared" si="524"/>
        <v>1</v>
      </c>
      <c r="AV1129">
        <f t="shared" si="492"/>
        <v>-3.9</v>
      </c>
    </row>
    <row r="1130" spans="1:49" hidden="1" x14ac:dyDescent="0.45">
      <c r="A1130" t="s">
        <v>244</v>
      </c>
      <c r="B1130" t="s">
        <v>2189</v>
      </c>
      <c r="C1130" t="e">
        <f t="shared" ca="1" si="508"/>
        <v>#NAME?</v>
      </c>
      <c r="E1130" t="s">
        <v>2189</v>
      </c>
      <c r="F1130" t="str">
        <f t="shared" si="518"/>
        <v>ok</v>
      </c>
      <c r="G1130">
        <v>1</v>
      </c>
      <c r="H1130" s="15" t="str">
        <f t="shared" si="525"/>
        <v>-</v>
      </c>
      <c r="I1130" s="42" t="b">
        <f t="shared" si="520"/>
        <v>1</v>
      </c>
      <c r="J1130" s="42" t="str">
        <f t="shared" si="521"/>
        <v>-</v>
      </c>
      <c r="K1130" t="s">
        <v>125</v>
      </c>
      <c r="L1130" s="16" t="s">
        <v>47</v>
      </c>
      <c r="M1130" s="17" t="s">
        <v>47</v>
      </c>
      <c r="N1130" s="18">
        <v>3.0000000000000001E-6</v>
      </c>
      <c r="O1130" s="18">
        <v>3.0000000000000001E-6</v>
      </c>
      <c r="P1130" s="18">
        <v>3E-9</v>
      </c>
      <c r="Q1130" s="18">
        <v>3E-9</v>
      </c>
      <c r="R1130">
        <v>1711212</v>
      </c>
      <c r="S1130" s="57" t="s">
        <v>246</v>
      </c>
      <c r="T1130" s="57" t="s">
        <v>247</v>
      </c>
      <c r="U1130" t="s">
        <v>89</v>
      </c>
      <c r="AH1130" t="s">
        <v>248</v>
      </c>
      <c r="AI1130" t="s">
        <v>249</v>
      </c>
      <c r="AJ1130">
        <v>1</v>
      </c>
      <c r="AL1130" s="19">
        <f t="shared" si="509"/>
        <v>-7.502969978884737</v>
      </c>
      <c r="AM1130" s="19">
        <f t="shared" si="510"/>
        <v>-11.578545593484199</v>
      </c>
      <c r="AN1130" s="19">
        <f t="shared" si="511"/>
        <v>4.0755756145994617</v>
      </c>
      <c r="AO1130" s="19">
        <f t="shared" si="522"/>
        <v>4.0755756145994617</v>
      </c>
      <c r="AP1130" s="20" t="str">
        <f>IF(AR1130=AU1130,"good","no")</f>
        <v>no</v>
      </c>
      <c r="AQ1130" s="20" t="str">
        <f t="shared" si="505"/>
        <v>S</v>
      </c>
      <c r="AR1130" s="21">
        <f t="shared" si="523"/>
        <v>500</v>
      </c>
      <c r="AS1130" s="21">
        <f t="shared" si="526"/>
        <v>-0.8</v>
      </c>
      <c r="AT1130" s="20" t="str">
        <f t="shared" si="506"/>
        <v>T</v>
      </c>
      <c r="AU1130" s="22">
        <f t="shared" si="524"/>
        <v>400</v>
      </c>
      <c r="AV1130">
        <f t="shared" si="492"/>
        <v>-0.7</v>
      </c>
    </row>
    <row r="1131" spans="1:49" hidden="1" x14ac:dyDescent="0.45">
      <c r="A1131" t="s">
        <v>244</v>
      </c>
      <c r="B1131" t="s">
        <v>2190</v>
      </c>
      <c r="C1131" t="e">
        <f t="shared" ca="1" si="508"/>
        <v>#NAME?</v>
      </c>
      <c r="E1131" t="s">
        <v>2190</v>
      </c>
      <c r="F1131" t="str">
        <f t="shared" si="518"/>
        <v>ok</v>
      </c>
      <c r="G1131">
        <v>1</v>
      </c>
      <c r="H1131" s="15" t="str">
        <f t="shared" si="525"/>
        <v>-</v>
      </c>
      <c r="I1131" s="42" t="b">
        <f t="shared" si="520"/>
        <v>1</v>
      </c>
      <c r="J1131" s="42" t="str">
        <f t="shared" si="521"/>
        <v>-</v>
      </c>
      <c r="K1131" t="s">
        <v>46</v>
      </c>
      <c r="L1131" s="16" t="s">
        <v>47</v>
      </c>
      <c r="M1131" s="17" t="s">
        <v>47</v>
      </c>
      <c r="N1131" t="s">
        <v>338</v>
      </c>
      <c r="O1131" s="18">
        <v>3.0000000000000001E-6</v>
      </c>
      <c r="P1131" s="18">
        <v>3E-9</v>
      </c>
      <c r="Q1131" s="18">
        <v>3E-9</v>
      </c>
      <c r="R1131">
        <v>1711212</v>
      </c>
      <c r="S1131" s="57" t="s">
        <v>246</v>
      </c>
      <c r="T1131" s="57" t="s">
        <v>247</v>
      </c>
      <c r="U1131" t="s">
        <v>89</v>
      </c>
      <c r="AH1131" t="s">
        <v>248</v>
      </c>
      <c r="AI1131" t="s">
        <v>249</v>
      </c>
      <c r="AJ1131">
        <v>1</v>
      </c>
      <c r="AL1131" s="19">
        <f t="shared" si="509"/>
        <v>-7.502969978884737</v>
      </c>
      <c r="AM1131" s="19">
        <f t="shared" si="510"/>
        <v>-11.578545593484199</v>
      </c>
      <c r="AN1131" s="19">
        <f t="shared" si="511"/>
        <v>4.0755756145994617</v>
      </c>
      <c r="AO1131" s="19">
        <f t="shared" si="522"/>
        <v>4.0755756145994617</v>
      </c>
      <c r="AP1131" s="20" t="str">
        <f>IF(AR1131=AU1131,"good","no")</f>
        <v>no</v>
      </c>
      <c r="AQ1131" s="20" t="str">
        <f t="shared" si="505"/>
        <v>E</v>
      </c>
      <c r="AR1131" s="21">
        <f t="shared" si="523"/>
        <v>-1</v>
      </c>
      <c r="AS1131" s="21">
        <f t="shared" si="526"/>
        <v>-3.5</v>
      </c>
      <c r="AT1131" s="20" t="str">
        <f t="shared" si="506"/>
        <v>K</v>
      </c>
      <c r="AU1131" s="22">
        <f t="shared" si="524"/>
        <v>1</v>
      </c>
      <c r="AV1131">
        <f t="shared" si="492"/>
        <v>-3.9</v>
      </c>
    </row>
    <row r="1132" spans="1:49" hidden="1" x14ac:dyDescent="0.45">
      <c r="A1132" t="s">
        <v>244</v>
      </c>
      <c r="B1132" t="s">
        <v>2191</v>
      </c>
      <c r="C1132" t="e">
        <f t="shared" ca="1" si="508"/>
        <v>#NAME?</v>
      </c>
      <c r="E1132" t="s">
        <v>2191</v>
      </c>
      <c r="F1132" t="str">
        <f t="shared" si="518"/>
        <v>ok</v>
      </c>
      <c r="G1132">
        <v>1</v>
      </c>
      <c r="H1132" s="15" t="str">
        <f t="shared" si="525"/>
        <v>-</v>
      </c>
      <c r="I1132" s="42" t="b">
        <f t="shared" si="520"/>
        <v>1</v>
      </c>
      <c r="J1132" s="42" t="str">
        <f t="shared" si="521"/>
        <v>-</v>
      </c>
      <c r="K1132" t="s">
        <v>125</v>
      </c>
      <c r="L1132" s="16" t="s">
        <v>47</v>
      </c>
      <c r="M1132" s="17" t="s">
        <v>47</v>
      </c>
      <c r="N1132" t="s">
        <v>338</v>
      </c>
      <c r="O1132" s="18">
        <v>3.0000000000000001E-6</v>
      </c>
      <c r="P1132" s="18">
        <v>3E-9</v>
      </c>
      <c r="Q1132" s="18">
        <v>3E-9</v>
      </c>
      <c r="R1132">
        <v>1711212</v>
      </c>
      <c r="S1132" s="57" t="s">
        <v>246</v>
      </c>
      <c r="T1132" s="57" t="s">
        <v>247</v>
      </c>
      <c r="U1132" t="s">
        <v>89</v>
      </c>
      <c r="AH1132" t="s">
        <v>248</v>
      </c>
      <c r="AI1132" t="s">
        <v>249</v>
      </c>
      <c r="AJ1132">
        <v>1</v>
      </c>
      <c r="AL1132" s="19">
        <f t="shared" si="509"/>
        <v>-7.502969978884737</v>
      </c>
      <c r="AM1132" s="19">
        <f t="shared" si="510"/>
        <v>-11.578545593484199</v>
      </c>
      <c r="AN1132" s="19">
        <f t="shared" si="511"/>
        <v>4.0755756145994617</v>
      </c>
      <c r="AO1132" s="19">
        <f t="shared" si="522"/>
        <v>4.0755756145994617</v>
      </c>
      <c r="AP1132" s="20" t="str">
        <f>IF(AR1132=AU1132,"good","no")</f>
        <v>no</v>
      </c>
      <c r="AQ1132" s="20" t="str">
        <f t="shared" si="505"/>
        <v>E</v>
      </c>
      <c r="AR1132" s="21">
        <f t="shared" si="523"/>
        <v>-1</v>
      </c>
      <c r="AS1132" s="21">
        <f t="shared" si="526"/>
        <v>-3.5</v>
      </c>
      <c r="AT1132" s="20" t="str">
        <f t="shared" si="506"/>
        <v>K</v>
      </c>
      <c r="AU1132" s="22">
        <f t="shared" si="524"/>
        <v>1</v>
      </c>
      <c r="AV1132">
        <f t="shared" si="492"/>
        <v>-3.9</v>
      </c>
    </row>
    <row r="1133" spans="1:49" hidden="1" x14ac:dyDescent="0.45">
      <c r="A1133" t="s">
        <v>256</v>
      </c>
      <c r="B1133" t="s">
        <v>1453</v>
      </c>
      <c r="C1133" t="e">
        <f t="shared" ca="1" si="508"/>
        <v>#NAME?</v>
      </c>
      <c r="E1133" t="s">
        <v>2192</v>
      </c>
      <c r="F1133" t="str">
        <f t="shared" si="518"/>
        <v>no</v>
      </c>
      <c r="G1133">
        <v>1</v>
      </c>
      <c r="H1133" s="42" t="str">
        <f t="shared" si="525"/>
        <v>+</v>
      </c>
      <c r="I1133" s="42" t="b">
        <f t="shared" si="520"/>
        <v>1</v>
      </c>
      <c r="J1133" s="42" t="str">
        <f t="shared" si="521"/>
        <v>+</v>
      </c>
      <c r="K1133" t="s">
        <v>70</v>
      </c>
      <c r="L1133" s="16" t="s">
        <v>47</v>
      </c>
      <c r="M1133" s="17" t="s">
        <v>47</v>
      </c>
      <c r="N1133" s="18">
        <v>2.4299999999999999E-8</v>
      </c>
      <c r="O1133" s="18">
        <v>2.4299999999999999E-8</v>
      </c>
      <c r="P1133" s="18">
        <v>2.1999999999999998E-8</v>
      </c>
      <c r="Q1133" s="18">
        <v>2.1999999999999998E-8</v>
      </c>
      <c r="R1133">
        <v>27908641</v>
      </c>
      <c r="S1133" s="43" t="s">
        <v>259</v>
      </c>
      <c r="T1133" s="43" t="s">
        <v>260</v>
      </c>
      <c r="U1133">
        <v>303</v>
      </c>
      <c r="AI1133" t="s">
        <v>55</v>
      </c>
      <c r="AJ1133">
        <v>2</v>
      </c>
      <c r="AL1133" s="19">
        <f t="shared" si="509"/>
        <v>-10.344345797093947</v>
      </c>
      <c r="AM1133" s="19">
        <f t="shared" si="510"/>
        <v>-10.403011796316974</v>
      </c>
      <c r="AN1133" s="19">
        <f t="shared" si="511"/>
        <v>5.8665999223027399E-2</v>
      </c>
      <c r="AO1133" s="19">
        <f t="shared" si="522"/>
        <v>5.8665999223027399E-2</v>
      </c>
      <c r="AP1133" s="20" t="str">
        <f>IF(AR1133=AU1133,"good","no")</f>
        <v>no</v>
      </c>
      <c r="AQ1133" s="20" t="str">
        <f t="shared" si="505"/>
        <v>D</v>
      </c>
      <c r="AR1133" s="21">
        <f t="shared" si="523"/>
        <v>-1</v>
      </c>
      <c r="AS1133" s="21">
        <f t="shared" si="526"/>
        <v>-3.5</v>
      </c>
      <c r="AT1133" s="20" t="str">
        <f t="shared" si="506"/>
        <v>A</v>
      </c>
      <c r="AU1133" s="22">
        <f t="shared" si="524"/>
        <v>0</v>
      </c>
      <c r="AV1133">
        <f t="shared" si="492"/>
        <v>1.8</v>
      </c>
    </row>
    <row r="1134" spans="1:49" hidden="1" x14ac:dyDescent="0.45">
      <c r="A1134" t="s">
        <v>307</v>
      </c>
      <c r="B1134" t="s">
        <v>2193</v>
      </c>
      <c r="C1134" t="e">
        <f t="shared" ca="1" si="508"/>
        <v>#NAME?</v>
      </c>
      <c r="E1134" t="s">
        <v>2193</v>
      </c>
      <c r="F1134" t="str">
        <f t="shared" si="518"/>
        <v>ok</v>
      </c>
      <c r="G1134">
        <v>1</v>
      </c>
      <c r="H1134" s="42" t="str">
        <f t="shared" si="525"/>
        <v>+</v>
      </c>
      <c r="I1134" s="42" t="b">
        <f t="shared" si="520"/>
        <v>1</v>
      </c>
      <c r="J1134" s="42" t="str">
        <f t="shared" si="521"/>
        <v>+</v>
      </c>
      <c r="K1134" t="s">
        <v>46</v>
      </c>
      <c r="L1134" s="16" t="s">
        <v>47</v>
      </c>
      <c r="M1134" s="17" t="s">
        <v>47</v>
      </c>
      <c r="N1134" s="18">
        <v>4.4500000000000001E-10</v>
      </c>
      <c r="O1134" s="18">
        <v>4.4500000000000001E-10</v>
      </c>
      <c r="P1134" s="18">
        <v>4.8999999999999996E-10</v>
      </c>
      <c r="Q1134" s="27">
        <v>4.8999999999999996E-10</v>
      </c>
      <c r="R1134">
        <v>17891135</v>
      </c>
      <c r="S1134" s="43" t="s">
        <v>309</v>
      </c>
      <c r="T1134" s="43" t="s">
        <v>310</v>
      </c>
      <c r="U1134">
        <v>298</v>
      </c>
      <c r="AI1134" t="s">
        <v>221</v>
      </c>
      <c r="AJ1134">
        <v>2</v>
      </c>
      <c r="AL1134" s="19">
        <f t="shared" si="509"/>
        <v>-12.704438631919761</v>
      </c>
      <c r="AM1134" s="19">
        <f t="shared" si="510"/>
        <v>-12.647603277646088</v>
      </c>
      <c r="AN1134" s="19">
        <f t="shared" si="511"/>
        <v>-5.6835354273673033E-2</v>
      </c>
      <c r="AO1134" s="19">
        <f t="shared" si="522"/>
        <v>5.6835354273673033E-2</v>
      </c>
      <c r="AP1134" s="20" t="str">
        <f>IF(AR1134=AU1134,"ok","no")</f>
        <v>ok</v>
      </c>
      <c r="AQ1134" s="20" t="str">
        <f t="shared" si="505"/>
        <v>N</v>
      </c>
      <c r="AR1134" s="21">
        <f t="shared" si="523"/>
        <v>0</v>
      </c>
      <c r="AS1134" s="21">
        <f t="shared" si="526"/>
        <v>-3.5</v>
      </c>
      <c r="AT1134" s="20" t="str">
        <f t="shared" si="506"/>
        <v>A</v>
      </c>
      <c r="AU1134" s="22">
        <f t="shared" si="524"/>
        <v>0</v>
      </c>
      <c r="AV1134">
        <f t="shared" si="492"/>
        <v>1.8</v>
      </c>
      <c r="AW1134" s="26" t="s">
        <v>898</v>
      </c>
    </row>
    <row r="1135" spans="1:49" hidden="1" x14ac:dyDescent="0.45">
      <c r="A1135" t="s">
        <v>139</v>
      </c>
      <c r="B1135" t="s">
        <v>2194</v>
      </c>
      <c r="C1135" t="e">
        <f t="shared" ca="1" si="508"/>
        <v>#NAME?</v>
      </c>
      <c r="E1135" t="s">
        <v>2194</v>
      </c>
      <c r="F1135" t="str">
        <f t="shared" si="518"/>
        <v>ok</v>
      </c>
      <c r="G1135">
        <v>1</v>
      </c>
      <c r="H1135" s="42" t="str">
        <f t="shared" si="525"/>
        <v>+</v>
      </c>
      <c r="I1135" s="42" t="b">
        <f t="shared" si="520"/>
        <v>1</v>
      </c>
      <c r="J1135" s="42" t="str">
        <f t="shared" si="521"/>
        <v>+</v>
      </c>
      <c r="K1135" t="s">
        <v>324</v>
      </c>
      <c r="L1135" s="16" t="s">
        <v>47</v>
      </c>
      <c r="M1135" s="17" t="s">
        <v>47</v>
      </c>
      <c r="N1135" s="18">
        <v>4.5399999999999996E-9</v>
      </c>
      <c r="O1135" s="18">
        <v>4.5399999999999996E-9</v>
      </c>
      <c r="P1135" s="18">
        <v>4.3999999999999997E-9</v>
      </c>
      <c r="Q1135" s="18">
        <v>4.3999999999999997E-9</v>
      </c>
      <c r="R1135">
        <v>17891135</v>
      </c>
      <c r="S1135" s="57" t="s">
        <v>806</v>
      </c>
      <c r="T1135" s="57" t="s">
        <v>81</v>
      </c>
      <c r="U1135">
        <v>298</v>
      </c>
      <c r="AI1135" t="s">
        <v>221</v>
      </c>
      <c r="AJ1135">
        <v>2</v>
      </c>
      <c r="AL1135" s="19">
        <f t="shared" si="509"/>
        <v>-11.33409990668696</v>
      </c>
      <c r="AM1135" s="19">
        <f t="shared" si="510"/>
        <v>-11.352580164653094</v>
      </c>
      <c r="AN1135" s="19">
        <f t="shared" si="511"/>
        <v>1.8480257966134062E-2</v>
      </c>
      <c r="AO1135" s="19">
        <f t="shared" si="522"/>
        <v>1.8480257966134062E-2</v>
      </c>
      <c r="AP1135" s="20" t="str">
        <f>IF(AR1135=AU1135,"good","no")</f>
        <v>no</v>
      </c>
      <c r="AQ1135" s="20" t="str">
        <f t="shared" si="505"/>
        <v>K</v>
      </c>
      <c r="AR1135" s="21">
        <f t="shared" si="523"/>
        <v>1</v>
      </c>
      <c r="AS1135" s="21">
        <f t="shared" si="526"/>
        <v>-3.9</v>
      </c>
      <c r="AT1135" s="20" t="str">
        <f t="shared" si="506"/>
        <v>D</v>
      </c>
      <c r="AU1135" s="22">
        <f t="shared" si="524"/>
        <v>-1</v>
      </c>
      <c r="AV1135">
        <f t="shared" si="492"/>
        <v>-3.5</v>
      </c>
      <c r="AW1135" s="26" t="s">
        <v>898</v>
      </c>
    </row>
    <row r="1136" spans="1:49" hidden="1" x14ac:dyDescent="0.45">
      <c r="A1136" t="s">
        <v>65</v>
      </c>
      <c r="B1136" t="s">
        <v>2195</v>
      </c>
      <c r="C1136" t="e">
        <f t="shared" ca="1" si="508"/>
        <v>#NAME?</v>
      </c>
      <c r="E1136" t="s">
        <v>2195</v>
      </c>
      <c r="F1136" t="str">
        <f t="shared" si="518"/>
        <v>ok</v>
      </c>
      <c r="G1136">
        <v>1</v>
      </c>
      <c r="H1136" s="42" t="str">
        <f t="shared" si="525"/>
        <v>+</v>
      </c>
      <c r="I1136" s="42" t="b">
        <f t="shared" si="520"/>
        <v>1</v>
      </c>
      <c r="J1136" s="42" t="str">
        <f t="shared" si="521"/>
        <v>+</v>
      </c>
      <c r="K1136" t="s">
        <v>324</v>
      </c>
      <c r="L1136" s="16" t="s">
        <v>47</v>
      </c>
      <c r="M1136" s="17" t="s">
        <v>47</v>
      </c>
      <c r="N1136" s="18">
        <v>1.49E-9</v>
      </c>
      <c r="O1136" s="18">
        <v>1.49E-9</v>
      </c>
      <c r="P1136" s="18">
        <v>1.49E-9</v>
      </c>
      <c r="Q1136" s="18">
        <v>1.49E-9</v>
      </c>
      <c r="R1136">
        <v>17891135</v>
      </c>
      <c r="S1136" s="57" t="s">
        <v>62</v>
      </c>
      <c r="T1136" s="57" t="s">
        <v>81</v>
      </c>
      <c r="U1136">
        <v>298</v>
      </c>
      <c r="AI1136" t="s">
        <v>221</v>
      </c>
      <c r="AJ1136">
        <v>2</v>
      </c>
      <c r="AL1136" s="19">
        <f t="shared" si="509"/>
        <v>-11.991448933023534</v>
      </c>
      <c r="AM1136" s="19">
        <f t="shared" si="510"/>
        <v>-11.991448933023534</v>
      </c>
      <c r="AN1136" s="19">
        <f t="shared" si="511"/>
        <v>0</v>
      </c>
      <c r="AO1136" s="19">
        <f t="shared" si="522"/>
        <v>0</v>
      </c>
      <c r="AP1136" s="20" t="str">
        <f>IF(AR1136=AU1136,"good","no")</f>
        <v>no</v>
      </c>
      <c r="AQ1136" s="20" t="str">
        <f t="shared" si="505"/>
        <v>S</v>
      </c>
      <c r="AR1136" s="21">
        <f t="shared" si="523"/>
        <v>500</v>
      </c>
      <c r="AS1136" s="21">
        <f t="shared" si="526"/>
        <v>-0.8</v>
      </c>
      <c r="AT1136" s="20" t="str">
        <f t="shared" si="506"/>
        <v>D</v>
      </c>
      <c r="AU1136" s="22">
        <f t="shared" si="524"/>
        <v>-1</v>
      </c>
      <c r="AV1136">
        <f t="shared" si="492"/>
        <v>-3.5</v>
      </c>
      <c r="AW1136" s="26" t="s">
        <v>898</v>
      </c>
    </row>
    <row r="1137" spans="1:49" hidden="1" x14ac:dyDescent="0.45">
      <c r="A1137" t="s">
        <v>109</v>
      </c>
      <c r="B1137" t="s">
        <v>1469</v>
      </c>
      <c r="C1137" t="e">
        <f t="shared" ca="1" si="508"/>
        <v>#NAME?</v>
      </c>
      <c r="E1137" t="s">
        <v>1469</v>
      </c>
      <c r="F1137" t="str">
        <f t="shared" si="518"/>
        <v>ok</v>
      </c>
      <c r="G1137">
        <v>1</v>
      </c>
      <c r="H1137" s="42" t="str">
        <f t="shared" si="525"/>
        <v>+</v>
      </c>
      <c r="I1137" s="42" t="b">
        <f t="shared" si="520"/>
        <v>1</v>
      </c>
      <c r="J1137" s="42" t="str">
        <f t="shared" si="521"/>
        <v>+</v>
      </c>
      <c r="K1137" t="s">
        <v>324</v>
      </c>
      <c r="L1137" s="16" t="s">
        <v>47</v>
      </c>
      <c r="M1137" s="17" t="s">
        <v>47</v>
      </c>
      <c r="N1137" s="18">
        <v>8.5E-9</v>
      </c>
      <c r="O1137" s="18">
        <v>8.5E-9</v>
      </c>
      <c r="P1137" s="18">
        <v>8.5E-9</v>
      </c>
      <c r="Q1137" s="18">
        <v>8.5E-9</v>
      </c>
      <c r="R1137">
        <v>16597831</v>
      </c>
      <c r="S1137" t="s">
        <v>113</v>
      </c>
      <c r="T1137" t="s">
        <v>114</v>
      </c>
      <c r="U1137" t="s">
        <v>89</v>
      </c>
      <c r="AI1137" t="s">
        <v>115</v>
      </c>
      <c r="AJ1137">
        <v>2</v>
      </c>
      <c r="AL1137" s="19">
        <f t="shared" si="509"/>
        <v>-10.964087807335581</v>
      </c>
      <c r="AM1137" s="19">
        <f t="shared" si="510"/>
        <v>-10.964087807335581</v>
      </c>
      <c r="AN1137" s="19">
        <f t="shared" si="511"/>
        <v>0</v>
      </c>
      <c r="AO1137" s="19">
        <f t="shared" si="522"/>
        <v>0</v>
      </c>
      <c r="AP1137" s="20" t="str">
        <f>IF(AR1137=AU1137,"good","no")</f>
        <v>no</v>
      </c>
      <c r="AQ1137" s="20" t="str">
        <f t="shared" si="505"/>
        <v>K</v>
      </c>
      <c r="AR1137" s="21">
        <f t="shared" si="523"/>
        <v>1</v>
      </c>
      <c r="AS1137" s="21">
        <f t="shared" si="526"/>
        <v>-3.9</v>
      </c>
      <c r="AT1137" s="20" t="str">
        <f t="shared" si="506"/>
        <v>Q</v>
      </c>
      <c r="AU1137" s="22">
        <f t="shared" si="524"/>
        <v>0</v>
      </c>
      <c r="AV1137">
        <f t="shared" si="492"/>
        <v>-3.5</v>
      </c>
      <c r="AW1137" s="26" t="s">
        <v>898</v>
      </c>
    </row>
    <row r="1138" spans="1:49" hidden="1" x14ac:dyDescent="0.45">
      <c r="A1138" t="s">
        <v>107</v>
      </c>
      <c r="B1138" t="s">
        <v>2196</v>
      </c>
      <c r="C1138" t="e">
        <f t="shared" ca="1" si="508"/>
        <v>#NAME?</v>
      </c>
      <c r="E1138" t="s">
        <v>2196</v>
      </c>
      <c r="F1138" t="str">
        <f t="shared" si="518"/>
        <v>ok</v>
      </c>
      <c r="G1138">
        <v>1</v>
      </c>
      <c r="H1138" s="15" t="str">
        <f t="shared" si="525"/>
        <v>-</v>
      </c>
      <c r="I1138" s="42" t="b">
        <f t="shared" si="520"/>
        <v>1</v>
      </c>
      <c r="J1138" s="42" t="str">
        <f t="shared" si="521"/>
        <v>-</v>
      </c>
      <c r="K1138" t="s">
        <v>46</v>
      </c>
      <c r="L1138" s="16" t="s">
        <v>47</v>
      </c>
      <c r="M1138" s="17" t="s">
        <v>47</v>
      </c>
      <c r="N1138" s="18">
        <v>9.5000000000000004E-8</v>
      </c>
      <c r="O1138" s="18">
        <v>9.5000000000000004E-8</v>
      </c>
      <c r="P1138" s="18">
        <v>7.0000000000000004E-11</v>
      </c>
      <c r="Q1138" s="27">
        <v>7.0000000000000004E-11</v>
      </c>
      <c r="R1138">
        <v>9761468</v>
      </c>
      <c r="S1138" s="57" t="s">
        <v>211</v>
      </c>
      <c r="T1138" s="57" t="s">
        <v>81</v>
      </c>
      <c r="U1138">
        <v>298</v>
      </c>
      <c r="AH1138" t="s">
        <v>212</v>
      </c>
      <c r="AI1138" t="s">
        <v>128</v>
      </c>
      <c r="AJ1138">
        <v>1</v>
      </c>
      <c r="AL1138" s="19">
        <f t="shared" si="509"/>
        <v>-9.5399394777540625</v>
      </c>
      <c r="AM1138" s="19">
        <f t="shared" si="510"/>
        <v>-13.795690265588721</v>
      </c>
      <c r="AN1138" s="19">
        <f t="shared" si="511"/>
        <v>4.2557507878346588</v>
      </c>
      <c r="AO1138" s="19">
        <f t="shared" si="522"/>
        <v>4.2557507878346588</v>
      </c>
      <c r="AP1138" s="20" t="str">
        <f>IF(AR1138=AU1138,"ok","no")</f>
        <v>ok</v>
      </c>
      <c r="AQ1138" s="20" t="str">
        <f t="shared" si="505"/>
        <v>Y</v>
      </c>
      <c r="AR1138" s="21">
        <f t="shared" si="523"/>
        <v>0</v>
      </c>
      <c r="AS1138" s="21">
        <f t="shared" si="526"/>
        <v>-1.3</v>
      </c>
      <c r="AT1138" s="20" t="str">
        <f t="shared" si="506"/>
        <v>A</v>
      </c>
      <c r="AU1138" s="22">
        <f t="shared" si="524"/>
        <v>0</v>
      </c>
      <c r="AV1138">
        <f t="shared" si="492"/>
        <v>1.8</v>
      </c>
    </row>
    <row r="1139" spans="1:49" hidden="1" x14ac:dyDescent="0.45">
      <c r="A1139" t="s">
        <v>65</v>
      </c>
      <c r="B1139" t="s">
        <v>990</v>
      </c>
      <c r="C1139" t="e">
        <f t="shared" ca="1" si="508"/>
        <v>#NAME?</v>
      </c>
      <c r="E1139" t="s">
        <v>990</v>
      </c>
      <c r="F1139" t="str">
        <f t="shared" si="518"/>
        <v>ok</v>
      </c>
      <c r="G1139">
        <v>1</v>
      </c>
      <c r="H1139" s="42" t="str">
        <f t="shared" si="525"/>
        <v>+</v>
      </c>
      <c r="I1139" s="42" t="b">
        <f t="shared" si="520"/>
        <v>1</v>
      </c>
      <c r="J1139" s="42" t="str">
        <f t="shared" si="521"/>
        <v>+</v>
      </c>
      <c r="K1139" t="s">
        <v>70</v>
      </c>
      <c r="L1139" s="16" t="s">
        <v>47</v>
      </c>
      <c r="M1139" s="17" t="s">
        <v>47</v>
      </c>
      <c r="N1139" s="18">
        <v>1.8200000000000001E-8</v>
      </c>
      <c r="O1139" s="18">
        <v>1.8200000000000001E-8</v>
      </c>
      <c r="P1139" s="18">
        <v>2E-8</v>
      </c>
      <c r="Q1139" s="18">
        <v>2E-8</v>
      </c>
      <c r="R1139">
        <v>8703938</v>
      </c>
      <c r="S1139" s="57" t="s">
        <v>62</v>
      </c>
      <c r="T1139" s="57" t="s">
        <v>81</v>
      </c>
      <c r="U1139">
        <v>298</v>
      </c>
      <c r="AI1139" t="s">
        <v>55</v>
      </c>
      <c r="AJ1139">
        <v>1</v>
      </c>
      <c r="AL1139" s="19">
        <f t="shared" si="509"/>
        <v>-10.514888103289561</v>
      </c>
      <c r="AM1139" s="19">
        <f t="shared" si="510"/>
        <v>-10.459244802401527</v>
      </c>
      <c r="AN1139" s="19">
        <f t="shared" si="511"/>
        <v>-5.5643300888034375E-2</v>
      </c>
      <c r="AO1139" s="19">
        <f t="shared" si="522"/>
        <v>5.5643300888034375E-2</v>
      </c>
      <c r="AP1139" s="20" t="str">
        <f>IF(AR1139=AU1139,"good","no")</f>
        <v>no</v>
      </c>
      <c r="AQ1139" s="20" t="str">
        <f t="shared" si="505"/>
        <v>T</v>
      </c>
      <c r="AR1139" s="21">
        <f t="shared" si="523"/>
        <v>400</v>
      </c>
      <c r="AS1139" s="21">
        <f t="shared" si="526"/>
        <v>-0.7</v>
      </c>
      <c r="AT1139" s="20" t="str">
        <f t="shared" si="506"/>
        <v>A</v>
      </c>
      <c r="AU1139" s="22">
        <f t="shared" si="524"/>
        <v>0</v>
      </c>
      <c r="AV1139">
        <f t="shared" si="492"/>
        <v>1.8</v>
      </c>
      <c r="AW1139" s="26" t="s">
        <v>898</v>
      </c>
    </row>
    <row r="1140" spans="1:49" hidden="1" x14ac:dyDescent="0.45">
      <c r="A1140" t="s">
        <v>433</v>
      </c>
      <c r="B1140" t="s">
        <v>2197</v>
      </c>
      <c r="C1140" t="e">
        <f t="shared" ca="1" si="508"/>
        <v>#NAME?</v>
      </c>
      <c r="E1140" t="s">
        <v>2197</v>
      </c>
      <c r="F1140" t="str">
        <f t="shared" si="518"/>
        <v>ok</v>
      </c>
      <c r="G1140">
        <v>1</v>
      </c>
      <c r="H1140" s="42" t="str">
        <f t="shared" si="525"/>
        <v>+</v>
      </c>
      <c r="I1140" s="42" t="b">
        <f t="shared" si="520"/>
        <v>1</v>
      </c>
      <c r="J1140" s="42" t="str">
        <f t="shared" si="521"/>
        <v>+</v>
      </c>
      <c r="K1140" t="s">
        <v>70</v>
      </c>
      <c r="L1140" s="16" t="s">
        <v>47</v>
      </c>
      <c r="M1140" s="17" t="s">
        <v>47</v>
      </c>
      <c r="N1140" s="18">
        <v>1.8400000000000001E-10</v>
      </c>
      <c r="O1140" s="18">
        <v>1.8400000000000001E-10</v>
      </c>
      <c r="P1140" s="18">
        <v>1.5500000000000001E-10</v>
      </c>
      <c r="Q1140" s="27">
        <v>1.5500000000000001E-10</v>
      </c>
      <c r="R1140">
        <v>17173035</v>
      </c>
      <c r="S1140" s="43" t="s">
        <v>414</v>
      </c>
      <c r="T1140" s="43" t="s">
        <v>415</v>
      </c>
      <c r="U1140">
        <v>296</v>
      </c>
      <c r="AH1140" t="s">
        <v>436</v>
      </c>
      <c r="AI1140" t="s">
        <v>416</v>
      </c>
      <c r="AJ1140">
        <v>2</v>
      </c>
      <c r="AL1140" s="19">
        <f t="shared" si="509"/>
        <v>-13.225490361408541</v>
      </c>
      <c r="AM1140" s="19">
        <f t="shared" si="510"/>
        <v>-13.326681639415488</v>
      </c>
      <c r="AN1140" s="19">
        <f t="shared" si="511"/>
        <v>0.10119127800694727</v>
      </c>
      <c r="AO1140" s="19">
        <f t="shared" si="522"/>
        <v>0.10119127800694727</v>
      </c>
      <c r="AP1140" s="20" t="str">
        <f>IF(AR1140=AU1140,"ok","no")</f>
        <v>ok</v>
      </c>
      <c r="AQ1140" s="20" t="str">
        <f t="shared" si="505"/>
        <v>H</v>
      </c>
      <c r="AR1140" s="21">
        <f t="shared" si="523"/>
        <v>1</v>
      </c>
      <c r="AS1140" s="21">
        <f t="shared" si="526"/>
        <v>-3.2</v>
      </c>
      <c r="AT1140" s="20" t="str">
        <f t="shared" si="506"/>
        <v>R</v>
      </c>
      <c r="AU1140" s="22">
        <f t="shared" si="524"/>
        <v>1</v>
      </c>
      <c r="AV1140">
        <f t="shared" si="492"/>
        <v>-4.5</v>
      </c>
      <c r="AW1140" s="26" t="s">
        <v>898</v>
      </c>
    </row>
    <row r="1141" spans="1:49" hidden="1" x14ac:dyDescent="0.45">
      <c r="A1141" t="s">
        <v>364</v>
      </c>
      <c r="B1141" t="s">
        <v>2198</v>
      </c>
      <c r="C1141" t="e">
        <f t="shared" ca="1" si="508"/>
        <v>#NAME?</v>
      </c>
      <c r="E1141" t="s">
        <v>2199</v>
      </c>
      <c r="H1141" t="s">
        <v>79</v>
      </c>
      <c r="I1141" s="42" t="b">
        <f t="shared" si="520"/>
        <v>1</v>
      </c>
      <c r="J1141" s="42" t="s">
        <v>79</v>
      </c>
      <c r="K1141" t="s">
        <v>181</v>
      </c>
      <c r="L1141" s="16"/>
      <c r="M1141" s="17" t="s">
        <v>367</v>
      </c>
      <c r="N1141" s="18">
        <v>5.8799999999999997E-8</v>
      </c>
      <c r="O1141" s="18">
        <v>5.8799999999999997E-8</v>
      </c>
      <c r="P1141" s="18">
        <v>6.2499999999999997E-8</v>
      </c>
      <c r="Q1141" s="27">
        <v>6.2499999999999997E-8</v>
      </c>
      <c r="R1141">
        <v>8332602</v>
      </c>
      <c r="S1141" s="57" t="s">
        <v>368</v>
      </c>
      <c r="T1141" s="57" t="s">
        <v>362</v>
      </c>
      <c r="U1141" t="s">
        <v>89</v>
      </c>
      <c r="AI1141" t="s">
        <v>443</v>
      </c>
      <c r="AJ1141">
        <v>1</v>
      </c>
      <c r="AL1141" s="19">
        <f t="shared" si="509"/>
        <v>-9.8229831494046778</v>
      </c>
      <c r="AM1141" s="19">
        <f t="shared" si="510"/>
        <v>-9.7869785753203917</v>
      </c>
      <c r="AN1141" s="19">
        <f t="shared" si="511"/>
        <v>-3.6004574084286034E-2</v>
      </c>
      <c r="AP1141" s="20" t="str">
        <f>IF(AR1141=AU1141,"ok","no")</f>
        <v>ok</v>
      </c>
      <c r="AQ1141" s="20" t="str">
        <f t="shared" si="505"/>
        <v>F</v>
      </c>
      <c r="AR1141" s="21">
        <f>VLOOKUP(AQ1141,$AY$2:$AZ$22,2,FALSE)</f>
        <v>0</v>
      </c>
      <c r="AT1141" s="20" t="str">
        <f t="shared" si="506"/>
        <v>A</v>
      </c>
      <c r="AU1141" s="22">
        <f>VLOOKUP(AT1141,$AY$2:$AZ$22,2,FALSE)</f>
        <v>0</v>
      </c>
    </row>
    <row r="1142" spans="1:49" hidden="1" x14ac:dyDescent="0.45">
      <c r="A1142" t="s">
        <v>67</v>
      </c>
      <c r="B1142" t="s">
        <v>2200</v>
      </c>
      <c r="C1142" t="e">
        <f t="shared" ca="1" si="508"/>
        <v>#NAME?</v>
      </c>
      <c r="E1142" t="s">
        <v>2201</v>
      </c>
      <c r="F1142" t="str">
        <f t="shared" ref="F1142:F1149" si="527">IF(B1142=E1142,"ok","no")</f>
        <v>no</v>
      </c>
      <c r="G1142">
        <v>1</v>
      </c>
      <c r="H1142" s="15" t="str">
        <f t="shared" ref="H1142:H1149" si="528">IF(ISNUMBER(FIND(MID(B1142,2,1),MID(A1142,FIND("_",A1142)+1,FIND("_",A1142,FIND("_",A1142)+1)-FIND("_",A1142)-1))), "+", "-")</f>
        <v>-</v>
      </c>
      <c r="I1142" s="42" t="b">
        <f t="shared" si="520"/>
        <v>1</v>
      </c>
      <c r="J1142" s="42" t="str">
        <f t="shared" ref="J1142:J1149" si="529">IF(ISNUMBER(FIND(MID(B1142,2,1),IF(LEN(MID(A1142,FIND("_",A1142)+1,FIND("_",A1142,FIND("_",A1142)+1)-FIND("_",A1142)-1))=2,MID(A1142,FIND("_",A1142)+1,2),MID(A1142,FIND("~",SUBSTITUTE(A1142,"_","~",LEN(A1142)-LEN(SUBSTITUTE(A1142,"_",""))))+1,2)))), "+", "-")</f>
        <v>-</v>
      </c>
      <c r="K1142" t="s">
        <v>46</v>
      </c>
      <c r="L1142" s="16" t="s">
        <v>47</v>
      </c>
      <c r="M1142" s="17" t="s">
        <v>47</v>
      </c>
      <c r="N1142" s="18">
        <v>3.5999999999999998E-6</v>
      </c>
      <c r="O1142" s="18">
        <v>3.5999999999999998E-6</v>
      </c>
      <c r="P1142" s="18">
        <v>2.4E-9</v>
      </c>
      <c r="Q1142" s="27">
        <v>2.4E-9</v>
      </c>
      <c r="R1142">
        <v>9878445</v>
      </c>
      <c r="S1142" s="57" t="s">
        <v>71</v>
      </c>
      <c r="T1142" s="57" t="s">
        <v>72</v>
      </c>
      <c r="U1142" t="s">
        <v>89</v>
      </c>
      <c r="AI1142" t="s">
        <v>115</v>
      </c>
      <c r="AJ1142">
        <v>1</v>
      </c>
      <c r="AL1142" s="19">
        <f t="shared" si="509"/>
        <v>-7.3954002603763032</v>
      </c>
      <c r="AM1142" s="19">
        <f t="shared" si="510"/>
        <v>-11.710200288759582</v>
      </c>
      <c r="AN1142" s="19">
        <f t="shared" si="511"/>
        <v>4.3148000283832788</v>
      </c>
      <c r="AO1142" s="19">
        <f t="shared" ref="AO1142:AO1149" si="530">ABS(AN1142)</f>
        <v>4.3148000283832788</v>
      </c>
      <c r="AP1142" s="20" t="str">
        <f>IF(AR1142=AU1142,"ok","no")</f>
        <v>ok</v>
      </c>
      <c r="AQ1142" s="20" t="str">
        <f t="shared" si="505"/>
        <v>W</v>
      </c>
      <c r="AR1142" s="21">
        <f t="shared" ref="AR1142:AR1149" si="531">VLOOKUP(AQ1142,$AY$2:$AZ$23,2,FALSE)</f>
        <v>0</v>
      </c>
      <c r="AS1142" s="21">
        <f t="shared" ref="AS1142:AS1149" si="532">VLOOKUP(AQ1142, $BD$3:$BH$22, 5, FALSE)</f>
        <v>-0.9</v>
      </c>
      <c r="AT1142" s="20" t="str">
        <f t="shared" si="506"/>
        <v>A</v>
      </c>
      <c r="AU1142" s="22">
        <f t="shared" ref="AU1142:AU1149" si="533">VLOOKUP(AT1142,$AY$2:$AZ$23,2,FALSE)</f>
        <v>0</v>
      </c>
      <c r="AV1142">
        <f t="shared" ref="AV1142:AV1149" si="534">VLOOKUP(AT1142, $BD$3:$BH$22, 5, FALSE)</f>
        <v>1.8</v>
      </c>
    </row>
    <row r="1143" spans="1:49" hidden="1" x14ac:dyDescent="0.45">
      <c r="A1143" t="s">
        <v>67</v>
      </c>
      <c r="B1143" t="s">
        <v>2202</v>
      </c>
      <c r="C1143" t="e">
        <f t="shared" ca="1" si="508"/>
        <v>#NAME?</v>
      </c>
      <c r="E1143" t="s">
        <v>2203</v>
      </c>
      <c r="F1143" t="str">
        <f t="shared" si="527"/>
        <v>no</v>
      </c>
      <c r="G1143">
        <v>1</v>
      </c>
      <c r="H1143" s="15" t="str">
        <f t="shared" si="528"/>
        <v>-</v>
      </c>
      <c r="I1143" s="42" t="b">
        <f t="shared" si="520"/>
        <v>1</v>
      </c>
      <c r="J1143" s="42" t="str">
        <f t="shared" si="529"/>
        <v>-</v>
      </c>
      <c r="K1143" t="s">
        <v>46</v>
      </c>
      <c r="L1143" s="16" t="s">
        <v>47</v>
      </c>
      <c r="M1143" s="17" t="s">
        <v>47</v>
      </c>
      <c r="N1143" s="18">
        <v>3.8800000000000001E-6</v>
      </c>
      <c r="O1143" s="18">
        <v>3.8800000000000001E-6</v>
      </c>
      <c r="P1143" s="18">
        <v>2.4E-9</v>
      </c>
      <c r="Q1143" s="18">
        <v>2.4E-9</v>
      </c>
      <c r="R1143">
        <v>9878445</v>
      </c>
      <c r="S1143" s="57" t="s">
        <v>71</v>
      </c>
      <c r="T1143" s="57" t="s">
        <v>72</v>
      </c>
      <c r="U1143" t="s">
        <v>89</v>
      </c>
      <c r="AI1143" t="s">
        <v>115</v>
      </c>
      <c r="AJ1143">
        <v>1</v>
      </c>
      <c r="AL1143" s="19">
        <f t="shared" si="509"/>
        <v>-7.351208488554164</v>
      </c>
      <c r="AM1143" s="19">
        <f t="shared" si="510"/>
        <v>-11.710200288759582</v>
      </c>
      <c r="AN1143" s="19">
        <f t="shared" si="511"/>
        <v>4.358991800205418</v>
      </c>
      <c r="AO1143" s="19">
        <f t="shared" si="530"/>
        <v>4.358991800205418</v>
      </c>
      <c r="AP1143" s="20" t="str">
        <f>IF(AR1143=AU1143,"good","no")</f>
        <v>no</v>
      </c>
      <c r="AQ1143" s="20" t="str">
        <f t="shared" si="505"/>
        <v>G</v>
      </c>
      <c r="AR1143" s="21">
        <f t="shared" si="531"/>
        <v>600</v>
      </c>
      <c r="AS1143" s="21">
        <f t="shared" si="532"/>
        <v>-0.4</v>
      </c>
      <c r="AT1143" s="20" t="str">
        <f t="shared" si="506"/>
        <v>A</v>
      </c>
      <c r="AU1143" s="22">
        <f t="shared" si="533"/>
        <v>0</v>
      </c>
      <c r="AV1143">
        <f t="shared" si="534"/>
        <v>1.8</v>
      </c>
    </row>
    <row r="1144" spans="1:49" hidden="1" x14ac:dyDescent="0.45">
      <c r="A1144" t="s">
        <v>109</v>
      </c>
      <c r="B1144" t="s">
        <v>2076</v>
      </c>
      <c r="C1144" t="e">
        <f t="shared" ca="1" si="508"/>
        <v>#NAME?</v>
      </c>
      <c r="E1144" t="s">
        <v>2076</v>
      </c>
      <c r="F1144" t="str">
        <f t="shared" si="527"/>
        <v>ok</v>
      </c>
      <c r="G1144">
        <v>1</v>
      </c>
      <c r="H1144" s="42" t="str">
        <f t="shared" si="528"/>
        <v>+</v>
      </c>
      <c r="I1144" s="42" t="b">
        <f t="shared" si="520"/>
        <v>1</v>
      </c>
      <c r="J1144" s="42" t="str">
        <f t="shared" si="529"/>
        <v>+</v>
      </c>
      <c r="K1144" t="s">
        <v>181</v>
      </c>
      <c r="L1144" s="16" t="s">
        <v>47</v>
      </c>
      <c r="M1144" s="17" t="s">
        <v>47</v>
      </c>
      <c r="N1144" s="18">
        <v>8.5E-9</v>
      </c>
      <c r="O1144" s="18">
        <v>8.5E-9</v>
      </c>
      <c r="P1144" s="18">
        <v>8.5E-9</v>
      </c>
      <c r="Q1144" s="18">
        <v>8.5E-9</v>
      </c>
      <c r="R1144">
        <v>16597831</v>
      </c>
      <c r="S1144" s="57" t="s">
        <v>113</v>
      </c>
      <c r="T1144" s="57" t="s">
        <v>114</v>
      </c>
      <c r="U1144" t="s">
        <v>89</v>
      </c>
      <c r="AI1144" t="s">
        <v>115</v>
      </c>
      <c r="AJ1144">
        <v>2</v>
      </c>
      <c r="AL1144" s="19">
        <f t="shared" si="509"/>
        <v>-10.964087807335581</v>
      </c>
      <c r="AM1144" s="19">
        <f t="shared" si="510"/>
        <v>-10.964087807335581</v>
      </c>
      <c r="AN1144" s="19">
        <f t="shared" si="511"/>
        <v>0</v>
      </c>
      <c r="AO1144" s="19">
        <f t="shared" si="530"/>
        <v>0</v>
      </c>
      <c r="AP1144" s="20" t="str">
        <f>IF(AR1144=AU1144,"good","no")</f>
        <v>no</v>
      </c>
      <c r="AQ1144" s="20" t="str">
        <f t="shared" si="505"/>
        <v>L</v>
      </c>
      <c r="AR1144" s="21">
        <f t="shared" si="531"/>
        <v>0</v>
      </c>
      <c r="AS1144" s="21">
        <f t="shared" si="532"/>
        <v>3.8</v>
      </c>
      <c r="AT1144" s="20" t="str">
        <f t="shared" si="506"/>
        <v>D</v>
      </c>
      <c r="AU1144" s="22">
        <f t="shared" si="533"/>
        <v>-1</v>
      </c>
      <c r="AV1144">
        <f t="shared" si="534"/>
        <v>-3.5</v>
      </c>
    </row>
    <row r="1145" spans="1:49" hidden="1" x14ac:dyDescent="0.45">
      <c r="A1145" t="s">
        <v>487</v>
      </c>
      <c r="B1145" t="s">
        <v>2204</v>
      </c>
      <c r="C1145" t="e">
        <f t="shared" ca="1" si="508"/>
        <v>#NAME?</v>
      </c>
      <c r="E1145" t="s">
        <v>2205</v>
      </c>
      <c r="F1145" t="str">
        <f t="shared" si="527"/>
        <v>no</v>
      </c>
      <c r="G1145">
        <v>1</v>
      </c>
      <c r="H1145" s="42" t="str">
        <f t="shared" si="528"/>
        <v>+</v>
      </c>
      <c r="I1145" s="42" t="b">
        <f t="shared" si="520"/>
        <v>1</v>
      </c>
      <c r="J1145" s="42" t="str">
        <f t="shared" si="529"/>
        <v>+</v>
      </c>
      <c r="K1145" t="s">
        <v>46</v>
      </c>
      <c r="L1145" s="16" t="s">
        <v>47</v>
      </c>
      <c r="M1145" s="17" t="s">
        <v>47</v>
      </c>
      <c r="N1145" s="18">
        <v>6.8999999999999996E-8</v>
      </c>
      <c r="O1145" s="18">
        <v>6.8999999999999996E-8</v>
      </c>
      <c r="P1145" s="18">
        <v>6.2999999999999995E-8</v>
      </c>
      <c r="Q1145" s="27">
        <v>6.2999999999999995E-8</v>
      </c>
      <c r="R1145">
        <v>27908641</v>
      </c>
      <c r="S1145" s="57" t="s">
        <v>489</v>
      </c>
      <c r="T1145" s="57" t="s">
        <v>260</v>
      </c>
      <c r="U1145">
        <v>303</v>
      </c>
      <c r="AI1145" t="s">
        <v>55</v>
      </c>
      <c r="AJ1145">
        <v>2</v>
      </c>
      <c r="AL1145" s="19">
        <f t="shared" si="509"/>
        <v>-9.728604006086</v>
      </c>
      <c r="AM1145" s="19">
        <f t="shared" si="510"/>
        <v>-9.782277355227377</v>
      </c>
      <c r="AN1145" s="19">
        <f t="shared" si="511"/>
        <v>5.3673349141377003E-2</v>
      </c>
      <c r="AO1145" s="19">
        <f t="shared" si="530"/>
        <v>5.3673349141377003E-2</v>
      </c>
      <c r="AP1145" s="20" t="str">
        <f>IF(AR1145=AU1145,"ok","no")</f>
        <v>ok</v>
      </c>
      <c r="AQ1145" s="20" t="str">
        <f t="shared" si="505"/>
        <v>L</v>
      </c>
      <c r="AR1145" s="21">
        <f t="shared" si="531"/>
        <v>0</v>
      </c>
      <c r="AS1145" s="21">
        <f t="shared" si="532"/>
        <v>3.8</v>
      </c>
      <c r="AT1145" s="20" t="str">
        <f t="shared" si="506"/>
        <v>A</v>
      </c>
      <c r="AU1145" s="22">
        <f t="shared" si="533"/>
        <v>0</v>
      </c>
      <c r="AV1145">
        <f t="shared" si="534"/>
        <v>1.8</v>
      </c>
    </row>
    <row r="1146" spans="1:49" hidden="1" x14ac:dyDescent="0.45">
      <c r="A1146" t="s">
        <v>483</v>
      </c>
      <c r="B1146" t="s">
        <v>2206</v>
      </c>
      <c r="C1146" t="e">
        <f t="shared" ca="1" si="508"/>
        <v>#NAME?</v>
      </c>
      <c r="E1146" t="s">
        <v>2207</v>
      </c>
      <c r="F1146" t="str">
        <f t="shared" si="527"/>
        <v>no</v>
      </c>
      <c r="G1146">
        <v>1</v>
      </c>
      <c r="H1146" s="42" t="str">
        <f t="shared" si="528"/>
        <v>+</v>
      </c>
      <c r="I1146" s="42" t="b">
        <f t="shared" si="520"/>
        <v>1</v>
      </c>
      <c r="J1146" s="42" t="str">
        <f t="shared" si="529"/>
        <v>+</v>
      </c>
      <c r="K1146" t="s">
        <v>70</v>
      </c>
      <c r="L1146" s="16" t="s">
        <v>47</v>
      </c>
      <c r="M1146" s="17" t="s">
        <v>47</v>
      </c>
      <c r="N1146" s="18">
        <v>2.7E-8</v>
      </c>
      <c r="O1146" s="18">
        <v>2.7E-8</v>
      </c>
      <c r="P1146" s="18">
        <v>2.4999999999999999E-8</v>
      </c>
      <c r="Q1146" s="18">
        <v>2.4999999999999999E-8</v>
      </c>
      <c r="R1146">
        <v>27908641</v>
      </c>
      <c r="S1146" s="57" t="s">
        <v>486</v>
      </c>
      <c r="T1146" s="57" t="s">
        <v>260</v>
      </c>
      <c r="U1146">
        <v>303</v>
      </c>
      <c r="AI1146" t="s">
        <v>55</v>
      </c>
      <c r="AJ1146">
        <v>2</v>
      </c>
      <c r="AL1146" s="19">
        <f t="shared" si="509"/>
        <v>-10.282183092855828</v>
      </c>
      <c r="AM1146" s="19">
        <f t="shared" si="510"/>
        <v>-10.327590107126143</v>
      </c>
      <c r="AN1146" s="19">
        <f t="shared" si="511"/>
        <v>4.5407014270315571E-2</v>
      </c>
      <c r="AO1146" s="19">
        <f t="shared" si="530"/>
        <v>4.5407014270315571E-2</v>
      </c>
      <c r="AP1146" s="20" t="str">
        <f>IF(AR1146=AU1146,"good","no")</f>
        <v>no</v>
      </c>
      <c r="AQ1146" s="20" t="str">
        <f t="shared" si="505"/>
        <v>G</v>
      </c>
      <c r="AR1146" s="21">
        <f t="shared" si="531"/>
        <v>600</v>
      </c>
      <c r="AS1146" s="21">
        <f t="shared" si="532"/>
        <v>-0.4</v>
      </c>
      <c r="AT1146" s="20" t="str">
        <f t="shared" si="506"/>
        <v>A</v>
      </c>
      <c r="AU1146" s="22">
        <f t="shared" si="533"/>
        <v>0</v>
      </c>
      <c r="AV1146">
        <f t="shared" si="534"/>
        <v>1.8</v>
      </c>
    </row>
    <row r="1147" spans="1:49" hidden="1" x14ac:dyDescent="0.45">
      <c r="A1147" t="s">
        <v>67</v>
      </c>
      <c r="B1147" t="s">
        <v>2202</v>
      </c>
      <c r="C1147" t="e">
        <f t="shared" ca="1" si="508"/>
        <v>#NAME?</v>
      </c>
      <c r="E1147" t="s">
        <v>2203</v>
      </c>
      <c r="F1147" t="str">
        <f t="shared" si="527"/>
        <v>no</v>
      </c>
      <c r="G1147">
        <v>1</v>
      </c>
      <c r="H1147" s="15" t="str">
        <f t="shared" si="528"/>
        <v>-</v>
      </c>
      <c r="I1147" s="42" t="b">
        <f t="shared" si="520"/>
        <v>1</v>
      </c>
      <c r="J1147" s="42" t="str">
        <f t="shared" si="529"/>
        <v>-</v>
      </c>
      <c r="K1147" t="s">
        <v>46</v>
      </c>
      <c r="L1147" s="16" t="s">
        <v>47</v>
      </c>
      <c r="M1147" s="17" t="s">
        <v>47</v>
      </c>
      <c r="N1147" s="18">
        <v>3.0000000000000001E-5</v>
      </c>
      <c r="O1147" s="18">
        <v>3.0000000000000001E-5</v>
      </c>
      <c r="P1147" s="18">
        <v>1.44E-8</v>
      </c>
      <c r="Q1147" s="18">
        <v>1.44E-8</v>
      </c>
      <c r="R1147">
        <v>9878445</v>
      </c>
      <c r="S1147" t="s">
        <v>71</v>
      </c>
      <c r="T1147" t="s">
        <v>72</v>
      </c>
      <c r="U1147">
        <v>298</v>
      </c>
      <c r="AI1147" t="s">
        <v>55</v>
      </c>
      <c r="AJ1147">
        <v>1</v>
      </c>
      <c r="AL1147" s="19">
        <f t="shared" si="509"/>
        <v>-6.1444447740182504</v>
      </c>
      <c r="AM1147" s="19">
        <f t="shared" si="510"/>
        <v>-10.653062201915029</v>
      </c>
      <c r="AN1147" s="19">
        <f t="shared" si="511"/>
        <v>4.5086174278967786</v>
      </c>
      <c r="AO1147" s="19">
        <f t="shared" si="530"/>
        <v>4.5086174278967786</v>
      </c>
      <c r="AP1147" s="20" t="str">
        <f>IF(AR1147=AU1147,"good","no")</f>
        <v>no</v>
      </c>
      <c r="AQ1147" s="20" t="str">
        <f t="shared" si="505"/>
        <v>G</v>
      </c>
      <c r="AR1147" s="21">
        <f t="shared" si="531"/>
        <v>600</v>
      </c>
      <c r="AS1147" s="21">
        <f t="shared" si="532"/>
        <v>-0.4</v>
      </c>
      <c r="AT1147" s="20" t="str">
        <f t="shared" si="506"/>
        <v>A</v>
      </c>
      <c r="AU1147" s="22">
        <f t="shared" si="533"/>
        <v>0</v>
      </c>
      <c r="AV1147">
        <f t="shared" si="534"/>
        <v>1.8</v>
      </c>
    </row>
    <row r="1148" spans="1:49" hidden="1" x14ac:dyDescent="0.45">
      <c r="A1148" t="s">
        <v>67</v>
      </c>
      <c r="B1148" t="s">
        <v>2200</v>
      </c>
      <c r="C1148" t="e">
        <f t="shared" ca="1" si="508"/>
        <v>#NAME?</v>
      </c>
      <c r="E1148" t="s">
        <v>2201</v>
      </c>
      <c r="F1148" t="str">
        <f t="shared" si="527"/>
        <v>no</v>
      </c>
      <c r="G1148">
        <v>1</v>
      </c>
      <c r="H1148" s="15" t="str">
        <f t="shared" si="528"/>
        <v>-</v>
      </c>
      <c r="I1148" s="42" t="b">
        <f t="shared" si="520"/>
        <v>1</v>
      </c>
      <c r="J1148" s="42" t="str">
        <f t="shared" si="529"/>
        <v>-</v>
      </c>
      <c r="K1148" t="s">
        <v>46</v>
      </c>
      <c r="L1148" s="16" t="s">
        <v>47</v>
      </c>
      <c r="M1148" s="17" t="s">
        <v>47</v>
      </c>
      <c r="N1148" s="18">
        <v>3.01E-5</v>
      </c>
      <c r="O1148" s="18">
        <v>3.01E-5</v>
      </c>
      <c r="P1148" s="18">
        <v>1.44E-8</v>
      </c>
      <c r="Q1148" s="27">
        <v>1.44E-8</v>
      </c>
      <c r="R1148">
        <v>9878445</v>
      </c>
      <c r="S1148" s="57" t="s">
        <v>71</v>
      </c>
      <c r="T1148" s="57" t="s">
        <v>72</v>
      </c>
      <c r="U1148">
        <v>298</v>
      </c>
      <c r="AI1148" t="s">
        <v>55</v>
      </c>
      <c r="AJ1148">
        <v>1</v>
      </c>
      <c r="AL1148" s="19">
        <f t="shared" si="509"/>
        <v>-6.1424813778635716</v>
      </c>
      <c r="AM1148" s="19">
        <f t="shared" si="510"/>
        <v>-10.653062201915029</v>
      </c>
      <c r="AN1148" s="19">
        <f t="shared" si="511"/>
        <v>4.5105808240514573</v>
      </c>
      <c r="AO1148" s="19">
        <f t="shared" si="530"/>
        <v>4.5105808240514573</v>
      </c>
      <c r="AP1148" s="20" t="str">
        <f>IF(AR1148=AU1148,"ok","no")</f>
        <v>ok</v>
      </c>
      <c r="AQ1148" s="20" t="str">
        <f t="shared" si="505"/>
        <v>W</v>
      </c>
      <c r="AR1148" s="21">
        <f t="shared" si="531"/>
        <v>0</v>
      </c>
      <c r="AS1148" s="21">
        <f t="shared" si="532"/>
        <v>-0.9</v>
      </c>
      <c r="AT1148" s="20" t="str">
        <f t="shared" si="506"/>
        <v>A</v>
      </c>
      <c r="AU1148" s="22">
        <f t="shared" si="533"/>
        <v>0</v>
      </c>
      <c r="AV1148">
        <f t="shared" si="534"/>
        <v>1.8</v>
      </c>
    </row>
    <row r="1149" spans="1:49" hidden="1" x14ac:dyDescent="0.45">
      <c r="A1149" t="s">
        <v>109</v>
      </c>
      <c r="B1149" t="s">
        <v>2011</v>
      </c>
      <c r="C1149" t="e">
        <f t="shared" ca="1" si="508"/>
        <v>#NAME?</v>
      </c>
      <c r="E1149" t="s">
        <v>2011</v>
      </c>
      <c r="F1149" t="str">
        <f t="shared" si="527"/>
        <v>ok</v>
      </c>
      <c r="G1149">
        <v>1</v>
      </c>
      <c r="H1149" s="42" t="str">
        <f t="shared" si="528"/>
        <v>+</v>
      </c>
      <c r="I1149" s="42" t="b">
        <f t="shared" si="520"/>
        <v>1</v>
      </c>
      <c r="J1149" s="42" t="str">
        <f t="shared" si="529"/>
        <v>+</v>
      </c>
      <c r="K1149" t="s">
        <v>324</v>
      </c>
      <c r="L1149" s="16" t="s">
        <v>47</v>
      </c>
      <c r="M1149" s="17" t="s">
        <v>47</v>
      </c>
      <c r="N1149" s="18">
        <v>8.5E-9</v>
      </c>
      <c r="O1149" s="18">
        <v>8.5E-9</v>
      </c>
      <c r="P1149" s="18">
        <v>8.5E-9</v>
      </c>
      <c r="Q1149" s="18">
        <v>8.5E-9</v>
      </c>
      <c r="R1149">
        <v>16597831</v>
      </c>
      <c r="S1149" t="s">
        <v>113</v>
      </c>
      <c r="T1149" t="s">
        <v>114</v>
      </c>
      <c r="U1149" t="s">
        <v>89</v>
      </c>
      <c r="AI1149" t="s">
        <v>115</v>
      </c>
      <c r="AJ1149">
        <v>2</v>
      </c>
      <c r="AL1149" s="19">
        <f t="shared" si="509"/>
        <v>-10.964087807335581</v>
      </c>
      <c r="AM1149" s="19">
        <f t="shared" si="510"/>
        <v>-10.964087807335581</v>
      </c>
      <c r="AN1149" s="19">
        <f t="shared" si="511"/>
        <v>0</v>
      </c>
      <c r="AO1149" s="19">
        <f t="shared" si="530"/>
        <v>0</v>
      </c>
      <c r="AP1149" s="20" t="str">
        <f>IF(AR1149=AU1149,"good","no")</f>
        <v>no</v>
      </c>
      <c r="AQ1149" s="20" t="str">
        <f t="shared" si="505"/>
        <v>K</v>
      </c>
      <c r="AR1149" s="21">
        <f t="shared" si="531"/>
        <v>1</v>
      </c>
      <c r="AS1149" s="21">
        <f t="shared" si="532"/>
        <v>-3.9</v>
      </c>
      <c r="AT1149" s="20" t="str">
        <f t="shared" si="506"/>
        <v>N</v>
      </c>
      <c r="AU1149" s="22">
        <f t="shared" si="533"/>
        <v>0</v>
      </c>
      <c r="AV1149">
        <f t="shared" si="534"/>
        <v>-3.5</v>
      </c>
    </row>
    <row r="1150" spans="1:49" hidden="1" x14ac:dyDescent="0.45">
      <c r="A1150" t="s">
        <v>364</v>
      </c>
      <c r="B1150" t="s">
        <v>834</v>
      </c>
      <c r="C1150" t="e">
        <f t="shared" ca="1" si="508"/>
        <v>#NAME?</v>
      </c>
      <c r="E1150" t="s">
        <v>835</v>
      </c>
      <c r="H1150" t="s">
        <v>79</v>
      </c>
      <c r="I1150" s="42" t="b">
        <f t="shared" si="520"/>
        <v>1</v>
      </c>
      <c r="J1150" s="42" t="s">
        <v>79</v>
      </c>
      <c r="K1150" t="s">
        <v>70</v>
      </c>
      <c r="L1150" s="16"/>
      <c r="M1150" s="17" t="s">
        <v>367</v>
      </c>
      <c r="N1150" s="18">
        <v>4.6700000000000001E-8</v>
      </c>
      <c r="O1150" s="18">
        <v>4.6700000000000001E-8</v>
      </c>
      <c r="P1150" s="18">
        <v>1.6800000000000002E-8</v>
      </c>
      <c r="Q1150" s="27">
        <v>1.6800000000000002E-8</v>
      </c>
      <c r="R1150">
        <v>8588944</v>
      </c>
      <c r="S1150" s="57" t="s">
        <v>368</v>
      </c>
      <c r="T1150" s="57" t="s">
        <v>362</v>
      </c>
      <c r="U1150">
        <v>298</v>
      </c>
      <c r="V1150" t="s">
        <v>2044</v>
      </c>
      <c r="W1150" t="s">
        <v>2044</v>
      </c>
      <c r="X1150" t="s">
        <v>369</v>
      </c>
      <c r="Y1150" t="s">
        <v>369</v>
      </c>
      <c r="Z1150" t="s">
        <v>2208</v>
      </c>
      <c r="AA1150" t="s">
        <v>2208</v>
      </c>
      <c r="AB1150" t="s">
        <v>371</v>
      </c>
      <c r="AC1150" t="s">
        <v>371</v>
      </c>
      <c r="AI1150" t="s">
        <v>55</v>
      </c>
      <c r="AJ1150">
        <v>1</v>
      </c>
      <c r="AL1150" s="19">
        <f t="shared" si="509"/>
        <v>-9.9589177866402192</v>
      </c>
      <c r="AM1150" s="19">
        <f t="shared" si="510"/>
        <v>-10.562113300816945</v>
      </c>
      <c r="AN1150" s="19">
        <f t="shared" si="511"/>
        <v>0.60319551417672557</v>
      </c>
      <c r="AP1150" s="20" t="str">
        <f>IF(AR1150=AU1150,"ok","no")</f>
        <v>ok</v>
      </c>
      <c r="AQ1150" s="20" t="str">
        <f t="shared" si="505"/>
        <v>N</v>
      </c>
      <c r="AR1150" s="21">
        <f>VLOOKUP(AQ1150,$AY$2:$AZ$22,2,FALSE)</f>
        <v>0</v>
      </c>
      <c r="AT1150" s="20" t="str">
        <f t="shared" si="506"/>
        <v>A</v>
      </c>
      <c r="AU1150" s="22">
        <f>VLOOKUP(AT1150,$AY$2:$AZ$22,2,FALSE)</f>
        <v>0</v>
      </c>
    </row>
    <row r="1151" spans="1:49" hidden="1" x14ac:dyDescent="0.45">
      <c r="A1151" t="s">
        <v>288</v>
      </c>
      <c r="B1151" t="s">
        <v>2209</v>
      </c>
      <c r="C1151" t="e">
        <f t="shared" ca="1" si="508"/>
        <v>#NAME?</v>
      </c>
      <c r="E1151" t="s">
        <v>2210</v>
      </c>
      <c r="F1151" t="str">
        <f t="shared" ref="F1151:F1164" si="535">IF(B1151=E1151,"ok","no")</f>
        <v>no</v>
      </c>
      <c r="G1151">
        <v>2</v>
      </c>
      <c r="H1151" s="42" t="str">
        <f>IF(ISNUMBER(FIND(MID(B1151,2,1),MID(A1151,FIND("_",A1151,FIND("_",A1151)+1)+1,LEN(A1151)))), "+", "-")</f>
        <v>-</v>
      </c>
      <c r="I1151" s="42" t="b">
        <f t="shared" si="520"/>
        <v>1</v>
      </c>
      <c r="J1151" s="42" t="str">
        <f t="shared" ref="J1151:J1164" si="536">IF(ISNUMBER(FIND(MID(B1151,2,1),IF(LEN(MID(A1151,FIND("_",A1151)+1,FIND("_",A1151,FIND("_",A1151)+1)-FIND("_",A1151)-1))=2,MID(A1151,FIND("_",A1151)+1,2),MID(A1151,FIND("~",SUBSTITUTE(A1151,"_","~",LEN(A1151)-LEN(SUBSTITUTE(A1151,"_",""))))+1,2)))), "+", "-")</f>
        <v>-</v>
      </c>
      <c r="K1151" t="s">
        <v>46</v>
      </c>
      <c r="L1151" s="16" t="s">
        <v>47</v>
      </c>
      <c r="M1151" s="17" t="s">
        <v>47</v>
      </c>
      <c r="N1151" s="18">
        <v>1.42E-6</v>
      </c>
      <c r="O1151" s="18">
        <v>1.42E-6</v>
      </c>
      <c r="P1151" s="18">
        <v>5.7899999999999997E-10</v>
      </c>
      <c r="Q1151" s="18">
        <v>5.7899999999999997E-10</v>
      </c>
      <c r="R1151">
        <v>24423621</v>
      </c>
      <c r="S1151" t="s">
        <v>291</v>
      </c>
      <c r="T1151" t="s">
        <v>292</v>
      </c>
      <c r="U1151">
        <v>298</v>
      </c>
      <c r="V1151" t="s">
        <v>2211</v>
      </c>
      <c r="W1151" t="s">
        <v>2211</v>
      </c>
      <c r="X1151" t="s">
        <v>294</v>
      </c>
      <c r="Y1151" t="s">
        <v>294</v>
      </c>
      <c r="Z1151" t="s">
        <v>2212</v>
      </c>
      <c r="AA1151" t="s">
        <v>2212</v>
      </c>
      <c r="AB1151" t="s">
        <v>296</v>
      </c>
      <c r="AC1151" t="s">
        <v>296</v>
      </c>
      <c r="AI1151" t="s">
        <v>55</v>
      </c>
      <c r="AJ1151">
        <v>2</v>
      </c>
      <c r="AL1151" s="19">
        <f t="shared" si="509"/>
        <v>-7.9442636749471518</v>
      </c>
      <c r="AM1151" s="19">
        <f t="shared" si="510"/>
        <v>-12.549133996629775</v>
      </c>
      <c r="AN1151" s="19">
        <f t="shared" si="511"/>
        <v>4.6048703216826237</v>
      </c>
      <c r="AO1151" s="19">
        <f t="shared" ref="AO1151:AO1164" si="537">ABS(AN1151)</f>
        <v>4.6048703216826237</v>
      </c>
      <c r="AP1151" s="20" t="str">
        <f>IF(AR1151=AU1151,"good","no")</f>
        <v>no</v>
      </c>
      <c r="AQ1151" s="20" t="str">
        <f t="shared" si="505"/>
        <v>K</v>
      </c>
      <c r="AR1151" s="21">
        <f t="shared" ref="AR1151:AR1164" si="538">VLOOKUP(AQ1151,$AY$2:$AZ$23,2,FALSE)</f>
        <v>1</v>
      </c>
      <c r="AS1151" s="21">
        <f t="shared" ref="AS1151:AS1164" si="539">VLOOKUP(AQ1151, $BD$3:$BH$22, 5, FALSE)</f>
        <v>-3.9</v>
      </c>
      <c r="AT1151" s="20" t="str">
        <f t="shared" si="506"/>
        <v>N</v>
      </c>
      <c r="AU1151" s="22">
        <f t="shared" ref="AU1151:AU1164" si="540">VLOOKUP(AT1151,$AY$2:$AZ$23,2,FALSE)</f>
        <v>0</v>
      </c>
      <c r="AV1151">
        <f t="shared" ref="AV1151:AV1164" si="541">VLOOKUP(AT1151, $BD$3:$BH$22, 5, FALSE)</f>
        <v>-3.5</v>
      </c>
    </row>
    <row r="1152" spans="1:49" hidden="1" x14ac:dyDescent="0.45">
      <c r="A1152" t="s">
        <v>67</v>
      </c>
      <c r="B1152" t="s">
        <v>2180</v>
      </c>
      <c r="C1152" t="e">
        <f t="shared" ca="1" si="508"/>
        <v>#NAME?</v>
      </c>
      <c r="E1152" t="s">
        <v>2181</v>
      </c>
      <c r="F1152" t="str">
        <f t="shared" si="535"/>
        <v>no</v>
      </c>
      <c r="G1152">
        <v>1</v>
      </c>
      <c r="H1152" s="15" t="str">
        <f t="shared" ref="H1152:H1157" si="542">IF(ISNUMBER(FIND(MID(B1152,2,1),MID(A1152,FIND("_",A1152)+1,FIND("_",A1152,FIND("_",A1152)+1)-FIND("_",A1152)-1))), "+", "-")</f>
        <v>-</v>
      </c>
      <c r="I1152" s="42" t="b">
        <f t="shared" si="520"/>
        <v>1</v>
      </c>
      <c r="J1152" s="42" t="str">
        <f t="shared" si="536"/>
        <v>-</v>
      </c>
      <c r="K1152" t="s">
        <v>46</v>
      </c>
      <c r="L1152" s="16" t="s">
        <v>47</v>
      </c>
      <c r="M1152" s="17" t="s">
        <v>47</v>
      </c>
      <c r="N1152" s="18">
        <v>6.8000000000000001E-6</v>
      </c>
      <c r="O1152" s="18">
        <v>6.8000000000000001E-6</v>
      </c>
      <c r="P1152" s="18">
        <v>2.4E-9</v>
      </c>
      <c r="Q1152" s="27">
        <v>2.4E-9</v>
      </c>
      <c r="R1152">
        <v>9878445</v>
      </c>
      <c r="S1152" s="57" t="s">
        <v>71</v>
      </c>
      <c r="T1152" s="57" t="s">
        <v>72</v>
      </c>
      <c r="U1152" t="s">
        <v>89</v>
      </c>
      <c r="AI1152" t="s">
        <v>115</v>
      </c>
      <c r="AJ1152">
        <v>1</v>
      </c>
      <c r="AL1152" s="19">
        <f t="shared" si="509"/>
        <v>-7.0201668880115049</v>
      </c>
      <c r="AM1152" s="19">
        <f t="shared" si="510"/>
        <v>-11.710200288759582</v>
      </c>
      <c r="AN1152" s="19">
        <f t="shared" si="511"/>
        <v>4.6900334007480771</v>
      </c>
      <c r="AO1152" s="19">
        <f t="shared" si="537"/>
        <v>4.6900334007480771</v>
      </c>
      <c r="AP1152" s="20" t="str">
        <f>IF(AR1152=AU1152,"ok","no")</f>
        <v>ok</v>
      </c>
      <c r="AQ1152" s="20" t="str">
        <f t="shared" si="505"/>
        <v>N</v>
      </c>
      <c r="AR1152" s="21">
        <f t="shared" si="538"/>
        <v>0</v>
      </c>
      <c r="AS1152" s="21">
        <f t="shared" si="539"/>
        <v>-3.5</v>
      </c>
      <c r="AT1152" s="20" t="str">
        <f t="shared" si="506"/>
        <v>A</v>
      </c>
      <c r="AU1152" s="22">
        <f t="shared" si="540"/>
        <v>0</v>
      </c>
      <c r="AV1152">
        <f t="shared" si="541"/>
        <v>1.8</v>
      </c>
    </row>
    <row r="1153" spans="1:49" x14ac:dyDescent="0.45">
      <c r="A1153" t="s">
        <v>372</v>
      </c>
      <c r="B1153" t="s">
        <v>1766</v>
      </c>
      <c r="C1153" t="e">
        <f t="shared" ca="1" si="508"/>
        <v>#NAME?</v>
      </c>
      <c r="E1153" t="s">
        <v>1767</v>
      </c>
      <c r="F1153" t="str">
        <f t="shared" si="535"/>
        <v>no</v>
      </c>
      <c r="G1153">
        <v>1</v>
      </c>
      <c r="H1153" s="42" t="str">
        <f t="shared" si="542"/>
        <v>+</v>
      </c>
      <c r="I1153" s="42" t="b">
        <f t="shared" si="520"/>
        <v>1</v>
      </c>
      <c r="J1153" s="42" t="str">
        <f t="shared" si="536"/>
        <v>+</v>
      </c>
      <c r="K1153" t="s">
        <v>46</v>
      </c>
      <c r="L1153" s="16" t="s">
        <v>47</v>
      </c>
      <c r="M1153" s="17" t="s">
        <v>47</v>
      </c>
      <c r="N1153" s="18" t="s">
        <v>374</v>
      </c>
      <c r="O1153" s="18">
        <v>9.9999999999999994E-12</v>
      </c>
      <c r="P1153" s="18" t="s">
        <v>374</v>
      </c>
      <c r="Q1153" s="27">
        <v>9.9999999999999994E-12</v>
      </c>
      <c r="R1153">
        <v>23357170</v>
      </c>
      <c r="S1153" s="57" t="s">
        <v>375</v>
      </c>
      <c r="T1153" s="57" t="s">
        <v>100</v>
      </c>
      <c r="U1153">
        <v>310</v>
      </c>
      <c r="AI1153" t="s">
        <v>55</v>
      </c>
      <c r="AJ1153">
        <v>2</v>
      </c>
      <c r="AL1153" s="19">
        <f t="shared" si="509"/>
        <v>-14.943777253531357</v>
      </c>
      <c r="AM1153" s="19">
        <f t="shared" si="510"/>
        <v>-14.943777253531357</v>
      </c>
      <c r="AN1153" s="19">
        <f t="shared" si="511"/>
        <v>0</v>
      </c>
      <c r="AO1153" s="19">
        <f t="shared" si="537"/>
        <v>0</v>
      </c>
      <c r="AP1153" s="20" t="str">
        <f>IF(AR1153=AU1153,"ok","no")</f>
        <v>ok</v>
      </c>
      <c r="AQ1153" s="20" t="str">
        <f t="shared" si="505"/>
        <v>Y</v>
      </c>
      <c r="AR1153" s="21">
        <f t="shared" si="538"/>
        <v>0</v>
      </c>
      <c r="AS1153" s="21">
        <f t="shared" si="539"/>
        <v>-1.3</v>
      </c>
      <c r="AT1153" s="20" t="str">
        <f t="shared" si="506"/>
        <v>F</v>
      </c>
      <c r="AU1153" s="22">
        <f t="shared" si="540"/>
        <v>0</v>
      </c>
      <c r="AV1153">
        <f t="shared" si="541"/>
        <v>2.8</v>
      </c>
      <c r="AW1153" s="26" t="s">
        <v>898</v>
      </c>
    </row>
    <row r="1154" spans="1:49" hidden="1" x14ac:dyDescent="0.45">
      <c r="A1154" t="s">
        <v>107</v>
      </c>
      <c r="B1154" t="s">
        <v>2196</v>
      </c>
      <c r="C1154" t="e">
        <f t="shared" ca="1" si="508"/>
        <v>#NAME?</v>
      </c>
      <c r="E1154" t="s">
        <v>2196</v>
      </c>
      <c r="F1154" t="str">
        <f t="shared" si="535"/>
        <v>ok</v>
      </c>
      <c r="G1154">
        <v>1</v>
      </c>
      <c r="H1154" s="15" t="str">
        <f t="shared" si="542"/>
        <v>-</v>
      </c>
      <c r="I1154" s="42" t="b">
        <f t="shared" si="520"/>
        <v>1</v>
      </c>
      <c r="J1154" s="42" t="str">
        <f t="shared" si="536"/>
        <v>-</v>
      </c>
      <c r="K1154" t="s">
        <v>46</v>
      </c>
      <c r="L1154" s="16" t="s">
        <v>47</v>
      </c>
      <c r="M1154" s="17" t="s">
        <v>47</v>
      </c>
      <c r="N1154" s="18">
        <v>1.1300000000000001E-7</v>
      </c>
      <c r="O1154" s="18">
        <v>1.1300000000000001E-7</v>
      </c>
      <c r="P1154" s="18">
        <v>3E-11</v>
      </c>
      <c r="Q1154" s="27">
        <v>3E-11</v>
      </c>
      <c r="R1154">
        <v>10338006</v>
      </c>
      <c r="S1154" t="s">
        <v>211</v>
      </c>
      <c r="T1154" t="s">
        <v>81</v>
      </c>
      <c r="U1154" t="s">
        <v>89</v>
      </c>
      <c r="AH1154" t="s">
        <v>212</v>
      </c>
      <c r="AI1154" t="s">
        <v>213</v>
      </c>
      <c r="AJ1154">
        <v>1</v>
      </c>
      <c r="AL1154" s="19">
        <f t="shared" si="509"/>
        <v>-9.4375680307581025</v>
      </c>
      <c r="AM1154" s="19">
        <f t="shared" si="510"/>
        <v>-14.295596003217172</v>
      </c>
      <c r="AN1154" s="19">
        <f t="shared" si="511"/>
        <v>4.8580279724590696</v>
      </c>
      <c r="AO1154" s="19">
        <f t="shared" si="537"/>
        <v>4.8580279724590696</v>
      </c>
      <c r="AP1154" s="20" t="str">
        <f>IF(AR1154=AU1154,"ok","no")</f>
        <v>ok</v>
      </c>
      <c r="AQ1154" s="20" t="str">
        <f t="shared" ref="AQ1154:AQ1217" si="543">LEFT(B1154)</f>
        <v>Y</v>
      </c>
      <c r="AR1154" s="21">
        <f t="shared" si="538"/>
        <v>0</v>
      </c>
      <c r="AS1154" s="21">
        <f t="shared" si="539"/>
        <v>-1.3</v>
      </c>
      <c r="AT1154" s="20" t="str">
        <f t="shared" ref="AT1154:AT1217" si="544">RIGHT(E1154)</f>
        <v>A</v>
      </c>
      <c r="AU1154" s="22">
        <f t="shared" si="540"/>
        <v>0</v>
      </c>
      <c r="AV1154">
        <f t="shared" si="541"/>
        <v>1.8</v>
      </c>
    </row>
    <row r="1155" spans="1:49" hidden="1" x14ac:dyDescent="0.45">
      <c r="A1155" t="s">
        <v>2171</v>
      </c>
      <c r="B1155" t="s">
        <v>2213</v>
      </c>
      <c r="C1155" t="e">
        <f t="shared" ca="1" si="508"/>
        <v>#NAME?</v>
      </c>
      <c r="E1155" t="s">
        <v>2214</v>
      </c>
      <c r="F1155" t="str">
        <f t="shared" si="535"/>
        <v>no</v>
      </c>
      <c r="G1155">
        <v>1</v>
      </c>
      <c r="H1155" s="15" t="str">
        <f t="shared" si="542"/>
        <v>-</v>
      </c>
      <c r="I1155" s="42" t="b">
        <f t="shared" si="520"/>
        <v>1</v>
      </c>
      <c r="J1155" s="42" t="str">
        <f t="shared" si="536"/>
        <v>-</v>
      </c>
      <c r="K1155" t="s">
        <v>46</v>
      </c>
      <c r="L1155" s="16" t="s">
        <v>47</v>
      </c>
      <c r="M1155" s="17" t="s">
        <v>47</v>
      </c>
      <c r="N1155" s="18">
        <v>3.9999999999999998E-6</v>
      </c>
      <c r="O1155" s="18">
        <v>3.9999999999999998E-6</v>
      </c>
      <c r="P1155" s="18">
        <v>1.0000000000000001E-9</v>
      </c>
      <c r="Q1155" s="18">
        <v>1.0000000000000001E-9</v>
      </c>
      <c r="R1155">
        <v>9461077</v>
      </c>
      <c r="S1155" s="57" t="s">
        <v>48</v>
      </c>
      <c r="T1155" s="57" t="s">
        <v>49</v>
      </c>
      <c r="U1155">
        <v>298</v>
      </c>
      <c r="V1155" t="s">
        <v>51</v>
      </c>
      <c r="W1155" t="s">
        <v>51</v>
      </c>
      <c r="X1155" t="s">
        <v>50</v>
      </c>
      <c r="Y1155" t="s">
        <v>50</v>
      </c>
      <c r="Z1155" t="s">
        <v>53</v>
      </c>
      <c r="AA1155" t="s">
        <v>53</v>
      </c>
      <c r="AB1155" t="s">
        <v>52</v>
      </c>
      <c r="AC1155" t="s">
        <v>52</v>
      </c>
      <c r="AI1155" t="s">
        <v>55</v>
      </c>
      <c r="AJ1155">
        <v>1</v>
      </c>
      <c r="AL1155" s="19">
        <f t="shared" si="509"/>
        <v>-7.3332375561381857</v>
      </c>
      <c r="AM1155" s="19">
        <f t="shared" si="510"/>
        <v>-12.226726843798382</v>
      </c>
      <c r="AN1155" s="19">
        <f t="shared" si="511"/>
        <v>4.8934892876601959</v>
      </c>
      <c r="AO1155" s="19">
        <f t="shared" si="537"/>
        <v>4.8934892876601959</v>
      </c>
      <c r="AP1155" s="20" t="str">
        <f>IF(AR1155=AU1155,"good","no")</f>
        <v>no</v>
      </c>
      <c r="AQ1155" s="20" t="str">
        <f t="shared" si="543"/>
        <v>T</v>
      </c>
      <c r="AR1155" s="21">
        <f t="shared" si="538"/>
        <v>400</v>
      </c>
      <c r="AS1155" s="21">
        <f t="shared" si="539"/>
        <v>-0.7</v>
      </c>
      <c r="AT1155" s="20" t="str">
        <f t="shared" si="544"/>
        <v>I</v>
      </c>
      <c r="AU1155" s="22">
        <f t="shared" si="540"/>
        <v>0</v>
      </c>
      <c r="AV1155">
        <f t="shared" si="541"/>
        <v>4.5</v>
      </c>
    </row>
    <row r="1156" spans="1:49" hidden="1" x14ac:dyDescent="0.45">
      <c r="A1156" t="s">
        <v>67</v>
      </c>
      <c r="B1156" t="s">
        <v>2215</v>
      </c>
      <c r="C1156" t="e">
        <f t="shared" ca="1" si="508"/>
        <v>#NAME?</v>
      </c>
      <c r="E1156" t="s">
        <v>2216</v>
      </c>
      <c r="F1156" t="str">
        <f t="shared" si="535"/>
        <v>no</v>
      </c>
      <c r="G1156">
        <v>1</v>
      </c>
      <c r="H1156" s="15" t="str">
        <f t="shared" si="542"/>
        <v>-</v>
      </c>
      <c r="I1156" s="42" t="b">
        <f t="shared" si="520"/>
        <v>1</v>
      </c>
      <c r="J1156" s="42" t="str">
        <f t="shared" si="536"/>
        <v>-</v>
      </c>
      <c r="K1156" t="s">
        <v>46</v>
      </c>
      <c r="L1156" s="16" t="s">
        <v>47</v>
      </c>
      <c r="M1156" s="17" t="s">
        <v>47</v>
      </c>
      <c r="N1156" s="18">
        <v>5.7599999999999997E-5</v>
      </c>
      <c r="O1156" s="18">
        <v>5.7599999999999997E-5</v>
      </c>
      <c r="P1156" s="18">
        <v>1.44E-8</v>
      </c>
      <c r="Q1156" s="18">
        <v>1.44E-8</v>
      </c>
      <c r="R1156">
        <v>9878445</v>
      </c>
      <c r="S1156" s="57" t="s">
        <v>71</v>
      </c>
      <c r="T1156" s="57" t="s">
        <v>72</v>
      </c>
      <c r="U1156">
        <v>298</v>
      </c>
      <c r="AI1156" t="s">
        <v>55</v>
      </c>
      <c r="AJ1156">
        <v>1</v>
      </c>
      <c r="AL1156" s="19">
        <f t="shared" si="509"/>
        <v>-5.7595729142548322</v>
      </c>
      <c r="AM1156" s="19">
        <f t="shared" si="510"/>
        <v>-10.653062201915029</v>
      </c>
      <c r="AN1156" s="19">
        <f t="shared" si="511"/>
        <v>4.8934892876601968</v>
      </c>
      <c r="AO1156" s="19">
        <f t="shared" si="537"/>
        <v>4.8934892876601968</v>
      </c>
      <c r="AP1156" s="20" t="str">
        <f>IF(AR1156=AU1156,"good","no")</f>
        <v>no</v>
      </c>
      <c r="AQ1156" s="20" t="str">
        <f t="shared" si="543"/>
        <v>K</v>
      </c>
      <c r="AR1156" s="21">
        <f t="shared" si="538"/>
        <v>1</v>
      </c>
      <c r="AS1156" s="21">
        <f t="shared" si="539"/>
        <v>-3.9</v>
      </c>
      <c r="AT1156" s="20" t="str">
        <f t="shared" si="544"/>
        <v>M</v>
      </c>
      <c r="AU1156" s="22">
        <f t="shared" si="540"/>
        <v>0</v>
      </c>
      <c r="AV1156">
        <f t="shared" si="541"/>
        <v>1.9</v>
      </c>
    </row>
    <row r="1157" spans="1:49" hidden="1" x14ac:dyDescent="0.45">
      <c r="A1157" t="s">
        <v>109</v>
      </c>
      <c r="B1157" t="s">
        <v>2031</v>
      </c>
      <c r="C1157" t="e">
        <f t="shared" ca="1" si="508"/>
        <v>#NAME?</v>
      </c>
      <c r="E1157" t="s">
        <v>2031</v>
      </c>
      <c r="F1157" t="str">
        <f t="shared" si="535"/>
        <v>ok</v>
      </c>
      <c r="G1157">
        <v>1</v>
      </c>
      <c r="H1157" s="42" t="str">
        <f t="shared" si="542"/>
        <v>+</v>
      </c>
      <c r="I1157" s="42" t="b">
        <f t="shared" si="520"/>
        <v>1</v>
      </c>
      <c r="J1157" s="42" t="str">
        <f t="shared" si="536"/>
        <v>+</v>
      </c>
      <c r="K1157" t="s">
        <v>324</v>
      </c>
      <c r="L1157" s="16" t="s">
        <v>47</v>
      </c>
      <c r="M1157" s="17" t="s">
        <v>47</v>
      </c>
      <c r="N1157" s="18">
        <v>8.5E-9</v>
      </c>
      <c r="O1157" s="18">
        <v>8.5E-9</v>
      </c>
      <c r="P1157" s="18">
        <v>8.5E-9</v>
      </c>
      <c r="Q1157" s="18">
        <v>8.5E-9</v>
      </c>
      <c r="R1157">
        <v>16597831</v>
      </c>
      <c r="S1157" t="s">
        <v>113</v>
      </c>
      <c r="T1157" t="s">
        <v>114</v>
      </c>
      <c r="U1157" t="s">
        <v>89</v>
      </c>
      <c r="AI1157" t="s">
        <v>115</v>
      </c>
      <c r="AJ1157">
        <v>2</v>
      </c>
      <c r="AL1157" s="19">
        <f t="shared" si="509"/>
        <v>-10.964087807335581</v>
      </c>
      <c r="AM1157" s="19">
        <f t="shared" si="510"/>
        <v>-10.964087807335581</v>
      </c>
      <c r="AN1157" s="19">
        <f t="shared" si="511"/>
        <v>0</v>
      </c>
      <c r="AO1157" s="19">
        <f t="shared" si="537"/>
        <v>0</v>
      </c>
      <c r="AP1157" s="20" t="str">
        <f>IF(AR1157=AU1157,"good","no")</f>
        <v>no</v>
      </c>
      <c r="AQ1157" s="20" t="str">
        <f t="shared" si="543"/>
        <v>K</v>
      </c>
      <c r="AR1157" s="21">
        <f t="shared" si="538"/>
        <v>1</v>
      </c>
      <c r="AS1157" s="21">
        <f t="shared" si="539"/>
        <v>-3.9</v>
      </c>
      <c r="AT1157" s="20" t="str">
        <f t="shared" si="544"/>
        <v>E</v>
      </c>
      <c r="AU1157" s="22">
        <f t="shared" si="540"/>
        <v>-1</v>
      </c>
      <c r="AV1157">
        <f t="shared" si="541"/>
        <v>-3.5</v>
      </c>
    </row>
    <row r="1158" spans="1:49" hidden="1" x14ac:dyDescent="0.45">
      <c r="A1158" t="s">
        <v>492</v>
      </c>
      <c r="B1158" t="s">
        <v>2217</v>
      </c>
      <c r="C1158" t="e">
        <f t="shared" ca="1" si="508"/>
        <v>#NAME?</v>
      </c>
      <c r="E1158" t="s">
        <v>2218</v>
      </c>
      <c r="F1158" t="str">
        <f t="shared" si="535"/>
        <v>no</v>
      </c>
      <c r="G1158">
        <v>2</v>
      </c>
      <c r="H1158" s="42" t="str">
        <f t="shared" ref="H1158:H1159" si="545">IF(ISNUMBER(FIND(MID(B1158,2,1),MID(A1158,FIND("_",A1158,FIND("_",A1158)+1)+1,LEN(A1158)))), "+", "-")</f>
        <v>-</v>
      </c>
      <c r="I1158" s="42" t="b">
        <f t="shared" si="520"/>
        <v>1</v>
      </c>
      <c r="J1158" s="42" t="str">
        <f t="shared" si="536"/>
        <v>-</v>
      </c>
      <c r="K1158" t="s">
        <v>70</v>
      </c>
      <c r="L1158" s="16" t="s">
        <v>495</v>
      </c>
      <c r="M1158" s="17" t="s">
        <v>495</v>
      </c>
      <c r="N1158" s="18">
        <v>1.1400000000000001E-11</v>
      </c>
      <c r="O1158" s="18">
        <v>1.1400000000000001E-11</v>
      </c>
      <c r="P1158" s="18">
        <v>1.23E-11</v>
      </c>
      <c r="Q1158" s="18">
        <v>1.23E-11</v>
      </c>
      <c r="R1158">
        <v>17475279</v>
      </c>
      <c r="S1158" s="57" t="s">
        <v>496</v>
      </c>
      <c r="T1158" s="57" t="s">
        <v>497</v>
      </c>
      <c r="U1158" t="s">
        <v>89</v>
      </c>
      <c r="AI1158" t="s">
        <v>221</v>
      </c>
      <c r="AJ1158">
        <v>1</v>
      </c>
      <c r="AL1158" s="19">
        <f t="shared" si="509"/>
        <v>-14.866470578711576</v>
      </c>
      <c r="AM1158" s="19">
        <f t="shared" si="510"/>
        <v>-14.821638893594605</v>
      </c>
      <c r="AN1158" s="19">
        <f t="shared" si="511"/>
        <v>-4.4831685116971443E-2</v>
      </c>
      <c r="AO1158" s="19">
        <f t="shared" si="537"/>
        <v>4.4831685116971443E-2</v>
      </c>
      <c r="AP1158" s="20" t="str">
        <f>IF(AR1158=AU1158,"good","no")</f>
        <v>no</v>
      </c>
      <c r="AQ1158" s="20" t="str">
        <f t="shared" si="543"/>
        <v>R</v>
      </c>
      <c r="AR1158" s="21">
        <f t="shared" si="538"/>
        <v>1</v>
      </c>
      <c r="AS1158" s="21">
        <f t="shared" si="539"/>
        <v>-4.5</v>
      </c>
      <c r="AT1158" s="20" t="str">
        <f t="shared" si="544"/>
        <v>A</v>
      </c>
      <c r="AU1158" s="22">
        <f t="shared" si="540"/>
        <v>0</v>
      </c>
      <c r="AV1158">
        <f t="shared" si="541"/>
        <v>1.8</v>
      </c>
    </row>
    <row r="1159" spans="1:49" hidden="1" x14ac:dyDescent="0.45">
      <c r="A1159" t="s">
        <v>492</v>
      </c>
      <c r="B1159" t="s">
        <v>2219</v>
      </c>
      <c r="C1159" t="e">
        <f t="shared" ca="1" si="508"/>
        <v>#NAME?</v>
      </c>
      <c r="E1159" t="s">
        <v>2220</v>
      </c>
      <c r="F1159" t="str">
        <f t="shared" si="535"/>
        <v>no</v>
      </c>
      <c r="G1159">
        <v>2</v>
      </c>
      <c r="H1159" s="42" t="str">
        <f t="shared" si="545"/>
        <v>-</v>
      </c>
      <c r="I1159" s="42" t="b">
        <f t="shared" si="520"/>
        <v>1</v>
      </c>
      <c r="J1159" s="42" t="str">
        <f t="shared" si="536"/>
        <v>-</v>
      </c>
      <c r="K1159" t="s">
        <v>181</v>
      </c>
      <c r="L1159" s="16" t="s">
        <v>495</v>
      </c>
      <c r="M1159" s="17" t="s">
        <v>495</v>
      </c>
      <c r="N1159" s="18">
        <v>1.1400000000000001E-11</v>
      </c>
      <c r="O1159" s="18">
        <v>1.1400000000000001E-11</v>
      </c>
      <c r="P1159" s="18">
        <v>1.23E-11</v>
      </c>
      <c r="Q1159" s="27">
        <v>1.23E-11</v>
      </c>
      <c r="R1159">
        <v>17475279</v>
      </c>
      <c r="S1159" s="43" t="s">
        <v>496</v>
      </c>
      <c r="T1159" s="43" t="s">
        <v>497</v>
      </c>
      <c r="U1159" t="s">
        <v>89</v>
      </c>
      <c r="AI1159" t="s">
        <v>221</v>
      </c>
      <c r="AJ1159">
        <v>1</v>
      </c>
      <c r="AL1159" s="19">
        <f t="shared" si="509"/>
        <v>-14.866470578711576</v>
      </c>
      <c r="AM1159" s="19">
        <f t="shared" si="510"/>
        <v>-14.821638893594605</v>
      </c>
      <c r="AN1159" s="19">
        <f t="shared" si="511"/>
        <v>-4.4831685116971443E-2</v>
      </c>
      <c r="AO1159" s="19">
        <f t="shared" si="537"/>
        <v>4.4831685116971443E-2</v>
      </c>
      <c r="AP1159" s="20" t="str">
        <f>IF(AR1159=AU1159,"ok","no")</f>
        <v>ok</v>
      </c>
      <c r="AQ1159" s="20" t="str">
        <f t="shared" si="543"/>
        <v>F</v>
      </c>
      <c r="AR1159" s="21">
        <f t="shared" si="538"/>
        <v>0</v>
      </c>
      <c r="AS1159" s="21">
        <f t="shared" si="539"/>
        <v>2.8</v>
      </c>
      <c r="AT1159" s="20" t="str">
        <f t="shared" si="544"/>
        <v>A</v>
      </c>
      <c r="AU1159" s="22">
        <f t="shared" si="540"/>
        <v>0</v>
      </c>
      <c r="AV1159">
        <f t="shared" si="541"/>
        <v>1.8</v>
      </c>
    </row>
    <row r="1160" spans="1:49" hidden="1" x14ac:dyDescent="0.45">
      <c r="A1160" t="s">
        <v>107</v>
      </c>
      <c r="B1160" t="s">
        <v>2221</v>
      </c>
      <c r="C1160" t="e">
        <f t="shared" ca="1" si="508"/>
        <v>#NAME?</v>
      </c>
      <c r="E1160" t="s">
        <v>2221</v>
      </c>
      <c r="F1160" t="str">
        <f t="shared" si="535"/>
        <v>ok</v>
      </c>
      <c r="G1160">
        <v>1</v>
      </c>
      <c r="H1160" s="15" t="str">
        <f>IF(ISNUMBER(FIND(MID(B1160,2,1),MID(A1160,FIND("_",A1160)+1,FIND("_",A1160,FIND("_",A1160)+1)-FIND("_",A1160)-1))), "+", "-")</f>
        <v>-</v>
      </c>
      <c r="I1160" s="42" t="b">
        <f t="shared" si="520"/>
        <v>1</v>
      </c>
      <c r="J1160" s="42" t="str">
        <f t="shared" si="536"/>
        <v>-</v>
      </c>
      <c r="K1160" t="s">
        <v>125</v>
      </c>
      <c r="L1160" s="16" t="s">
        <v>47</v>
      </c>
      <c r="M1160" s="17" t="s">
        <v>47</v>
      </c>
      <c r="N1160" s="18">
        <v>5.8999999999999996E-7</v>
      </c>
      <c r="O1160" s="18">
        <v>5.8999999999999996E-7</v>
      </c>
      <c r="P1160" s="18">
        <v>7.0000000000000004E-11</v>
      </c>
      <c r="Q1160" s="27">
        <v>7.0000000000000004E-11</v>
      </c>
      <c r="R1160">
        <v>9761468</v>
      </c>
      <c r="S1160" s="57" t="s">
        <v>211</v>
      </c>
      <c r="T1160" s="57" t="s">
        <v>81</v>
      </c>
      <c r="U1160">
        <v>298</v>
      </c>
      <c r="AH1160" t="s">
        <v>212</v>
      </c>
      <c r="AI1160" t="s">
        <v>128</v>
      </c>
      <c r="AJ1160">
        <v>1</v>
      </c>
      <c r="AL1160" s="19">
        <f t="shared" si="509"/>
        <v>-8.4624545470275212</v>
      </c>
      <c r="AM1160" s="19">
        <f t="shared" si="510"/>
        <v>-13.795690265588721</v>
      </c>
      <c r="AN1160" s="19">
        <f t="shared" si="511"/>
        <v>5.3332357185612</v>
      </c>
      <c r="AO1160" s="19">
        <f t="shared" si="537"/>
        <v>5.3332357185612</v>
      </c>
      <c r="AP1160" s="20" t="str">
        <f>IF(AR1160=AU1160,"ok","no")</f>
        <v>ok</v>
      </c>
      <c r="AQ1160" s="20" t="str">
        <f t="shared" si="543"/>
        <v>K</v>
      </c>
      <c r="AR1160" s="21">
        <f t="shared" si="538"/>
        <v>1</v>
      </c>
      <c r="AS1160" s="21">
        <f t="shared" si="539"/>
        <v>-3.9</v>
      </c>
      <c r="AT1160" s="20" t="str">
        <f t="shared" si="544"/>
        <v>R</v>
      </c>
      <c r="AU1160" s="22">
        <f t="shared" si="540"/>
        <v>1</v>
      </c>
      <c r="AV1160">
        <f t="shared" si="541"/>
        <v>-4.5</v>
      </c>
    </row>
    <row r="1161" spans="1:49" hidden="1" x14ac:dyDescent="0.45">
      <c r="A1161" t="s">
        <v>256</v>
      </c>
      <c r="B1161" t="s">
        <v>2222</v>
      </c>
      <c r="C1161" t="e">
        <f t="shared" ca="1" si="508"/>
        <v>#NAME?</v>
      </c>
      <c r="E1161" t="s">
        <v>2223</v>
      </c>
      <c r="F1161" t="str">
        <f t="shared" si="535"/>
        <v>no</v>
      </c>
      <c r="G1161">
        <v>1</v>
      </c>
      <c r="H1161" s="42" t="str">
        <f>IF(ISNUMBER(FIND(MID(B1161,2,1),MID(A1161,FIND("_",A1161)+1,FIND("_",A1161,FIND("_",A1161)+1)-FIND("_",A1161)-1))), "+", "-")</f>
        <v>+</v>
      </c>
      <c r="I1161" s="42" t="b">
        <f t="shared" si="520"/>
        <v>1</v>
      </c>
      <c r="J1161" s="42" t="str">
        <f t="shared" si="536"/>
        <v>+</v>
      </c>
      <c r="K1161" t="s">
        <v>70</v>
      </c>
      <c r="L1161" s="16" t="s">
        <v>47</v>
      </c>
      <c r="M1161" s="17" t="s">
        <v>47</v>
      </c>
      <c r="N1161" s="18">
        <v>2.0500000000000002E-8</v>
      </c>
      <c r="O1161" s="18">
        <v>2.0500000000000002E-8</v>
      </c>
      <c r="P1161" s="18">
        <v>2.1999999999999998E-8</v>
      </c>
      <c r="Q1161" s="18">
        <v>2.1999999999999998E-8</v>
      </c>
      <c r="R1161">
        <v>27908641</v>
      </c>
      <c r="S1161" t="s">
        <v>259</v>
      </c>
      <c r="T1161" t="s">
        <v>260</v>
      </c>
      <c r="U1161">
        <v>303</v>
      </c>
      <c r="AI1161" t="s">
        <v>55</v>
      </c>
      <c r="AJ1161">
        <v>2</v>
      </c>
      <c r="AL1161" s="19">
        <f t="shared" si="509"/>
        <v>-10.444676160973208</v>
      </c>
      <c r="AM1161" s="19">
        <f t="shared" si="510"/>
        <v>-10.403011796316974</v>
      </c>
      <c r="AN1161" s="19">
        <f t="shared" si="511"/>
        <v>-4.1664364656233133E-2</v>
      </c>
      <c r="AO1161" s="19">
        <f t="shared" si="537"/>
        <v>4.1664364656233133E-2</v>
      </c>
      <c r="AP1161" s="20" t="str">
        <f>IF(AR1161=AU1161,"good","no")</f>
        <v>no</v>
      </c>
      <c r="AQ1161" s="20" t="str">
        <f t="shared" si="543"/>
        <v>P</v>
      </c>
      <c r="AR1161" s="21">
        <f t="shared" si="538"/>
        <v>300</v>
      </c>
      <c r="AS1161" s="21">
        <f t="shared" si="539"/>
        <v>-1.6</v>
      </c>
      <c r="AT1161" s="20" t="str">
        <f t="shared" si="544"/>
        <v>A</v>
      </c>
      <c r="AU1161" s="22">
        <f t="shared" si="540"/>
        <v>0</v>
      </c>
      <c r="AV1161">
        <f t="shared" si="541"/>
        <v>1.8</v>
      </c>
    </row>
    <row r="1162" spans="1:49" hidden="1" x14ac:dyDescent="0.45">
      <c r="A1162" t="s">
        <v>1578</v>
      </c>
      <c r="B1162" t="s">
        <v>2134</v>
      </c>
      <c r="C1162" t="e">
        <f t="shared" ref="C1162:C1185" ca="1" si="546">_xlfn.CONCAT(A1162,B1162)</f>
        <v>#NAME?</v>
      </c>
      <c r="E1162" t="s">
        <v>2134</v>
      </c>
      <c r="F1162" t="str">
        <f t="shared" si="535"/>
        <v>ok</v>
      </c>
      <c r="G1162">
        <v>1</v>
      </c>
      <c r="H1162" s="42" t="str">
        <f>IF(ISNUMBER(FIND(MID(B1162,2,1),MID(A1162,FIND("_",A1162)+1,FIND("_",A1162,FIND("_",A1162)+1)-FIND("_",A1162)-1))), "+", "-")</f>
        <v>+</v>
      </c>
      <c r="I1162" s="42" t="b">
        <f t="shared" si="520"/>
        <v>1</v>
      </c>
      <c r="J1162" s="42" t="str">
        <f t="shared" si="536"/>
        <v>+</v>
      </c>
      <c r="K1162" t="s">
        <v>324</v>
      </c>
      <c r="L1162" s="16" t="s">
        <v>47</v>
      </c>
      <c r="M1162" s="17" t="s">
        <v>47</v>
      </c>
      <c r="N1162" s="18">
        <v>1.6999999999999999E-9</v>
      </c>
      <c r="O1162" s="18">
        <v>1.6999999999999999E-9</v>
      </c>
      <c r="P1162" s="18">
        <v>1.4599999999999999E-9</v>
      </c>
      <c r="Q1162" s="18">
        <v>1.4599999999999999E-9</v>
      </c>
      <c r="R1162">
        <v>16597831</v>
      </c>
      <c r="S1162" s="57" t="s">
        <v>113</v>
      </c>
      <c r="T1162" s="57" t="s">
        <v>114</v>
      </c>
      <c r="U1162" t="s">
        <v>89</v>
      </c>
      <c r="AH1162" t="s">
        <v>1580</v>
      </c>
      <c r="AI1162" t="s">
        <v>115</v>
      </c>
      <c r="AJ1162">
        <v>2</v>
      </c>
      <c r="AL1162" s="19">
        <f t="shared" ref="AL1162:AL1185" si="547">0.59*LN(O1162)</f>
        <v>-11.913656175671703</v>
      </c>
      <c r="AM1162" s="19">
        <f t="shared" ref="AM1162:AM1185" si="548">0.59*LN(Q1162)</f>
        <v>-12.003449346723439</v>
      </c>
      <c r="AN1162" s="19">
        <f t="shared" ref="AN1162:AN1185" si="549">AL1162-AM1162</f>
        <v>8.9793171051736564E-2</v>
      </c>
      <c r="AO1162" s="19">
        <f t="shared" si="537"/>
        <v>8.9793171051736564E-2</v>
      </c>
      <c r="AP1162" s="20" t="str">
        <f>IF(AR1162=AU1162,"good","no")</f>
        <v>no</v>
      </c>
      <c r="AQ1162" s="20" t="str">
        <f t="shared" si="543"/>
        <v>E</v>
      </c>
      <c r="AR1162" s="21">
        <f t="shared" si="538"/>
        <v>-1</v>
      </c>
      <c r="AS1162" s="21">
        <f t="shared" si="539"/>
        <v>-3.5</v>
      </c>
      <c r="AT1162" s="20" t="str">
        <f t="shared" si="544"/>
        <v>K</v>
      </c>
      <c r="AU1162" s="22">
        <f t="shared" si="540"/>
        <v>1</v>
      </c>
      <c r="AV1162">
        <f t="shared" si="541"/>
        <v>-3.9</v>
      </c>
    </row>
    <row r="1163" spans="1:49" hidden="1" x14ac:dyDescent="0.45">
      <c r="A1163" t="s">
        <v>107</v>
      </c>
      <c r="B1163" t="s">
        <v>2224</v>
      </c>
      <c r="C1163" t="e">
        <f t="shared" ca="1" si="546"/>
        <v>#NAME?</v>
      </c>
      <c r="E1163" t="s">
        <v>2224</v>
      </c>
      <c r="F1163" t="str">
        <f t="shared" si="535"/>
        <v>ok</v>
      </c>
      <c r="G1163">
        <v>1</v>
      </c>
      <c r="H1163" s="15" t="str">
        <f>IF(ISNUMBER(FIND(MID(B1163,2,1),MID(A1163,FIND("_",A1163)+1,FIND("_",A1163,FIND("_",A1163)+1)-FIND("_",A1163)-1))), "+", "-")</f>
        <v>-</v>
      </c>
      <c r="I1163" s="42" t="b">
        <f t="shared" si="520"/>
        <v>1</v>
      </c>
      <c r="J1163" s="42" t="str">
        <f t="shared" si="536"/>
        <v>-</v>
      </c>
      <c r="K1163" t="s">
        <v>46</v>
      </c>
      <c r="L1163" s="16" t="s">
        <v>47</v>
      </c>
      <c r="M1163" s="17" t="s">
        <v>47</v>
      </c>
      <c r="N1163" s="18">
        <v>8.8999999999999995E-7</v>
      </c>
      <c r="O1163" s="18">
        <v>8.8999999999999995E-7</v>
      </c>
      <c r="P1163" s="18">
        <v>7.5E-11</v>
      </c>
      <c r="Q1163" s="18">
        <v>7.5E-11</v>
      </c>
      <c r="R1163">
        <v>9761467</v>
      </c>
      <c r="S1163" s="57" t="s">
        <v>211</v>
      </c>
      <c r="T1163" s="57" t="s">
        <v>81</v>
      </c>
      <c r="U1163">
        <v>298</v>
      </c>
      <c r="AH1163" t="s">
        <v>212</v>
      </c>
      <c r="AI1163" t="s">
        <v>128</v>
      </c>
      <c r="AJ1163">
        <v>1</v>
      </c>
      <c r="AL1163" s="19">
        <f t="shared" si="547"/>
        <v>-8.2199061807899323</v>
      </c>
      <c r="AM1163" s="19">
        <f t="shared" si="548"/>
        <v>-13.754984471411419</v>
      </c>
      <c r="AN1163" s="19">
        <f t="shared" si="549"/>
        <v>5.5350782906214864</v>
      </c>
      <c r="AO1163" s="19">
        <f t="shared" si="537"/>
        <v>5.5350782906214864</v>
      </c>
      <c r="AP1163" s="20" t="str">
        <f>IF(AR1163=AU1163,"good","no")</f>
        <v>no</v>
      </c>
      <c r="AQ1163" s="20" t="str">
        <f t="shared" si="543"/>
        <v>K</v>
      </c>
      <c r="AR1163" s="21">
        <f t="shared" si="538"/>
        <v>1</v>
      </c>
      <c r="AS1163" s="21">
        <f t="shared" si="539"/>
        <v>-3.9</v>
      </c>
      <c r="AT1163" s="20" t="str">
        <f t="shared" si="544"/>
        <v>A</v>
      </c>
      <c r="AU1163" s="22">
        <f t="shared" si="540"/>
        <v>0</v>
      </c>
      <c r="AV1163">
        <f t="shared" si="541"/>
        <v>1.8</v>
      </c>
    </row>
    <row r="1164" spans="1:49" hidden="1" x14ac:dyDescent="0.45">
      <c r="A1164" t="s">
        <v>433</v>
      </c>
      <c r="B1164" t="s">
        <v>2225</v>
      </c>
      <c r="C1164" t="e">
        <f t="shared" ca="1" si="546"/>
        <v>#NAME?</v>
      </c>
      <c r="E1164" t="s">
        <v>2226</v>
      </c>
      <c r="F1164" t="str">
        <f t="shared" si="535"/>
        <v>no</v>
      </c>
      <c r="G1164">
        <v>1</v>
      </c>
      <c r="H1164" s="42" t="str">
        <f>IF(ISNUMBER(FIND(MID(B1164,2,1),MID(A1164,FIND("_",A1164)+1,FIND("_",A1164,FIND("_",A1164)+1)-FIND("_",A1164)-1))), "+", "-")</f>
        <v>+</v>
      </c>
      <c r="I1164" s="42" t="b">
        <f t="shared" si="520"/>
        <v>1</v>
      </c>
      <c r="J1164" s="42" t="str">
        <f t="shared" si="536"/>
        <v>+</v>
      </c>
      <c r="K1164" t="s">
        <v>70</v>
      </c>
      <c r="L1164" s="16" t="s">
        <v>47</v>
      </c>
      <c r="M1164" s="17" t="s">
        <v>47</v>
      </c>
      <c r="N1164" s="18">
        <v>1.7499999999999999E-10</v>
      </c>
      <c r="O1164" s="18">
        <v>1.7499999999999999E-10</v>
      </c>
      <c r="P1164" s="18">
        <v>1.5500000000000001E-10</v>
      </c>
      <c r="Q1164" s="27">
        <v>1.5500000000000001E-10</v>
      </c>
      <c r="R1164">
        <v>17173035</v>
      </c>
      <c r="S1164" t="s">
        <v>414</v>
      </c>
      <c r="T1164" t="s">
        <v>415</v>
      </c>
      <c r="U1164">
        <v>296</v>
      </c>
      <c r="AH1164" t="s">
        <v>436</v>
      </c>
      <c r="AI1164" t="s">
        <v>416</v>
      </c>
      <c r="AJ1164">
        <v>2</v>
      </c>
      <c r="AL1164" s="19">
        <f t="shared" si="547"/>
        <v>-13.255078733782968</v>
      </c>
      <c r="AM1164" s="19">
        <f t="shared" si="548"/>
        <v>-13.326681639415488</v>
      </c>
      <c r="AN1164" s="19">
        <f t="shared" si="549"/>
        <v>7.1602905632520475E-2</v>
      </c>
      <c r="AO1164" s="19">
        <f t="shared" si="537"/>
        <v>7.1602905632520475E-2</v>
      </c>
      <c r="AP1164" s="20" t="str">
        <f t="shared" ref="AP1164:AP1169" si="550">IF(AR1164=AU1164,"ok","no")</f>
        <v>ok</v>
      </c>
      <c r="AQ1164" s="20" t="str">
        <f t="shared" si="543"/>
        <v>K</v>
      </c>
      <c r="AR1164" s="21">
        <f t="shared" si="538"/>
        <v>1</v>
      </c>
      <c r="AS1164" s="21">
        <f t="shared" si="539"/>
        <v>-3.9</v>
      </c>
      <c r="AT1164" s="20" t="str">
        <f t="shared" si="544"/>
        <v>R</v>
      </c>
      <c r="AU1164" s="22">
        <f t="shared" si="540"/>
        <v>1</v>
      </c>
      <c r="AV1164">
        <f t="shared" si="541"/>
        <v>-4.5</v>
      </c>
    </row>
    <row r="1165" spans="1:49" hidden="1" x14ac:dyDescent="0.45">
      <c r="A1165" t="s">
        <v>364</v>
      </c>
      <c r="B1165" t="s">
        <v>2227</v>
      </c>
      <c r="C1165" t="e">
        <f t="shared" ca="1" si="546"/>
        <v>#NAME?</v>
      </c>
      <c r="E1165" t="s">
        <v>2228</v>
      </c>
      <c r="H1165" t="s">
        <v>79</v>
      </c>
      <c r="I1165" s="42" t="b">
        <f t="shared" si="520"/>
        <v>1</v>
      </c>
      <c r="J1165" s="42" t="s">
        <v>79</v>
      </c>
      <c r="K1165" t="s">
        <v>46</v>
      </c>
      <c r="L1165" s="16"/>
      <c r="M1165" s="17" t="s">
        <v>367</v>
      </c>
      <c r="N1165" s="18">
        <v>2.9999999999999997E-8</v>
      </c>
      <c r="O1165" s="18">
        <v>2.9999999999999997E-8</v>
      </c>
      <c r="P1165" s="18">
        <v>1.4999999999999999E-8</v>
      </c>
      <c r="Q1165" s="27">
        <v>1.4999999999999999E-8</v>
      </c>
      <c r="R1165">
        <v>7716157</v>
      </c>
      <c r="S1165" s="57" t="s">
        <v>368</v>
      </c>
      <c r="T1165" s="57" t="s">
        <v>362</v>
      </c>
      <c r="U1165">
        <v>298</v>
      </c>
      <c r="AI1165" t="s">
        <v>221</v>
      </c>
      <c r="AJ1165">
        <v>1</v>
      </c>
      <c r="AL1165" s="19">
        <f t="shared" si="547"/>
        <v>-10.22002038861771</v>
      </c>
      <c r="AM1165" s="19">
        <f t="shared" si="548"/>
        <v>-10.628977225148077</v>
      </c>
      <c r="AN1165" s="19">
        <f t="shared" si="549"/>
        <v>0.40895683653036663</v>
      </c>
      <c r="AP1165" s="20" t="str">
        <f t="shared" si="550"/>
        <v>ok</v>
      </c>
      <c r="AQ1165" s="20" t="str">
        <f t="shared" si="543"/>
        <v>Y</v>
      </c>
      <c r="AR1165" s="21">
        <f>VLOOKUP(AQ1165,$AY$2:$AZ$22,2,FALSE)</f>
        <v>0</v>
      </c>
      <c r="AT1165" s="20" t="str">
        <f t="shared" si="544"/>
        <v>W</v>
      </c>
      <c r="AU1165" s="22">
        <f>VLOOKUP(AT1165,$AY$2:$AZ$22,2,FALSE)</f>
        <v>0</v>
      </c>
    </row>
    <row r="1166" spans="1:49" x14ac:dyDescent="0.45">
      <c r="A1166" t="s">
        <v>372</v>
      </c>
      <c r="B1166" t="s">
        <v>1992</v>
      </c>
      <c r="C1166" t="e">
        <f t="shared" ca="1" si="546"/>
        <v>#NAME?</v>
      </c>
      <c r="E1166" t="s">
        <v>1517</v>
      </c>
      <c r="F1166" t="str">
        <f t="shared" ref="F1166:F1179" si="551">IF(B1166=E1166,"ok","no")</f>
        <v>no</v>
      </c>
      <c r="G1166">
        <v>1</v>
      </c>
      <c r="H1166" s="42" t="str">
        <f>IF(ISNUMBER(FIND(MID(B1166,2,1),MID(A1166,FIND("_",A1166)+1,FIND("_",A1166,FIND("_",A1166)+1)-FIND("_",A1166)-1))), "+", "-")</f>
        <v>+</v>
      </c>
      <c r="I1166" s="42" t="b">
        <f t="shared" si="520"/>
        <v>1</v>
      </c>
      <c r="J1166" s="42" t="str">
        <f t="shared" ref="J1166:J1179" si="552">IF(ISNUMBER(FIND(MID(B1166,2,1),IF(LEN(MID(A1166,FIND("_",A1166)+1,FIND("_",A1166,FIND("_",A1166)+1)-FIND("_",A1166)-1))=2,MID(A1166,FIND("_",A1166)+1,2),MID(A1166,FIND("~",SUBSTITUTE(A1166,"_","~",LEN(A1166)-LEN(SUBSTITUTE(A1166,"_",""))))+1,2)))), "+", "-")</f>
        <v>+</v>
      </c>
      <c r="K1166" t="s">
        <v>70</v>
      </c>
      <c r="L1166" s="16" t="s">
        <v>47</v>
      </c>
      <c r="M1166" s="17" t="s">
        <v>47</v>
      </c>
      <c r="N1166" s="18" t="s">
        <v>374</v>
      </c>
      <c r="O1166" s="18">
        <v>9.9999999999999994E-12</v>
      </c>
      <c r="P1166" s="18" t="s">
        <v>374</v>
      </c>
      <c r="Q1166" s="27">
        <v>9.9999999999999994E-12</v>
      </c>
      <c r="R1166">
        <v>23357170</v>
      </c>
      <c r="S1166" t="s">
        <v>375</v>
      </c>
      <c r="T1166" t="s">
        <v>100</v>
      </c>
      <c r="U1166">
        <v>310</v>
      </c>
      <c r="AI1166" t="s">
        <v>55</v>
      </c>
      <c r="AJ1166">
        <v>2</v>
      </c>
      <c r="AL1166" s="19">
        <f t="shared" si="547"/>
        <v>-14.943777253531357</v>
      </c>
      <c r="AM1166" s="19">
        <f t="shared" si="548"/>
        <v>-14.943777253531357</v>
      </c>
      <c r="AN1166" s="19">
        <f t="shared" si="549"/>
        <v>0</v>
      </c>
      <c r="AO1166" s="19">
        <f t="shared" ref="AO1166:AO1179" si="553">ABS(AN1166)</f>
        <v>0</v>
      </c>
      <c r="AP1166" s="20" t="str">
        <f t="shared" si="550"/>
        <v>ok</v>
      </c>
      <c r="AQ1166" s="20" t="str">
        <f t="shared" si="543"/>
        <v>Y</v>
      </c>
      <c r="AR1166" s="21">
        <f t="shared" ref="AR1166:AR1179" si="554">VLOOKUP(AQ1166,$AY$2:$AZ$23,2,FALSE)</f>
        <v>0</v>
      </c>
      <c r="AS1166" s="21">
        <f t="shared" ref="AS1166:AS1179" si="555">VLOOKUP(AQ1166, $BD$3:$BH$22, 5, FALSE)</f>
        <v>-1.3</v>
      </c>
      <c r="AT1166" s="20" t="str">
        <f t="shared" si="544"/>
        <v>F</v>
      </c>
      <c r="AU1166" s="22">
        <f t="shared" ref="AU1166:AU1179" si="556">VLOOKUP(AT1166,$AY$2:$AZ$23,2,FALSE)</f>
        <v>0</v>
      </c>
      <c r="AV1166">
        <f t="shared" ref="AV1166:AV1179" si="557">VLOOKUP(AT1166, $BD$3:$BH$22, 5, FALSE)</f>
        <v>2.8</v>
      </c>
    </row>
    <row r="1167" spans="1:49" x14ac:dyDescent="0.45">
      <c r="A1167" t="s">
        <v>109</v>
      </c>
      <c r="B1167" t="s">
        <v>2229</v>
      </c>
      <c r="C1167" t="e">
        <f t="shared" ca="1" si="546"/>
        <v>#NAME?</v>
      </c>
      <c r="E1167" t="s">
        <v>2229</v>
      </c>
      <c r="F1167" t="str">
        <f t="shared" si="551"/>
        <v>ok</v>
      </c>
      <c r="G1167">
        <v>1</v>
      </c>
      <c r="H1167" s="42" t="str">
        <f>IF(ISNUMBER(FIND(MID(B1167,2,1),MID(A1167,FIND("_",A1167)+1,FIND("_",A1167,FIND("_",A1167)+1)-FIND("_",A1167)-1))), "+", "-")</f>
        <v>+</v>
      </c>
      <c r="I1167" s="42" t="b">
        <f t="shared" si="520"/>
        <v>1</v>
      </c>
      <c r="J1167" s="42" t="str">
        <f t="shared" si="552"/>
        <v>+</v>
      </c>
      <c r="K1167" t="s">
        <v>324</v>
      </c>
      <c r="L1167" s="16" t="s">
        <v>47</v>
      </c>
      <c r="M1167" s="17" t="s">
        <v>47</v>
      </c>
      <c r="N1167" s="18">
        <v>8.5E-9</v>
      </c>
      <c r="O1167" s="18">
        <v>8.5E-9</v>
      </c>
      <c r="P1167" s="18">
        <v>8.5E-9</v>
      </c>
      <c r="Q1167" s="27">
        <v>8.5E-9</v>
      </c>
      <c r="R1167">
        <v>16597831</v>
      </c>
      <c r="S1167" t="s">
        <v>113</v>
      </c>
      <c r="T1167" t="s">
        <v>114</v>
      </c>
      <c r="U1167" t="s">
        <v>89</v>
      </c>
      <c r="AI1167" t="s">
        <v>416</v>
      </c>
      <c r="AJ1167">
        <v>2</v>
      </c>
      <c r="AL1167" s="19">
        <f t="shared" si="547"/>
        <v>-10.964087807335581</v>
      </c>
      <c r="AM1167" s="19">
        <f t="shared" si="548"/>
        <v>-10.964087807335581</v>
      </c>
      <c r="AN1167" s="19">
        <f t="shared" si="549"/>
        <v>0</v>
      </c>
      <c r="AO1167" s="19">
        <f t="shared" si="553"/>
        <v>0</v>
      </c>
      <c r="AP1167" s="20" t="str">
        <f t="shared" si="550"/>
        <v>ok</v>
      </c>
      <c r="AQ1167" s="20" t="str">
        <f t="shared" si="543"/>
        <v>F</v>
      </c>
      <c r="AR1167" s="21">
        <f t="shared" si="554"/>
        <v>0</v>
      </c>
      <c r="AS1167" s="21">
        <f t="shared" si="555"/>
        <v>2.8</v>
      </c>
      <c r="AT1167" s="20" t="str">
        <f t="shared" si="544"/>
        <v>W</v>
      </c>
      <c r="AU1167" s="22">
        <f t="shared" si="556"/>
        <v>0</v>
      </c>
      <c r="AV1167">
        <f t="shared" si="557"/>
        <v>-0.9</v>
      </c>
    </row>
    <row r="1168" spans="1:49" hidden="1" x14ac:dyDescent="0.45">
      <c r="A1168" t="s">
        <v>892</v>
      </c>
      <c r="B1168" t="s">
        <v>2230</v>
      </c>
      <c r="C1168" t="e">
        <f t="shared" ca="1" si="546"/>
        <v>#NAME?</v>
      </c>
      <c r="E1168" t="s">
        <v>2231</v>
      </c>
      <c r="F1168" t="str">
        <f t="shared" si="551"/>
        <v>no</v>
      </c>
      <c r="G1168">
        <v>2</v>
      </c>
      <c r="H1168" s="42" t="s">
        <v>79</v>
      </c>
      <c r="I1168" s="42" t="b">
        <f t="shared" si="520"/>
        <v>1</v>
      </c>
      <c r="J1168" s="42" t="str">
        <f t="shared" si="552"/>
        <v>-</v>
      </c>
      <c r="K1168" t="s">
        <v>46</v>
      </c>
      <c r="L1168" s="16" t="s">
        <v>495</v>
      </c>
      <c r="M1168" s="17" t="s">
        <v>495</v>
      </c>
      <c r="N1168" s="18">
        <v>6.5700000000000003E-11</v>
      </c>
      <c r="O1168" s="18">
        <v>6.5700000000000003E-11</v>
      </c>
      <c r="P1168" s="18">
        <v>7.0399999999999997E-11</v>
      </c>
      <c r="Q1168" s="27">
        <v>7.0399999999999997E-11</v>
      </c>
      <c r="R1168">
        <v>17475279</v>
      </c>
      <c r="S1168" s="43" t="s">
        <v>496</v>
      </c>
      <c r="T1168" s="43" t="s">
        <v>895</v>
      </c>
      <c r="U1168" t="s">
        <v>89</v>
      </c>
      <c r="AI1168" t="s">
        <v>221</v>
      </c>
      <c r="AJ1168">
        <v>1</v>
      </c>
      <c r="AL1168" s="19">
        <f t="shared" si="547"/>
        <v>-13.83309409235841</v>
      </c>
      <c r="AM1168" s="19">
        <f t="shared" si="548"/>
        <v>-13.792328433131086</v>
      </c>
      <c r="AN1168" s="19">
        <f t="shared" si="549"/>
        <v>-4.0765659227323781E-2</v>
      </c>
      <c r="AO1168" s="19">
        <f t="shared" si="553"/>
        <v>4.0765659227323781E-2</v>
      </c>
      <c r="AP1168" s="20" t="str">
        <f t="shared" si="550"/>
        <v>ok</v>
      </c>
      <c r="AQ1168" s="20" t="str">
        <f t="shared" si="543"/>
        <v>Q</v>
      </c>
      <c r="AR1168" s="21">
        <f t="shared" si="554"/>
        <v>0</v>
      </c>
      <c r="AS1168" s="21">
        <f t="shared" si="555"/>
        <v>-3.5</v>
      </c>
      <c r="AT1168" s="20" t="str">
        <f t="shared" si="544"/>
        <v>A</v>
      </c>
      <c r="AU1168" s="22">
        <f t="shared" si="556"/>
        <v>0</v>
      </c>
      <c r="AV1168">
        <f t="shared" si="557"/>
        <v>1.8</v>
      </c>
    </row>
    <row r="1169" spans="1:48" hidden="1" x14ac:dyDescent="0.45">
      <c r="A1169" t="s">
        <v>1329</v>
      </c>
      <c r="B1169" t="s">
        <v>2232</v>
      </c>
      <c r="C1169" t="e">
        <f t="shared" ca="1" si="546"/>
        <v>#NAME?</v>
      </c>
      <c r="E1169" t="s">
        <v>2232</v>
      </c>
      <c r="F1169" t="str">
        <f t="shared" si="551"/>
        <v>ok</v>
      </c>
      <c r="G1169">
        <v>1</v>
      </c>
      <c r="H1169" s="42" t="str">
        <f>IF(ISNUMBER(FIND(MID(B1169,2,1),MID(A1169,FIND("_",A1169)+1,FIND("_",A1169,FIND("_",A1169)+1)-FIND("_",A1169)-1))), "+", "-")</f>
        <v>+</v>
      </c>
      <c r="I1169" s="42" t="b">
        <f t="shared" si="520"/>
        <v>1</v>
      </c>
      <c r="J1169" s="42" t="str">
        <f t="shared" si="552"/>
        <v>+</v>
      </c>
      <c r="K1169" t="s">
        <v>181</v>
      </c>
      <c r="L1169" s="16" t="s">
        <v>47</v>
      </c>
      <c r="M1169" s="17" t="s">
        <v>47</v>
      </c>
      <c r="N1169" s="18" t="s">
        <v>1361</v>
      </c>
      <c r="O1169" s="18">
        <v>1.5E-10</v>
      </c>
      <c r="P1169" s="18" t="s">
        <v>1321</v>
      </c>
      <c r="Q1169" s="27">
        <v>1.4000000000000001E-10</v>
      </c>
      <c r="R1169">
        <v>10543973</v>
      </c>
      <c r="S1169" s="57" t="s">
        <v>242</v>
      </c>
      <c r="T1169" s="57" t="s">
        <v>243</v>
      </c>
      <c r="U1169">
        <v>298</v>
      </c>
      <c r="V1169" t="s">
        <v>1362</v>
      </c>
      <c r="W1169" t="s">
        <v>1362</v>
      </c>
      <c r="X1169" t="s">
        <v>793</v>
      </c>
      <c r="Y1169" t="s">
        <v>793</v>
      </c>
      <c r="Z1169" t="s">
        <v>1323</v>
      </c>
      <c r="AA1169" s="18">
        <v>5.0000000000000004E-6</v>
      </c>
      <c r="AB1169" t="s">
        <v>795</v>
      </c>
      <c r="AC1169" t="s">
        <v>795</v>
      </c>
      <c r="AH1169" t="s">
        <v>1376</v>
      </c>
      <c r="AI1169" t="s">
        <v>55</v>
      </c>
      <c r="AJ1169">
        <v>2</v>
      </c>
      <c r="AL1169" s="19">
        <f t="shared" si="547"/>
        <v>-13.346027634881052</v>
      </c>
      <c r="AM1169" s="19">
        <f t="shared" si="548"/>
        <v>-13.386733429058355</v>
      </c>
      <c r="AN1169" s="19">
        <f t="shared" si="549"/>
        <v>4.0705794177302579E-2</v>
      </c>
      <c r="AO1169" s="19">
        <f t="shared" si="553"/>
        <v>4.0705794177302579E-2</v>
      </c>
      <c r="AP1169" s="20" t="str">
        <f t="shared" si="550"/>
        <v>ok</v>
      </c>
      <c r="AQ1169" s="20" t="str">
        <f t="shared" si="543"/>
        <v>L</v>
      </c>
      <c r="AR1169" s="21">
        <f t="shared" si="554"/>
        <v>0</v>
      </c>
      <c r="AS1169" s="21">
        <f t="shared" si="555"/>
        <v>3.8</v>
      </c>
      <c r="AT1169" s="20" t="str">
        <f t="shared" si="544"/>
        <v>M</v>
      </c>
      <c r="AU1169" s="22">
        <f t="shared" si="556"/>
        <v>0</v>
      </c>
      <c r="AV1169">
        <f t="shared" si="557"/>
        <v>1.9</v>
      </c>
    </row>
    <row r="1170" spans="1:48" hidden="1" x14ac:dyDescent="0.45">
      <c r="A1170" t="s">
        <v>214</v>
      </c>
      <c r="B1170" t="s">
        <v>2233</v>
      </c>
      <c r="C1170" t="e">
        <f t="shared" ca="1" si="546"/>
        <v>#NAME?</v>
      </c>
      <c r="E1170" t="s">
        <v>2233</v>
      </c>
      <c r="F1170" t="str">
        <f t="shared" si="551"/>
        <v>ok</v>
      </c>
      <c r="G1170">
        <v>1</v>
      </c>
      <c r="H1170" s="15" t="str">
        <f>IF(ISNUMBER(FIND(MID(B1170,2,1),MID(A1170,FIND("_",A1170)+1,FIND("_",A1170,FIND("_",A1170)+1)-FIND("_",A1170)-1))), "+", "-")</f>
        <v>-</v>
      </c>
      <c r="I1170" s="42" t="b">
        <f t="shared" si="520"/>
        <v>1</v>
      </c>
      <c r="J1170" s="42" t="str">
        <f t="shared" si="552"/>
        <v>-</v>
      </c>
      <c r="K1170" t="s">
        <v>125</v>
      </c>
      <c r="L1170" s="16" t="s">
        <v>47</v>
      </c>
      <c r="M1170" s="17" t="s">
        <v>47</v>
      </c>
      <c r="N1170" s="18">
        <v>9.09E-5</v>
      </c>
      <c r="O1170" s="18">
        <v>9.09E-5</v>
      </c>
      <c r="P1170" s="18">
        <v>2.7799999999999999E-9</v>
      </c>
      <c r="Q1170" s="18">
        <v>2.7799999999999999E-9</v>
      </c>
      <c r="R1170">
        <v>12515535</v>
      </c>
      <c r="S1170" t="s">
        <v>216</v>
      </c>
      <c r="T1170" t="s">
        <v>81</v>
      </c>
      <c r="U1170" t="s">
        <v>89</v>
      </c>
      <c r="AH1170" t="s">
        <v>212</v>
      </c>
      <c r="AI1170" t="s">
        <v>55</v>
      </c>
      <c r="AJ1170">
        <v>1</v>
      </c>
      <c r="AL1170" s="19">
        <f t="shared" si="547"/>
        <v>-5.4903928285006964</v>
      </c>
      <c r="AM1170" s="19">
        <f t="shared" si="548"/>
        <v>-11.623480796453881</v>
      </c>
      <c r="AN1170" s="19">
        <f t="shared" si="549"/>
        <v>6.1330879679531849</v>
      </c>
      <c r="AO1170" s="19">
        <f t="shared" si="553"/>
        <v>6.1330879679531849</v>
      </c>
      <c r="AP1170" s="20" t="str">
        <f>IF(AR1170=AU1170,"good","no")</f>
        <v>no</v>
      </c>
      <c r="AQ1170" s="20" t="str">
        <f t="shared" si="543"/>
        <v>K</v>
      </c>
      <c r="AR1170" s="21">
        <f t="shared" si="554"/>
        <v>1</v>
      </c>
      <c r="AS1170" s="21">
        <f t="shared" si="555"/>
        <v>-3.9</v>
      </c>
      <c r="AT1170" s="20" t="str">
        <f t="shared" si="544"/>
        <v>A</v>
      </c>
      <c r="AU1170" s="22">
        <f t="shared" si="556"/>
        <v>0</v>
      </c>
      <c r="AV1170">
        <f t="shared" si="557"/>
        <v>1.8</v>
      </c>
    </row>
    <row r="1171" spans="1:48" hidden="1" x14ac:dyDescent="0.45">
      <c r="A1171" t="s">
        <v>107</v>
      </c>
      <c r="B1171" t="s">
        <v>2224</v>
      </c>
      <c r="C1171" t="e">
        <f t="shared" ca="1" si="546"/>
        <v>#NAME?</v>
      </c>
      <c r="E1171" t="s">
        <v>2224</v>
      </c>
      <c r="F1171" t="str">
        <f t="shared" si="551"/>
        <v>ok</v>
      </c>
      <c r="G1171">
        <v>1</v>
      </c>
      <c r="H1171" s="15" t="str">
        <f>IF(ISNUMBER(FIND(MID(B1171,2,1),MID(A1171,FIND("_",A1171)+1,FIND("_",A1171,FIND("_",A1171)+1)-FIND("_",A1171)-1))), "+", "-")</f>
        <v>-</v>
      </c>
      <c r="I1171" s="42" t="b">
        <f t="shared" si="520"/>
        <v>1</v>
      </c>
      <c r="J1171" s="42" t="str">
        <f t="shared" si="552"/>
        <v>-</v>
      </c>
      <c r="K1171" t="s">
        <v>46</v>
      </c>
      <c r="L1171" s="16" t="s">
        <v>47</v>
      </c>
      <c r="M1171" s="17" t="s">
        <v>47</v>
      </c>
      <c r="N1171" s="18">
        <v>9.9999999999999995E-7</v>
      </c>
      <c r="O1171" s="18">
        <v>9.9999999999999995E-7</v>
      </c>
      <c r="P1171" s="18">
        <v>3E-11</v>
      </c>
      <c r="Q1171" s="18">
        <v>3E-11</v>
      </c>
      <c r="R1171">
        <v>10338006</v>
      </c>
      <c r="S1171" s="57" t="s">
        <v>211</v>
      </c>
      <c r="T1171" s="57" t="s">
        <v>81</v>
      </c>
      <c r="U1171" t="s">
        <v>89</v>
      </c>
      <c r="AH1171" t="s">
        <v>212</v>
      </c>
      <c r="AI1171" t="s">
        <v>213</v>
      </c>
      <c r="AJ1171">
        <v>1</v>
      </c>
      <c r="AL1171" s="19">
        <f t="shared" si="547"/>
        <v>-8.1511512291989217</v>
      </c>
      <c r="AM1171" s="19">
        <f t="shared" si="548"/>
        <v>-14.295596003217172</v>
      </c>
      <c r="AN1171" s="19">
        <f t="shared" si="549"/>
        <v>6.1444447740182504</v>
      </c>
      <c r="AO1171" s="19">
        <f t="shared" si="553"/>
        <v>6.1444447740182504</v>
      </c>
      <c r="AP1171" s="20" t="str">
        <f>IF(AR1171=AU1171,"good","no")</f>
        <v>no</v>
      </c>
      <c r="AQ1171" s="20" t="str">
        <f t="shared" si="543"/>
        <v>K</v>
      </c>
      <c r="AR1171" s="21">
        <f t="shared" si="554"/>
        <v>1</v>
      </c>
      <c r="AS1171" s="21">
        <f t="shared" si="555"/>
        <v>-3.9</v>
      </c>
      <c r="AT1171" s="20" t="str">
        <f t="shared" si="544"/>
        <v>A</v>
      </c>
      <c r="AU1171" s="22">
        <f t="shared" si="556"/>
        <v>0</v>
      </c>
      <c r="AV1171">
        <f t="shared" si="557"/>
        <v>1.8</v>
      </c>
    </row>
    <row r="1172" spans="1:48" hidden="1" x14ac:dyDescent="0.45">
      <c r="A1172" t="s">
        <v>107</v>
      </c>
      <c r="B1172" t="s">
        <v>2234</v>
      </c>
      <c r="C1172" t="e">
        <f t="shared" ca="1" si="546"/>
        <v>#NAME?</v>
      </c>
      <c r="E1172" t="s">
        <v>2234</v>
      </c>
      <c r="F1172" t="str">
        <f t="shared" si="551"/>
        <v>ok</v>
      </c>
      <c r="G1172">
        <v>1</v>
      </c>
      <c r="H1172" s="15" t="str">
        <f>IF(ISNUMBER(FIND(MID(B1172,2,1),MID(A1172,FIND("_",A1172)+1,FIND("_",A1172,FIND("_",A1172)+1)-FIND("_",A1172)-1))), "+", "-")</f>
        <v>-</v>
      </c>
      <c r="I1172" s="42" t="b">
        <f t="shared" si="520"/>
        <v>1</v>
      </c>
      <c r="J1172" s="42" t="str">
        <f t="shared" si="552"/>
        <v>-</v>
      </c>
      <c r="K1172" t="s">
        <v>46</v>
      </c>
      <c r="L1172" s="16" t="s">
        <v>47</v>
      </c>
      <c r="M1172" s="17" t="s">
        <v>47</v>
      </c>
      <c r="N1172" s="18">
        <v>3.8999999999999999E-6</v>
      </c>
      <c r="O1172" s="18">
        <v>3.8999999999999999E-6</v>
      </c>
      <c r="P1172" s="18">
        <v>7.5E-11</v>
      </c>
      <c r="Q1172" s="18">
        <v>7.5E-11</v>
      </c>
      <c r="R1172">
        <v>9761467</v>
      </c>
      <c r="S1172" t="s">
        <v>211</v>
      </c>
      <c r="T1172" t="s">
        <v>81</v>
      </c>
      <c r="U1172">
        <v>298</v>
      </c>
      <c r="AH1172" t="s">
        <v>212</v>
      </c>
      <c r="AI1172" t="s">
        <v>128</v>
      </c>
      <c r="AJ1172">
        <v>1</v>
      </c>
      <c r="AL1172" s="19">
        <f t="shared" si="547"/>
        <v>-7.3481750628489166</v>
      </c>
      <c r="AM1172" s="19">
        <f t="shared" si="548"/>
        <v>-13.754984471411419</v>
      </c>
      <c r="AN1172" s="19">
        <f t="shared" si="549"/>
        <v>6.406809408562502</v>
      </c>
      <c r="AO1172" s="19">
        <f t="shared" si="553"/>
        <v>6.406809408562502</v>
      </c>
      <c r="AP1172" s="20" t="str">
        <f>IF(AR1172=AU1172,"good","no")</f>
        <v>no</v>
      </c>
      <c r="AQ1172" s="20" t="str">
        <f t="shared" si="543"/>
        <v>K</v>
      </c>
      <c r="AR1172" s="21">
        <f t="shared" si="554"/>
        <v>1</v>
      </c>
      <c r="AS1172" s="21">
        <f t="shared" si="555"/>
        <v>-3.9</v>
      </c>
      <c r="AT1172" s="20" t="str">
        <f t="shared" si="544"/>
        <v>G</v>
      </c>
      <c r="AU1172" s="22">
        <f t="shared" si="556"/>
        <v>600</v>
      </c>
      <c r="AV1172">
        <f t="shared" si="557"/>
        <v>-0.4</v>
      </c>
    </row>
    <row r="1173" spans="1:48" hidden="1" x14ac:dyDescent="0.45">
      <c r="A1173" t="s">
        <v>107</v>
      </c>
      <c r="B1173" t="s">
        <v>2235</v>
      </c>
      <c r="C1173" t="e">
        <f t="shared" ca="1" si="546"/>
        <v>#NAME?</v>
      </c>
      <c r="E1173" t="s">
        <v>2235</v>
      </c>
      <c r="F1173" t="str">
        <f t="shared" si="551"/>
        <v>ok</v>
      </c>
      <c r="G1173">
        <v>1</v>
      </c>
      <c r="H1173" s="15" t="str">
        <f>IF(ISNUMBER(FIND(MID(B1173,2,1),MID(A1173,FIND("_",A1173)+1,FIND("_",A1173,FIND("_",A1173)+1)-FIND("_",A1173)-1))), "+", "-")</f>
        <v>-</v>
      </c>
      <c r="I1173" s="42" t="b">
        <f t="shared" si="520"/>
        <v>1</v>
      </c>
      <c r="J1173" s="42" t="str">
        <f t="shared" si="552"/>
        <v>-</v>
      </c>
      <c r="K1173" t="s">
        <v>125</v>
      </c>
      <c r="L1173" s="16" t="s">
        <v>47</v>
      </c>
      <c r="M1173" s="17" t="s">
        <v>47</v>
      </c>
      <c r="N1173" t="s">
        <v>638</v>
      </c>
      <c r="O1173" s="18">
        <v>3.9999999999999998E-6</v>
      </c>
      <c r="P1173" s="18">
        <v>7.0000000000000004E-11</v>
      </c>
      <c r="Q1173" s="18">
        <v>7.0000000000000004E-11</v>
      </c>
      <c r="R1173">
        <v>9761468</v>
      </c>
      <c r="S1173" s="57" t="s">
        <v>211</v>
      </c>
      <c r="T1173" s="57" t="s">
        <v>81</v>
      </c>
      <c r="U1173">
        <v>298</v>
      </c>
      <c r="AH1173" t="s">
        <v>212</v>
      </c>
      <c r="AI1173" t="s">
        <v>128</v>
      </c>
      <c r="AJ1173">
        <v>2</v>
      </c>
      <c r="AL1173" s="19">
        <f t="shared" si="547"/>
        <v>-7.3332375561381857</v>
      </c>
      <c r="AM1173" s="19">
        <f t="shared" si="548"/>
        <v>-13.795690265588721</v>
      </c>
      <c r="AN1173" s="19">
        <f t="shared" si="549"/>
        <v>6.4624527094505355</v>
      </c>
      <c r="AO1173" s="19">
        <f t="shared" si="553"/>
        <v>6.4624527094505355</v>
      </c>
      <c r="AP1173" s="20" t="str">
        <f>IF(AR1173=AU1173,"good","no")</f>
        <v>no</v>
      </c>
      <c r="AQ1173" s="20" t="str">
        <f t="shared" si="543"/>
        <v>K</v>
      </c>
      <c r="AR1173" s="21">
        <f t="shared" si="554"/>
        <v>1</v>
      </c>
      <c r="AS1173" s="21">
        <f t="shared" si="555"/>
        <v>-3.9</v>
      </c>
      <c r="AT1173" s="20" t="str">
        <f t="shared" si="544"/>
        <v>A</v>
      </c>
      <c r="AU1173" s="22">
        <f t="shared" si="556"/>
        <v>0</v>
      </c>
      <c r="AV1173">
        <f t="shared" si="557"/>
        <v>1.8</v>
      </c>
    </row>
    <row r="1174" spans="1:48" hidden="1" x14ac:dyDescent="0.45">
      <c r="A1174" t="s">
        <v>492</v>
      </c>
      <c r="B1174" t="s">
        <v>2236</v>
      </c>
      <c r="C1174" t="e">
        <f t="shared" ca="1" si="546"/>
        <v>#NAME?</v>
      </c>
      <c r="E1174" t="s">
        <v>2237</v>
      </c>
      <c r="F1174" t="str">
        <f t="shared" si="551"/>
        <v>no</v>
      </c>
      <c r="G1174">
        <v>2</v>
      </c>
      <c r="H1174" s="42" t="str">
        <f t="shared" ref="H1174:H1175" si="558">IF(ISNUMBER(FIND(MID(B1174,2,1),MID(A1174,FIND("_",A1174,FIND("_",A1174)+1)+1,LEN(A1174)))), "+", "-")</f>
        <v>-</v>
      </c>
      <c r="I1174" s="42" t="b">
        <f t="shared" si="520"/>
        <v>1</v>
      </c>
      <c r="J1174" s="42" t="str">
        <f t="shared" si="552"/>
        <v>-</v>
      </c>
      <c r="K1174" t="s">
        <v>46</v>
      </c>
      <c r="L1174" s="16" t="s">
        <v>495</v>
      </c>
      <c r="M1174" s="17" t="s">
        <v>495</v>
      </c>
      <c r="N1174" t="s">
        <v>2238</v>
      </c>
      <c r="O1174" s="18">
        <v>9.9999999999999995E-7</v>
      </c>
      <c r="P1174" s="18">
        <v>1.23E-11</v>
      </c>
      <c r="Q1174" s="18">
        <v>1.23E-11</v>
      </c>
      <c r="R1174">
        <v>17475279</v>
      </c>
      <c r="S1174" s="57" t="s">
        <v>496</v>
      </c>
      <c r="T1174" s="57" t="s">
        <v>497</v>
      </c>
      <c r="U1174" t="s">
        <v>89</v>
      </c>
      <c r="AI1174" t="s">
        <v>221</v>
      </c>
      <c r="AJ1174">
        <v>2</v>
      </c>
      <c r="AL1174" s="19">
        <f t="shared" si="547"/>
        <v>-8.1511512291989217</v>
      </c>
      <c r="AM1174" s="19">
        <f t="shared" si="548"/>
        <v>-14.821638893594605</v>
      </c>
      <c r="AN1174" s="19">
        <f t="shared" si="549"/>
        <v>6.670487664395683</v>
      </c>
      <c r="AO1174" s="19">
        <f t="shared" si="553"/>
        <v>6.670487664395683</v>
      </c>
      <c r="AP1174" s="20" t="str">
        <f>IF(AR1174=AU1174,"good","no")</f>
        <v>no</v>
      </c>
      <c r="AQ1174" s="20" t="str">
        <f t="shared" si="543"/>
        <v>D</v>
      </c>
      <c r="AR1174" s="21">
        <f t="shared" si="554"/>
        <v>-1</v>
      </c>
      <c r="AS1174" s="21">
        <f t="shared" si="555"/>
        <v>-3.5</v>
      </c>
      <c r="AT1174" s="20" t="str">
        <f t="shared" si="544"/>
        <v>A</v>
      </c>
      <c r="AU1174" s="22">
        <f t="shared" si="556"/>
        <v>0</v>
      </c>
      <c r="AV1174">
        <f t="shared" si="557"/>
        <v>1.8</v>
      </c>
    </row>
    <row r="1175" spans="1:48" hidden="1" x14ac:dyDescent="0.45">
      <c r="A1175" t="s">
        <v>492</v>
      </c>
      <c r="B1175" t="s">
        <v>2239</v>
      </c>
      <c r="C1175" t="e">
        <f t="shared" ca="1" si="546"/>
        <v>#NAME?</v>
      </c>
      <c r="E1175" t="s">
        <v>2240</v>
      </c>
      <c r="F1175" t="str">
        <f t="shared" si="551"/>
        <v>no</v>
      </c>
      <c r="G1175">
        <v>2</v>
      </c>
      <c r="H1175" s="42" t="str">
        <f t="shared" si="558"/>
        <v>-</v>
      </c>
      <c r="I1175" s="42" t="b">
        <f t="shared" si="520"/>
        <v>1</v>
      </c>
      <c r="J1175" s="42" t="str">
        <f t="shared" si="552"/>
        <v>-</v>
      </c>
      <c r="K1175" t="s">
        <v>46</v>
      </c>
      <c r="L1175" s="16" t="s">
        <v>495</v>
      </c>
      <c r="M1175" s="17" t="s">
        <v>495</v>
      </c>
      <c r="N1175" s="18" t="s">
        <v>2238</v>
      </c>
      <c r="O1175" s="18">
        <v>9.9999999999999995E-7</v>
      </c>
      <c r="P1175" s="18">
        <v>1.23E-11</v>
      </c>
      <c r="Q1175" s="27">
        <v>1.23E-11</v>
      </c>
      <c r="R1175">
        <v>17475279</v>
      </c>
      <c r="S1175" t="s">
        <v>496</v>
      </c>
      <c r="T1175" t="s">
        <v>497</v>
      </c>
      <c r="U1175" t="s">
        <v>89</v>
      </c>
      <c r="AI1175" t="s">
        <v>221</v>
      </c>
      <c r="AJ1175">
        <v>2</v>
      </c>
      <c r="AL1175" s="19">
        <f t="shared" si="547"/>
        <v>-8.1511512291989217</v>
      </c>
      <c r="AM1175" s="19">
        <f t="shared" si="548"/>
        <v>-14.821638893594605</v>
      </c>
      <c r="AN1175" s="19">
        <f t="shared" si="549"/>
        <v>6.670487664395683</v>
      </c>
      <c r="AO1175" s="19">
        <f t="shared" si="553"/>
        <v>6.670487664395683</v>
      </c>
      <c r="AP1175" s="20" t="str">
        <f>IF(AR1175=AU1175,"ok","no")</f>
        <v>ok</v>
      </c>
      <c r="AQ1175" s="20" t="str">
        <f t="shared" si="543"/>
        <v>F</v>
      </c>
      <c r="AR1175" s="21">
        <f t="shared" si="554"/>
        <v>0</v>
      </c>
      <c r="AS1175" s="21">
        <f t="shared" si="555"/>
        <v>2.8</v>
      </c>
      <c r="AT1175" s="20" t="str">
        <f t="shared" si="544"/>
        <v>A</v>
      </c>
      <c r="AU1175" s="22">
        <f t="shared" si="556"/>
        <v>0</v>
      </c>
      <c r="AV1175">
        <f t="shared" si="557"/>
        <v>1.8</v>
      </c>
    </row>
    <row r="1176" spans="1:48" hidden="1" x14ac:dyDescent="0.45">
      <c r="A1176" t="s">
        <v>107</v>
      </c>
      <c r="B1176" t="s">
        <v>2241</v>
      </c>
      <c r="C1176" t="e">
        <f t="shared" ca="1" si="546"/>
        <v>#NAME?</v>
      </c>
      <c r="E1176" t="s">
        <v>2241</v>
      </c>
      <c r="F1176" t="str">
        <f t="shared" si="551"/>
        <v>ok</v>
      </c>
      <c r="G1176">
        <v>1</v>
      </c>
      <c r="H1176" s="15" t="str">
        <f>IF(ISNUMBER(FIND(MID(B1176,2,1),MID(A1176,FIND("_",A1176)+1,FIND("_",A1176,FIND("_",A1176)+1)-FIND("_",A1176)-1))), "+", "-")</f>
        <v>-</v>
      </c>
      <c r="I1176" s="42" t="b">
        <f t="shared" si="520"/>
        <v>1</v>
      </c>
      <c r="J1176" s="42" t="str">
        <f t="shared" si="552"/>
        <v>-</v>
      </c>
      <c r="K1176" t="s">
        <v>46</v>
      </c>
      <c r="L1176" s="16" t="s">
        <v>47</v>
      </c>
      <c r="M1176" s="17" t="s">
        <v>47</v>
      </c>
      <c r="N1176" s="18">
        <v>6.9E-6</v>
      </c>
      <c r="O1176" s="18">
        <v>6.9E-6</v>
      </c>
      <c r="P1176" s="18">
        <v>7.5E-11</v>
      </c>
      <c r="Q1176" s="18">
        <v>7.5E-11</v>
      </c>
      <c r="R1176">
        <v>9761467</v>
      </c>
      <c r="S1176" s="57" t="s">
        <v>211</v>
      </c>
      <c r="T1176" s="57" t="s">
        <v>81</v>
      </c>
      <c r="U1176">
        <v>298</v>
      </c>
      <c r="AH1176" t="s">
        <v>212</v>
      </c>
      <c r="AI1176" t="s">
        <v>128</v>
      </c>
      <c r="AJ1176">
        <v>1</v>
      </c>
      <c r="AL1176" s="19">
        <f t="shared" si="547"/>
        <v>-7.0115535963530249</v>
      </c>
      <c r="AM1176" s="19">
        <f t="shared" si="548"/>
        <v>-13.754984471411419</v>
      </c>
      <c r="AN1176" s="19">
        <f t="shared" si="549"/>
        <v>6.7434308750583938</v>
      </c>
      <c r="AO1176" s="19">
        <f t="shared" si="553"/>
        <v>6.7434308750583938</v>
      </c>
      <c r="AP1176" s="20" t="str">
        <f>IF(AR1176=AU1176,"good","no")</f>
        <v>no</v>
      </c>
      <c r="AQ1176" s="20" t="str">
        <f t="shared" si="543"/>
        <v>K</v>
      </c>
      <c r="AR1176" s="21">
        <f t="shared" si="554"/>
        <v>1</v>
      </c>
      <c r="AS1176" s="21">
        <f t="shared" si="555"/>
        <v>-3.9</v>
      </c>
      <c r="AT1176" s="20" t="str">
        <f t="shared" si="544"/>
        <v>D</v>
      </c>
      <c r="AU1176" s="22">
        <f t="shared" si="556"/>
        <v>-1</v>
      </c>
      <c r="AV1176">
        <f t="shared" si="557"/>
        <v>-3.5</v>
      </c>
    </row>
    <row r="1177" spans="1:48" hidden="1" x14ac:dyDescent="0.45">
      <c r="A1177" t="s">
        <v>107</v>
      </c>
      <c r="B1177" t="s">
        <v>2242</v>
      </c>
      <c r="C1177" t="e">
        <f t="shared" ca="1" si="546"/>
        <v>#NAME?</v>
      </c>
      <c r="E1177" t="s">
        <v>2242</v>
      </c>
      <c r="F1177" t="str">
        <f t="shared" si="551"/>
        <v>ok</v>
      </c>
      <c r="G1177">
        <v>1</v>
      </c>
      <c r="H1177" s="15" t="str">
        <f>IF(ISNUMBER(FIND(MID(B1177,2,1),MID(A1177,FIND("_",A1177)+1,FIND("_",A1177,FIND("_",A1177)+1)-FIND("_",A1177)-1))), "+", "-")</f>
        <v>-</v>
      </c>
      <c r="I1177" s="42" t="b">
        <f t="shared" si="520"/>
        <v>1</v>
      </c>
      <c r="J1177" s="42" t="str">
        <f t="shared" si="552"/>
        <v>-</v>
      </c>
      <c r="K1177" t="s">
        <v>125</v>
      </c>
      <c r="L1177" s="16" t="s">
        <v>47</v>
      </c>
      <c r="M1177" s="17" t="s">
        <v>47</v>
      </c>
      <c r="N1177" s="18">
        <v>6.9999999999999999E-6</v>
      </c>
      <c r="O1177" s="18">
        <v>6.9999999999999999E-6</v>
      </c>
      <c r="P1177" s="18">
        <v>7.5E-11</v>
      </c>
      <c r="Q1177" s="18">
        <v>7.5E-11</v>
      </c>
      <c r="R1177">
        <v>9761467</v>
      </c>
      <c r="S1177" t="s">
        <v>211</v>
      </c>
      <c r="T1177" t="s">
        <v>81</v>
      </c>
      <c r="U1177">
        <v>298</v>
      </c>
      <c r="AH1177" t="s">
        <v>212</v>
      </c>
      <c r="AI1177" t="s">
        <v>128</v>
      </c>
      <c r="AJ1177">
        <v>1</v>
      </c>
      <c r="AL1177" s="19">
        <f t="shared" si="547"/>
        <v>-7.0030642412562862</v>
      </c>
      <c r="AM1177" s="19">
        <f t="shared" si="548"/>
        <v>-13.754984471411419</v>
      </c>
      <c r="AN1177" s="19">
        <f t="shared" si="549"/>
        <v>6.7519202301551324</v>
      </c>
      <c r="AO1177" s="19">
        <f t="shared" si="553"/>
        <v>6.7519202301551324</v>
      </c>
      <c r="AP1177" s="20" t="str">
        <f>IF(AR1177=AU1177,"good","no")</f>
        <v>no</v>
      </c>
      <c r="AQ1177" s="20" t="str">
        <f t="shared" si="543"/>
        <v>K</v>
      </c>
      <c r="AR1177" s="21">
        <f t="shared" si="554"/>
        <v>1</v>
      </c>
      <c r="AS1177" s="21">
        <f t="shared" si="555"/>
        <v>-3.9</v>
      </c>
      <c r="AT1177" s="20" t="str">
        <f t="shared" si="544"/>
        <v>M</v>
      </c>
      <c r="AU1177" s="22">
        <f t="shared" si="556"/>
        <v>0</v>
      </c>
      <c r="AV1177">
        <f t="shared" si="557"/>
        <v>1.9</v>
      </c>
    </row>
    <row r="1178" spans="1:48" hidden="1" x14ac:dyDescent="0.45">
      <c r="A1178" t="s">
        <v>244</v>
      </c>
      <c r="B1178" t="s">
        <v>2243</v>
      </c>
      <c r="C1178" t="e">
        <f t="shared" ca="1" si="546"/>
        <v>#NAME?</v>
      </c>
      <c r="E1178" t="s">
        <v>2243</v>
      </c>
      <c r="F1178" t="str">
        <f t="shared" si="551"/>
        <v>ok</v>
      </c>
      <c r="G1178">
        <v>1</v>
      </c>
      <c r="H1178" s="15" t="str">
        <f>IF(ISNUMBER(FIND(MID(B1178,2,1),MID(A1178,FIND("_",A1178)+1,FIND("_",A1178,FIND("_",A1178)+1)-FIND("_",A1178)-1))), "+", "-")</f>
        <v>-</v>
      </c>
      <c r="I1178" s="42" t="b">
        <f t="shared" si="520"/>
        <v>1</v>
      </c>
      <c r="J1178" s="42" t="str">
        <f t="shared" si="552"/>
        <v>-</v>
      </c>
      <c r="K1178" t="s">
        <v>46</v>
      </c>
      <c r="L1178" s="16" t="s">
        <v>47</v>
      </c>
      <c r="M1178" s="17" t="s">
        <v>47</v>
      </c>
      <c r="N1178" t="s">
        <v>2244</v>
      </c>
      <c r="O1178" s="18">
        <v>2.9999999999999997E-4</v>
      </c>
      <c r="P1178" s="18">
        <v>3E-9</v>
      </c>
      <c r="Q1178" s="18">
        <v>3E-9</v>
      </c>
      <c r="R1178">
        <v>1711212</v>
      </c>
      <c r="S1178" s="57" t="s">
        <v>246</v>
      </c>
      <c r="T1178" s="57" t="s">
        <v>247</v>
      </c>
      <c r="U1178" t="s">
        <v>89</v>
      </c>
      <c r="AH1178" t="s">
        <v>248</v>
      </c>
      <c r="AI1178" t="s">
        <v>249</v>
      </c>
      <c r="AJ1178">
        <v>2</v>
      </c>
      <c r="AL1178" s="19">
        <f t="shared" si="547"/>
        <v>-4.7859195691517629</v>
      </c>
      <c r="AM1178" s="19">
        <f t="shared" si="548"/>
        <v>-11.578545593484199</v>
      </c>
      <c r="AN1178" s="19">
        <f t="shared" si="549"/>
        <v>6.7926260243324359</v>
      </c>
      <c r="AO1178" s="19">
        <f t="shared" si="553"/>
        <v>6.7926260243324359</v>
      </c>
      <c r="AP1178" s="20" t="str">
        <f>IF(AR1178=AU1178,"good","no")</f>
        <v>no</v>
      </c>
      <c r="AQ1178" s="20" t="str">
        <f t="shared" si="543"/>
        <v>T</v>
      </c>
      <c r="AR1178" s="21">
        <f t="shared" si="554"/>
        <v>400</v>
      </c>
      <c r="AS1178" s="21">
        <f t="shared" si="555"/>
        <v>-0.7</v>
      </c>
      <c r="AT1178" s="20" t="str">
        <f t="shared" si="544"/>
        <v>N</v>
      </c>
      <c r="AU1178" s="22">
        <f t="shared" si="556"/>
        <v>0</v>
      </c>
      <c r="AV1178">
        <f t="shared" si="557"/>
        <v>-3.5</v>
      </c>
    </row>
    <row r="1179" spans="1:48" hidden="1" x14ac:dyDescent="0.45">
      <c r="A1179" t="s">
        <v>487</v>
      </c>
      <c r="B1179" t="s">
        <v>2245</v>
      </c>
      <c r="C1179" t="e">
        <f t="shared" ca="1" si="546"/>
        <v>#NAME?</v>
      </c>
      <c r="E1179" t="s">
        <v>2245</v>
      </c>
      <c r="F1179" t="str">
        <f t="shared" si="551"/>
        <v>ok</v>
      </c>
      <c r="G1179">
        <v>1</v>
      </c>
      <c r="H1179" s="42" t="str">
        <f>IF(ISNUMBER(FIND(MID(B1179,2,1),MID(A1179,FIND("_",A1179)+1,FIND("_",A1179,FIND("_",A1179)+1)-FIND("_",A1179)-1))), "+", "-")</f>
        <v>+</v>
      </c>
      <c r="I1179" s="42" t="b">
        <f t="shared" ref="I1179:I1206" si="559">H1179=J1179</f>
        <v>1</v>
      </c>
      <c r="J1179" s="42" t="str">
        <f t="shared" si="552"/>
        <v>+</v>
      </c>
      <c r="K1179" t="s">
        <v>46</v>
      </c>
      <c r="L1179" s="16" t="s">
        <v>47</v>
      </c>
      <c r="M1179" s="17" t="s">
        <v>47</v>
      </c>
      <c r="N1179" s="18">
        <v>5.8999999999999999E-8</v>
      </c>
      <c r="O1179" s="18">
        <v>5.8999999999999999E-8</v>
      </c>
      <c r="P1179" s="18">
        <v>6.2999999999999995E-8</v>
      </c>
      <c r="Q1179" s="18">
        <v>6.2999999999999995E-8</v>
      </c>
      <c r="R1179">
        <v>27908641</v>
      </c>
      <c r="S1179" s="57" t="s">
        <v>489</v>
      </c>
      <c r="T1179" s="57" t="s">
        <v>260</v>
      </c>
      <c r="U1179">
        <v>303</v>
      </c>
      <c r="AI1179" t="s">
        <v>55</v>
      </c>
      <c r="AJ1179">
        <v>2</v>
      </c>
      <c r="AL1179" s="19">
        <f t="shared" si="547"/>
        <v>-9.8209797518940078</v>
      </c>
      <c r="AM1179" s="19">
        <f t="shared" si="548"/>
        <v>-9.782277355227377</v>
      </c>
      <c r="AN1179" s="19">
        <f t="shared" si="549"/>
        <v>-3.8702396666630889E-2</v>
      </c>
      <c r="AO1179" s="19">
        <f t="shared" si="553"/>
        <v>3.8702396666630889E-2</v>
      </c>
      <c r="AP1179" s="20" t="str">
        <f>IF(AR1179=AU1179,"good","no")</f>
        <v>no</v>
      </c>
      <c r="AQ1179" s="20" t="str">
        <f t="shared" si="543"/>
        <v>R</v>
      </c>
      <c r="AR1179" s="21">
        <f t="shared" si="554"/>
        <v>1</v>
      </c>
      <c r="AS1179" s="21">
        <f t="shared" si="555"/>
        <v>-4.5</v>
      </c>
      <c r="AT1179" s="20" t="str">
        <f t="shared" si="544"/>
        <v>A</v>
      </c>
      <c r="AU1179" s="22">
        <f t="shared" si="556"/>
        <v>0</v>
      </c>
      <c r="AV1179">
        <f t="shared" si="557"/>
        <v>1.8</v>
      </c>
    </row>
    <row r="1180" spans="1:48" hidden="1" x14ac:dyDescent="0.45">
      <c r="A1180" t="s">
        <v>364</v>
      </c>
      <c r="B1180" t="s">
        <v>2198</v>
      </c>
      <c r="C1180" t="e">
        <f t="shared" ca="1" si="546"/>
        <v>#NAME?</v>
      </c>
      <c r="E1180" t="s">
        <v>2199</v>
      </c>
      <c r="H1180" t="s">
        <v>79</v>
      </c>
      <c r="I1180" s="42" t="b">
        <f t="shared" si="559"/>
        <v>1</v>
      </c>
      <c r="J1180" s="42" t="s">
        <v>79</v>
      </c>
      <c r="K1180" t="s">
        <v>181</v>
      </c>
      <c r="L1180" s="16"/>
      <c r="M1180" s="17" t="s">
        <v>367</v>
      </c>
      <c r="N1180" s="18">
        <v>1.8699999999999999E-8</v>
      </c>
      <c r="O1180" s="18">
        <v>1.8699999999999999E-8</v>
      </c>
      <c r="P1180" s="18">
        <v>1.6800000000000002E-8</v>
      </c>
      <c r="Q1180" s="27">
        <v>1.6800000000000002E-8</v>
      </c>
      <c r="R1180">
        <v>8588944</v>
      </c>
      <c r="S1180" s="57" t="s">
        <v>368</v>
      </c>
      <c r="T1180" s="57" t="s">
        <v>362</v>
      </c>
      <c r="U1180">
        <v>298</v>
      </c>
      <c r="V1180" t="s">
        <v>2246</v>
      </c>
      <c r="W1180" t="s">
        <v>2246</v>
      </c>
      <c r="X1180" t="s">
        <v>369</v>
      </c>
      <c r="Y1180" t="s">
        <v>369</v>
      </c>
      <c r="Z1180" t="s">
        <v>1709</v>
      </c>
      <c r="AA1180" t="s">
        <v>1709</v>
      </c>
      <c r="AB1180" t="s">
        <v>371</v>
      </c>
      <c r="AC1180" t="s">
        <v>371</v>
      </c>
      <c r="AI1180" t="s">
        <v>55</v>
      </c>
      <c r="AJ1180">
        <v>1</v>
      </c>
      <c r="AL1180" s="19">
        <f t="shared" si="547"/>
        <v>-10.498897964720662</v>
      </c>
      <c r="AM1180" s="19">
        <f t="shared" si="548"/>
        <v>-10.562113300816945</v>
      </c>
      <c r="AN1180" s="19">
        <f t="shared" si="549"/>
        <v>6.3215336096282826E-2</v>
      </c>
      <c r="AP1180" s="20" t="str">
        <f>IF(AR1180=AU1180,"ok","no")</f>
        <v>ok</v>
      </c>
      <c r="AQ1180" s="20" t="str">
        <f t="shared" si="543"/>
        <v>F</v>
      </c>
      <c r="AR1180" s="21">
        <f>VLOOKUP(AQ1180,$AY$2:$AZ$22,2,FALSE)</f>
        <v>0</v>
      </c>
      <c r="AT1180" s="20" t="str">
        <f t="shared" si="544"/>
        <v>A</v>
      </c>
      <c r="AU1180" s="22">
        <f>VLOOKUP(AT1180,$AY$2:$AZ$22,2,FALSE)</f>
        <v>0</v>
      </c>
    </row>
    <row r="1181" spans="1:48" hidden="1" x14ac:dyDescent="0.45">
      <c r="A1181" t="s">
        <v>107</v>
      </c>
      <c r="B1181" t="s">
        <v>2235</v>
      </c>
      <c r="C1181" t="e">
        <f t="shared" ca="1" si="546"/>
        <v>#NAME?</v>
      </c>
      <c r="E1181" t="s">
        <v>2235</v>
      </c>
      <c r="F1181" t="str">
        <f>IF(B1181=E1181,"ok","no")</f>
        <v>ok</v>
      </c>
      <c r="G1181">
        <v>1</v>
      </c>
      <c r="H1181" s="15" t="str">
        <f>IF(ISNUMBER(FIND(MID(B1181,2,1),MID(A1181,FIND("_",A1181)+1,FIND("_",A1181,FIND("_",A1181)+1)-FIND("_",A1181)-1))), "+", "-")</f>
        <v>-</v>
      </c>
      <c r="I1181" s="42" t="b">
        <f t="shared" si="559"/>
        <v>1</v>
      </c>
      <c r="J1181" s="42" t="str">
        <f t="shared" ref="J1181:J1192" si="560">IF(ISNUMBER(FIND(MID(B1181,2,1),IF(LEN(MID(A1181,FIND("_",A1181)+1,FIND("_",A1181,FIND("_",A1181)+1)-FIND("_",A1181)-1))=2,MID(A1181,FIND("_",A1181)+1,2),MID(A1181,FIND("~",SUBSTITUTE(A1181,"_","~",LEN(A1181)-LEN(SUBSTITUTE(A1181,"_",""))))+1,2)))), "+", "-")</f>
        <v>-</v>
      </c>
      <c r="K1181" t="s">
        <v>125</v>
      </c>
      <c r="L1181" s="16" t="s">
        <v>47</v>
      </c>
      <c r="M1181" s="17" t="s">
        <v>47</v>
      </c>
      <c r="N1181" s="18">
        <v>3.9999999999999998E-6</v>
      </c>
      <c r="O1181" s="18">
        <v>3.9999999999999998E-6</v>
      </c>
      <c r="P1181" s="18">
        <v>3E-11</v>
      </c>
      <c r="Q1181" s="18">
        <v>3E-11</v>
      </c>
      <c r="R1181">
        <v>10338006</v>
      </c>
      <c r="S1181" s="57" t="s">
        <v>211</v>
      </c>
      <c r="T1181" s="57" t="s">
        <v>81</v>
      </c>
      <c r="U1181" t="s">
        <v>89</v>
      </c>
      <c r="AH1181" t="s">
        <v>212</v>
      </c>
      <c r="AI1181" t="s">
        <v>213</v>
      </c>
      <c r="AJ1181">
        <v>1</v>
      </c>
      <c r="AL1181" s="19">
        <f t="shared" si="547"/>
        <v>-7.3332375561381857</v>
      </c>
      <c r="AM1181" s="19">
        <f t="shared" si="548"/>
        <v>-14.295596003217172</v>
      </c>
      <c r="AN1181" s="19">
        <f t="shared" si="549"/>
        <v>6.9623584470789863</v>
      </c>
      <c r="AO1181" s="19">
        <f>ABS(AN1181)</f>
        <v>6.9623584470789863</v>
      </c>
      <c r="AP1181" s="20" t="str">
        <f>IF(AR1181=AU1181,"good","no")</f>
        <v>no</v>
      </c>
      <c r="AQ1181" s="20" t="str">
        <f t="shared" si="543"/>
        <v>K</v>
      </c>
      <c r="AR1181" s="21">
        <f>VLOOKUP(AQ1181,$AY$2:$AZ$23,2,FALSE)</f>
        <v>1</v>
      </c>
      <c r="AS1181" s="21">
        <f>VLOOKUP(AQ1181, $BD$3:$BH$22, 5, FALSE)</f>
        <v>-3.9</v>
      </c>
      <c r="AT1181" s="20" t="str">
        <f t="shared" si="544"/>
        <v>A</v>
      </c>
      <c r="AU1181" s="22">
        <f>VLOOKUP(AT1181,$AY$2:$AZ$23,2,FALSE)</f>
        <v>0</v>
      </c>
      <c r="AV1181">
        <f>VLOOKUP(AT1181, $BD$3:$BH$22, 5, FALSE)</f>
        <v>1.8</v>
      </c>
    </row>
    <row r="1182" spans="1:48" hidden="1" x14ac:dyDescent="0.45">
      <c r="A1182" t="s">
        <v>492</v>
      </c>
      <c r="B1182" t="s">
        <v>2247</v>
      </c>
      <c r="C1182" t="e">
        <f t="shared" ca="1" si="546"/>
        <v>#NAME?</v>
      </c>
      <c r="E1182" t="s">
        <v>2248</v>
      </c>
      <c r="F1182" t="str">
        <f>IF(B1182=E1182,"ok","no")</f>
        <v>no</v>
      </c>
      <c r="G1182">
        <v>2</v>
      </c>
      <c r="H1182" s="42" t="str">
        <f>IF(ISNUMBER(FIND(MID(B1182,2,1),MID(A1182,FIND("_",A1182,FIND("_",A1182)+1)+1,LEN(A1182)))), "+", "-")</f>
        <v>-</v>
      </c>
      <c r="I1182" s="42" t="b">
        <f t="shared" si="559"/>
        <v>1</v>
      </c>
      <c r="J1182" s="42" t="str">
        <f t="shared" si="560"/>
        <v>-</v>
      </c>
      <c r="K1182" t="s">
        <v>70</v>
      </c>
      <c r="L1182" s="16" t="s">
        <v>495</v>
      </c>
      <c r="M1182" s="17" t="s">
        <v>495</v>
      </c>
      <c r="N1182" s="18">
        <v>1.1600000000000001E-11</v>
      </c>
      <c r="O1182" s="18">
        <v>1.1600000000000001E-11</v>
      </c>
      <c r="P1182" s="18">
        <v>1.23E-11</v>
      </c>
      <c r="Q1182" s="27">
        <v>1.23E-11</v>
      </c>
      <c r="R1182">
        <v>17475279</v>
      </c>
      <c r="S1182" s="57" t="s">
        <v>496</v>
      </c>
      <c r="T1182" s="57" t="s">
        <v>497</v>
      </c>
      <c r="U1182" t="s">
        <v>89</v>
      </c>
      <c r="AI1182" t="s">
        <v>221</v>
      </c>
      <c r="AJ1182">
        <v>1</v>
      </c>
      <c r="AL1182" s="19">
        <f t="shared" si="547"/>
        <v>-14.856209450511574</v>
      </c>
      <c r="AM1182" s="19">
        <f t="shared" si="548"/>
        <v>-14.821638893594605</v>
      </c>
      <c r="AN1182" s="19">
        <f t="shared" si="549"/>
        <v>-3.4570556916969863E-2</v>
      </c>
      <c r="AO1182" s="19">
        <f>ABS(AN1182)</f>
        <v>3.4570556916969863E-2</v>
      </c>
      <c r="AP1182" s="20" t="str">
        <f>IF(AR1182=AU1182,"ok","no")</f>
        <v>ok</v>
      </c>
      <c r="AQ1182" s="20" t="str">
        <f t="shared" si="543"/>
        <v>Q</v>
      </c>
      <c r="AR1182" s="21">
        <f>VLOOKUP(AQ1182,$AY$2:$AZ$23,2,FALSE)</f>
        <v>0</v>
      </c>
      <c r="AS1182" s="21">
        <f>VLOOKUP(AQ1182, $BD$3:$BH$22, 5, FALSE)</f>
        <v>-3.5</v>
      </c>
      <c r="AT1182" s="20" t="str">
        <f t="shared" si="544"/>
        <v>A</v>
      </c>
      <c r="AU1182" s="22">
        <f>VLOOKUP(AT1182,$AY$2:$AZ$23,2,FALSE)</f>
        <v>0</v>
      </c>
      <c r="AV1182">
        <f>VLOOKUP(AT1182, $BD$3:$BH$22, 5, FALSE)</f>
        <v>1.8</v>
      </c>
    </row>
    <row r="1183" spans="1:48" hidden="1" x14ac:dyDescent="0.45">
      <c r="A1183" t="s">
        <v>433</v>
      </c>
      <c r="B1183" t="s">
        <v>2249</v>
      </c>
      <c r="C1183" t="e">
        <f t="shared" ca="1" si="546"/>
        <v>#NAME?</v>
      </c>
      <c r="E1183" t="s">
        <v>2250</v>
      </c>
      <c r="F1183" t="str">
        <f>IF(B1183=E1183,"ok","no")</f>
        <v>no</v>
      </c>
      <c r="G1183">
        <v>1</v>
      </c>
      <c r="H1183" s="15" t="str">
        <f>IF(ISNUMBER(FIND(MID(B1183,2,1),MID(A1183,FIND("_",A1183)+1,FIND("_",A1183,FIND("_",A1183)+1)-FIND("_",A1183)-1))), "+", "-")</f>
        <v>-</v>
      </c>
      <c r="I1183" s="42" t="b">
        <f t="shared" si="559"/>
        <v>1</v>
      </c>
      <c r="J1183" s="42" t="str">
        <f t="shared" si="560"/>
        <v>-</v>
      </c>
      <c r="K1183" t="s">
        <v>46</v>
      </c>
      <c r="L1183" s="16" t="s">
        <v>47</v>
      </c>
      <c r="M1183" s="17" t="s">
        <v>47</v>
      </c>
      <c r="N1183" s="18">
        <v>3.1699999999999998E-5</v>
      </c>
      <c r="O1183" s="18">
        <v>3.1699999999999998E-5</v>
      </c>
      <c r="P1183" s="18">
        <v>1.2500000000000001E-10</v>
      </c>
      <c r="Q1183" s="18">
        <v>1.2500000000000001E-10</v>
      </c>
      <c r="R1183">
        <v>17173035</v>
      </c>
      <c r="S1183" t="s">
        <v>414</v>
      </c>
      <c r="T1183" t="s">
        <v>415</v>
      </c>
      <c r="U1183">
        <v>296</v>
      </c>
      <c r="AH1183" t="s">
        <v>436</v>
      </c>
      <c r="AI1183" t="s">
        <v>416</v>
      </c>
      <c r="AJ1183">
        <v>2</v>
      </c>
      <c r="AL1183" s="19">
        <f t="shared" si="547"/>
        <v>-6.1119243874778135</v>
      </c>
      <c r="AM1183" s="19">
        <f t="shared" si="548"/>
        <v>-13.453597353389485</v>
      </c>
      <c r="AN1183" s="19">
        <f t="shared" si="549"/>
        <v>7.3416729659116715</v>
      </c>
      <c r="AO1183" s="19">
        <f>ABS(AN1183)</f>
        <v>7.3416729659116715</v>
      </c>
      <c r="AP1183" s="20" t="str">
        <f>IF(AR1183=AU1183,"good","no")</f>
        <v>no</v>
      </c>
      <c r="AQ1183" s="20" t="str">
        <f t="shared" si="543"/>
        <v>H</v>
      </c>
      <c r="AR1183" s="21">
        <f>VLOOKUP(AQ1183,$AY$2:$AZ$23,2,FALSE)</f>
        <v>1</v>
      </c>
      <c r="AS1183" s="21">
        <f>VLOOKUP(AQ1183, $BD$3:$BH$22, 5, FALSE)</f>
        <v>-3.2</v>
      </c>
      <c r="AT1183" s="20" t="str">
        <f t="shared" si="544"/>
        <v>A</v>
      </c>
      <c r="AU1183" s="22">
        <f>VLOOKUP(AT1183,$AY$2:$AZ$23,2,FALSE)</f>
        <v>0</v>
      </c>
      <c r="AV1183">
        <f>VLOOKUP(AT1183, $BD$3:$BH$22, 5, FALSE)</f>
        <v>1.8</v>
      </c>
    </row>
    <row r="1184" spans="1:48" hidden="1" x14ac:dyDescent="0.45">
      <c r="A1184" t="s">
        <v>411</v>
      </c>
      <c r="B1184" t="s">
        <v>2249</v>
      </c>
      <c r="C1184" t="e">
        <f t="shared" ca="1" si="546"/>
        <v>#NAME?</v>
      </c>
      <c r="E1184" t="s">
        <v>2250</v>
      </c>
      <c r="F1184" t="str">
        <f>IF(B1184=E1184,"ok","no")</f>
        <v>no</v>
      </c>
      <c r="G1184">
        <v>1</v>
      </c>
      <c r="H1184" s="15" t="str">
        <f>IF(ISNUMBER(FIND(MID(B1184,2,1),MID(A1184,FIND("_",A1184)+1,FIND("_",A1184,FIND("_",A1184)+1)-FIND("_",A1184)-1))), "+", "-")</f>
        <v>-</v>
      </c>
      <c r="I1184" s="42" t="b">
        <f t="shared" si="559"/>
        <v>1</v>
      </c>
      <c r="J1184" s="42" t="str">
        <f t="shared" si="560"/>
        <v>-</v>
      </c>
      <c r="K1184" t="s">
        <v>46</v>
      </c>
      <c r="L1184" s="16" t="s">
        <v>47</v>
      </c>
      <c r="M1184" s="17" t="s">
        <v>47</v>
      </c>
      <c r="N1184" s="18">
        <v>4.0899999999999998E-5</v>
      </c>
      <c r="O1184" s="18">
        <v>4.0899999999999998E-5</v>
      </c>
      <c r="P1184" s="18">
        <v>1.36E-10</v>
      </c>
      <c r="Q1184" s="18">
        <v>1.36E-10</v>
      </c>
      <c r="R1184">
        <v>17173035</v>
      </c>
      <c r="S1184" t="s">
        <v>414</v>
      </c>
      <c r="T1184" t="s">
        <v>415</v>
      </c>
      <c r="U1184">
        <v>296</v>
      </c>
      <c r="AI1184" t="s">
        <v>416</v>
      </c>
      <c r="AJ1184">
        <v>2</v>
      </c>
      <c r="AL1184" s="19">
        <f t="shared" si="547"/>
        <v>-5.9615844920001546</v>
      </c>
      <c r="AM1184" s="19">
        <f t="shared" si="548"/>
        <v>-13.403836075813572</v>
      </c>
      <c r="AN1184" s="19">
        <f t="shared" si="549"/>
        <v>7.4422515838134178</v>
      </c>
      <c r="AO1184" s="19">
        <f>ABS(AN1184)</f>
        <v>7.4422515838134178</v>
      </c>
      <c r="AP1184" s="20" t="str">
        <f>IF(AR1184=AU1184,"good","no")</f>
        <v>no</v>
      </c>
      <c r="AQ1184" s="20" t="str">
        <f t="shared" si="543"/>
        <v>H</v>
      </c>
      <c r="AR1184" s="21">
        <f>VLOOKUP(AQ1184,$AY$2:$AZ$23,2,FALSE)</f>
        <v>1</v>
      </c>
      <c r="AS1184" s="21">
        <f>VLOOKUP(AQ1184, $BD$3:$BH$22, 5, FALSE)</f>
        <v>-3.2</v>
      </c>
      <c r="AT1184" s="20" t="str">
        <f t="shared" si="544"/>
        <v>A</v>
      </c>
      <c r="AU1184" s="22">
        <f>VLOOKUP(AT1184,$AY$2:$AZ$23,2,FALSE)</f>
        <v>0</v>
      </c>
      <c r="AV1184">
        <f>VLOOKUP(AT1184, $BD$3:$BH$22, 5, FALSE)</f>
        <v>1.8</v>
      </c>
    </row>
    <row r="1185" spans="1:49" hidden="1" x14ac:dyDescent="0.45">
      <c r="A1185" t="s">
        <v>109</v>
      </c>
      <c r="B1185" t="s">
        <v>1997</v>
      </c>
      <c r="C1185" t="e">
        <f t="shared" ca="1" si="546"/>
        <v>#NAME?</v>
      </c>
      <c r="E1185" t="s">
        <v>1998</v>
      </c>
      <c r="F1185" t="str">
        <f>IF(B1185=E1185,"ok","no")</f>
        <v>no</v>
      </c>
      <c r="G1185">
        <v>1</v>
      </c>
      <c r="H1185" s="42" t="str">
        <f>IF(ISNUMBER(FIND(MID(B1185,2,1),MID(A1185,FIND("_",A1185)+1,FIND("_",A1185,FIND("_",A1185)+1)-FIND("_",A1185)-1))), "+", "-")</f>
        <v>+</v>
      </c>
      <c r="I1185" s="42" t="b">
        <f t="shared" si="559"/>
        <v>1</v>
      </c>
      <c r="J1185" s="42" t="str">
        <f t="shared" si="560"/>
        <v>+</v>
      </c>
      <c r="K1185" t="s">
        <v>324</v>
      </c>
      <c r="L1185" s="16" t="s">
        <v>47</v>
      </c>
      <c r="M1185" s="17" t="s">
        <v>47</v>
      </c>
      <c r="N1185" s="18">
        <v>8.5E-9</v>
      </c>
      <c r="O1185" s="18">
        <v>8.5E-9</v>
      </c>
      <c r="P1185" s="18">
        <v>8.5E-9</v>
      </c>
      <c r="Q1185" s="18">
        <v>8.5E-9</v>
      </c>
      <c r="R1185">
        <v>16597831</v>
      </c>
      <c r="S1185" s="57" t="s">
        <v>113</v>
      </c>
      <c r="T1185" s="57" t="s">
        <v>114</v>
      </c>
      <c r="U1185" t="s">
        <v>89</v>
      </c>
      <c r="AI1185" t="s">
        <v>115</v>
      </c>
      <c r="AJ1185">
        <v>2</v>
      </c>
      <c r="AL1185" s="19">
        <f t="shared" si="547"/>
        <v>-10.964087807335581</v>
      </c>
      <c r="AM1185" s="19">
        <f t="shared" si="548"/>
        <v>-10.964087807335581</v>
      </c>
      <c r="AN1185" s="19">
        <f t="shared" si="549"/>
        <v>0</v>
      </c>
      <c r="AO1185" s="19">
        <f>ABS(AN1185)</f>
        <v>0</v>
      </c>
      <c r="AP1185" s="20" t="str">
        <f>IF(AR1185=AU1185,"good","no")</f>
        <v>no</v>
      </c>
      <c r="AQ1185" s="20" t="str">
        <f t="shared" si="543"/>
        <v>N</v>
      </c>
      <c r="AR1185" s="21">
        <f>VLOOKUP(AQ1185,$AY$2:$AZ$23,2,FALSE)</f>
        <v>0</v>
      </c>
      <c r="AS1185" s="21">
        <f>VLOOKUP(AQ1185, $BD$3:$BH$22, 5, FALSE)</f>
        <v>-3.5</v>
      </c>
      <c r="AT1185" s="20" t="str">
        <f t="shared" si="544"/>
        <v>E</v>
      </c>
      <c r="AU1185" s="22">
        <f>VLOOKUP(AT1185,$AY$2:$AZ$23,2,FALSE)</f>
        <v>-1</v>
      </c>
      <c r="AV1185">
        <f>VLOOKUP(AT1185, $BD$3:$BH$22, 5, FALSE)</f>
        <v>-3.5</v>
      </c>
      <c r="AW1185" s="26" t="s">
        <v>898</v>
      </c>
    </row>
    <row r="1186" spans="1:49" hidden="1" x14ac:dyDescent="0.45">
      <c r="A1186" t="s">
        <v>1044</v>
      </c>
      <c r="B1186" t="s">
        <v>2251</v>
      </c>
      <c r="C1186" t="e">
        <f t="shared" ref="C1186:C1205" ca="1" si="561">_xlfn.CONCAT(A1186,B1186)</f>
        <v>#NAME?</v>
      </c>
      <c r="E1186" t="s">
        <v>2251</v>
      </c>
      <c r="F1186" t="str">
        <f t="shared" ref="F1186:F1192" si="562">IF(B1186=E1186,"ok","no")</f>
        <v>ok</v>
      </c>
      <c r="G1186">
        <v>2</v>
      </c>
      <c r="H1186" s="42" t="str">
        <f>IF(ISNUMBER(FIND(MID(B1186,2,1),MID(A1186,FIND("_",A1186,FIND("_",A1186)+1)+1,LEN(A1186)))), "+", "-")</f>
        <v>+</v>
      </c>
      <c r="I1186" s="42" t="b">
        <f t="shared" si="559"/>
        <v>1</v>
      </c>
      <c r="J1186" s="42" t="str">
        <f t="shared" si="560"/>
        <v>+</v>
      </c>
      <c r="K1186" t="s">
        <v>46</v>
      </c>
      <c r="L1186" s="16" t="s">
        <v>47</v>
      </c>
      <c r="M1186" s="17" t="s">
        <v>47</v>
      </c>
      <c r="N1186" s="18">
        <v>4.9999999999999998E-8</v>
      </c>
      <c r="O1186" s="18">
        <v>4.9999999999999998E-8</v>
      </c>
      <c r="P1186" s="18">
        <v>4.9999999999999998E-8</v>
      </c>
      <c r="Q1186" s="27">
        <v>4.9999999999999998E-8</v>
      </c>
      <c r="R1186">
        <v>9692956</v>
      </c>
      <c r="S1186" s="57" t="s">
        <v>388</v>
      </c>
      <c r="T1186" s="57" t="s">
        <v>1047</v>
      </c>
      <c r="U1186" t="s">
        <v>89</v>
      </c>
      <c r="AI1186" t="s">
        <v>221</v>
      </c>
      <c r="AJ1186">
        <v>1</v>
      </c>
      <c r="AL1186" s="19">
        <f t="shared" ref="AL1186:AL1217" si="563">0.59*LN(O1186)</f>
        <v>-9.9186332705957749</v>
      </c>
      <c r="AM1186" s="19">
        <f t="shared" ref="AM1186:AM1217" si="564">0.59*LN(Q1186)</f>
        <v>-9.9186332705957749</v>
      </c>
      <c r="AN1186" s="19">
        <f t="shared" ref="AN1186:AN1217" si="565">AL1186-AM1186</f>
        <v>0</v>
      </c>
      <c r="AO1186" s="19">
        <f t="shared" ref="AO1186:AO1192" si="566">ABS(AN1186)</f>
        <v>0</v>
      </c>
      <c r="AP1186" s="20" t="str">
        <f>IF(AR1186=AU1186,"ok","no")</f>
        <v>ok</v>
      </c>
      <c r="AQ1186" s="20" t="str">
        <f t="shared" si="543"/>
        <v>N</v>
      </c>
      <c r="AR1186" s="21">
        <f t="shared" ref="AR1186:AR1192" si="567">VLOOKUP(AQ1186,$AY$2:$AZ$23,2,FALSE)</f>
        <v>0</v>
      </c>
      <c r="AS1186" s="21">
        <f t="shared" ref="AS1186:AS1192" si="568">VLOOKUP(AQ1186, $BD$3:$BH$22, 5, FALSE)</f>
        <v>-3.5</v>
      </c>
      <c r="AT1186" s="20" t="str">
        <f t="shared" si="544"/>
        <v>Q</v>
      </c>
      <c r="AU1186" s="22">
        <f t="shared" ref="AU1186:AU1192" si="569">VLOOKUP(AT1186,$AY$2:$AZ$23,2,FALSE)</f>
        <v>0</v>
      </c>
      <c r="AV1186">
        <f t="shared" ref="AV1186:AV1192" si="570">VLOOKUP(AT1186, $BD$3:$BH$22, 5, FALSE)</f>
        <v>-3.5</v>
      </c>
    </row>
    <row r="1187" spans="1:49" hidden="1" x14ac:dyDescent="0.45">
      <c r="A1187" t="s">
        <v>892</v>
      </c>
      <c r="B1187" t="s">
        <v>2252</v>
      </c>
      <c r="C1187" t="e">
        <f t="shared" ca="1" si="561"/>
        <v>#NAME?</v>
      </c>
      <c r="E1187" t="s">
        <v>2253</v>
      </c>
      <c r="F1187" t="str">
        <f t="shared" si="562"/>
        <v>no</v>
      </c>
      <c r="G1187">
        <v>2</v>
      </c>
      <c r="H1187" s="42" t="s">
        <v>79</v>
      </c>
      <c r="I1187" s="42" t="b">
        <f t="shared" si="559"/>
        <v>1</v>
      </c>
      <c r="J1187" s="42" t="str">
        <f t="shared" si="560"/>
        <v>-</v>
      </c>
      <c r="K1187" t="s">
        <v>324</v>
      </c>
      <c r="L1187" s="16" t="s">
        <v>495</v>
      </c>
      <c r="M1187" s="17" t="s">
        <v>495</v>
      </c>
      <c r="N1187" s="18">
        <v>7.3599999999999997E-11</v>
      </c>
      <c r="O1187" s="18">
        <v>7.3599999999999997E-11</v>
      </c>
      <c r="P1187" s="18">
        <v>7.0399999999999997E-11</v>
      </c>
      <c r="Q1187" s="27">
        <v>7.0399999999999997E-11</v>
      </c>
      <c r="R1187">
        <v>17475279</v>
      </c>
      <c r="S1187" t="s">
        <v>496</v>
      </c>
      <c r="T1187" t="s">
        <v>895</v>
      </c>
      <c r="U1187" t="s">
        <v>89</v>
      </c>
      <c r="AI1187" t="s">
        <v>221</v>
      </c>
      <c r="AJ1187">
        <v>1</v>
      </c>
      <c r="AL1187" s="19">
        <f t="shared" si="563"/>
        <v>-13.766101893214294</v>
      </c>
      <c r="AM1187" s="19">
        <f t="shared" si="564"/>
        <v>-13.792328433131086</v>
      </c>
      <c r="AN1187" s="19">
        <f t="shared" si="565"/>
        <v>2.622653991679158E-2</v>
      </c>
      <c r="AO1187" s="19">
        <f t="shared" si="566"/>
        <v>2.622653991679158E-2</v>
      </c>
      <c r="AP1187" s="20" t="str">
        <f>IF(AR1187=AU1187,"ok","no")</f>
        <v>ok</v>
      </c>
      <c r="AQ1187" s="20" t="str">
        <f t="shared" si="543"/>
        <v>Q</v>
      </c>
      <c r="AR1187" s="21">
        <f t="shared" si="567"/>
        <v>0</v>
      </c>
      <c r="AS1187" s="21">
        <f t="shared" si="568"/>
        <v>-3.5</v>
      </c>
      <c r="AT1187" s="20" t="str">
        <f t="shared" si="544"/>
        <v>A</v>
      </c>
      <c r="AU1187" s="22">
        <f t="shared" si="569"/>
        <v>0</v>
      </c>
      <c r="AV1187">
        <f t="shared" si="570"/>
        <v>1.8</v>
      </c>
    </row>
    <row r="1188" spans="1:49" hidden="1" x14ac:dyDescent="0.45">
      <c r="A1188" t="s">
        <v>307</v>
      </c>
      <c r="B1188" t="s">
        <v>2254</v>
      </c>
      <c r="C1188" t="e">
        <f t="shared" ca="1" si="561"/>
        <v>#NAME?</v>
      </c>
      <c r="E1188" t="s">
        <v>2254</v>
      </c>
      <c r="F1188" t="str">
        <f t="shared" si="562"/>
        <v>ok</v>
      </c>
      <c r="G1188">
        <v>1</v>
      </c>
      <c r="H1188" s="42" t="str">
        <f>IF(ISNUMBER(FIND(MID(B1188,2,1),MID(A1188,FIND("_",A1188)+1,FIND("_",A1188,FIND("_",A1188)+1)-FIND("_",A1188)-1))), "+", "-")</f>
        <v>+</v>
      </c>
      <c r="I1188" s="42" t="b">
        <f t="shared" si="559"/>
        <v>1</v>
      </c>
      <c r="J1188" s="42" t="str">
        <f t="shared" si="560"/>
        <v>+</v>
      </c>
      <c r="K1188" t="s">
        <v>324</v>
      </c>
      <c r="L1188" s="16" t="s">
        <v>47</v>
      </c>
      <c r="M1188" s="17" t="s">
        <v>47</v>
      </c>
      <c r="N1188" s="18">
        <v>1.2900000000000001E-9</v>
      </c>
      <c r="O1188" s="18">
        <v>1.2900000000000001E-9</v>
      </c>
      <c r="P1188" s="18">
        <v>1.31E-9</v>
      </c>
      <c r="Q1188" s="18">
        <v>1.31E-9</v>
      </c>
      <c r="R1188">
        <v>24380763</v>
      </c>
      <c r="S1188" t="s">
        <v>309</v>
      </c>
      <c r="T1188" t="s">
        <v>310</v>
      </c>
      <c r="U1188">
        <v>298</v>
      </c>
      <c r="V1188" t="s">
        <v>2255</v>
      </c>
      <c r="W1188" t="s">
        <v>2255</v>
      </c>
      <c r="X1188" t="s">
        <v>312</v>
      </c>
      <c r="Y1188" t="s">
        <v>312</v>
      </c>
      <c r="Z1188" t="s">
        <v>2256</v>
      </c>
      <c r="AA1188" t="s">
        <v>2256</v>
      </c>
      <c r="AB1188" t="s">
        <v>314</v>
      </c>
      <c r="AC1188" t="s">
        <v>314</v>
      </c>
      <c r="AI1188" t="s">
        <v>55</v>
      </c>
      <c r="AJ1188">
        <v>2</v>
      </c>
      <c r="AL1188" s="19">
        <f t="shared" si="563"/>
        <v>-12.076487934957969</v>
      </c>
      <c r="AM1188" s="19">
        <f t="shared" si="564"/>
        <v>-12.067410832842677</v>
      </c>
      <c r="AN1188" s="19">
        <f t="shared" si="565"/>
        <v>-9.0771021152917797E-3</v>
      </c>
      <c r="AO1188" s="19">
        <f t="shared" si="566"/>
        <v>9.0771021152917797E-3</v>
      </c>
      <c r="AP1188" s="20" t="str">
        <f>IF(AR1188=AU1188,"good","no")</f>
        <v>no</v>
      </c>
      <c r="AQ1188" s="20" t="str">
        <f t="shared" si="543"/>
        <v>S</v>
      </c>
      <c r="AR1188" s="21">
        <f t="shared" si="567"/>
        <v>500</v>
      </c>
      <c r="AS1188" s="21">
        <f t="shared" si="568"/>
        <v>-0.8</v>
      </c>
      <c r="AT1188" s="20" t="str">
        <f t="shared" si="544"/>
        <v>P</v>
      </c>
      <c r="AU1188" s="22">
        <f t="shared" si="569"/>
        <v>300</v>
      </c>
      <c r="AV1188">
        <f t="shared" si="570"/>
        <v>-1.6</v>
      </c>
    </row>
    <row r="1189" spans="1:49" hidden="1" x14ac:dyDescent="0.45">
      <c r="A1189" t="s">
        <v>571</v>
      </c>
      <c r="B1189" t="s">
        <v>2257</v>
      </c>
      <c r="C1189" t="e">
        <f t="shared" ca="1" si="561"/>
        <v>#NAME?</v>
      </c>
      <c r="E1189" t="s">
        <v>2257</v>
      </c>
      <c r="F1189" t="str">
        <f t="shared" si="562"/>
        <v>ok</v>
      </c>
      <c r="G1189">
        <v>1</v>
      </c>
      <c r="H1189" s="15" t="str">
        <f>IF(ISNUMBER(FIND(MID(B1189,2,1),MID(A1189,FIND("_",A1189)+1,FIND("_",A1189,FIND("_",A1189)+1)-FIND("_",A1189)-1))), "+", "-")</f>
        <v>-</v>
      </c>
      <c r="I1189" s="42" t="b">
        <f t="shared" si="559"/>
        <v>1</v>
      </c>
      <c r="J1189" s="42" t="str">
        <f t="shared" si="560"/>
        <v>-</v>
      </c>
      <c r="K1189" t="s">
        <v>46</v>
      </c>
      <c r="L1189" s="16" t="s">
        <v>47</v>
      </c>
      <c r="M1189" s="17" t="s">
        <v>47</v>
      </c>
      <c r="N1189" t="s">
        <v>61</v>
      </c>
      <c r="O1189"/>
      <c r="P1189" s="18">
        <v>4.36E-8</v>
      </c>
      <c r="Q1189" s="18">
        <v>4.36E-8</v>
      </c>
      <c r="R1189">
        <v>23539181</v>
      </c>
      <c r="S1189" t="s">
        <v>259</v>
      </c>
      <c r="T1189" t="s">
        <v>573</v>
      </c>
      <c r="U1189">
        <v>298</v>
      </c>
      <c r="AI1189" t="s">
        <v>55</v>
      </c>
      <c r="AJ1189">
        <v>2</v>
      </c>
      <c r="AL1189" s="19" t="e">
        <f t="shared" si="563"/>
        <v>#NUM!</v>
      </c>
      <c r="AM1189" s="19">
        <f t="shared" si="564"/>
        <v>-9.9994431250889377</v>
      </c>
      <c r="AN1189" s="19" t="e">
        <f t="shared" si="565"/>
        <v>#NUM!</v>
      </c>
      <c r="AO1189" s="19" t="e">
        <f t="shared" si="566"/>
        <v>#NUM!</v>
      </c>
      <c r="AP1189" s="20" t="str">
        <f>IF(AR1189=AU1189,"good","no")</f>
        <v>no</v>
      </c>
      <c r="AQ1189" s="20" t="str">
        <f t="shared" si="543"/>
        <v>D</v>
      </c>
      <c r="AR1189" s="21">
        <f t="shared" si="567"/>
        <v>-1</v>
      </c>
      <c r="AS1189" s="21">
        <f t="shared" si="568"/>
        <v>-3.5</v>
      </c>
      <c r="AT1189" s="20" t="str">
        <f t="shared" si="544"/>
        <v>A</v>
      </c>
      <c r="AU1189" s="22">
        <f t="shared" si="569"/>
        <v>0</v>
      </c>
      <c r="AV1189">
        <f t="shared" si="570"/>
        <v>1.8</v>
      </c>
    </row>
    <row r="1190" spans="1:49" hidden="1" x14ac:dyDescent="0.45">
      <c r="A1190" t="s">
        <v>109</v>
      </c>
      <c r="B1190" t="s">
        <v>1978</v>
      </c>
      <c r="C1190" t="e">
        <f t="shared" ca="1" si="561"/>
        <v>#NAME?</v>
      </c>
      <c r="E1190" t="s">
        <v>1979</v>
      </c>
      <c r="F1190" t="str">
        <f t="shared" si="562"/>
        <v>no</v>
      </c>
      <c r="G1190">
        <v>1</v>
      </c>
      <c r="H1190" s="42" t="str">
        <f>IF(ISNUMBER(FIND(MID(B1190,2,1),MID(A1190,FIND("_",A1190)+1,FIND("_",A1190,FIND("_",A1190)+1)-FIND("_",A1190)-1))), "+", "-")</f>
        <v>+</v>
      </c>
      <c r="I1190" s="42" t="b">
        <f t="shared" si="559"/>
        <v>1</v>
      </c>
      <c r="J1190" s="42" t="str">
        <f t="shared" si="560"/>
        <v>+</v>
      </c>
      <c r="K1190" t="s">
        <v>324</v>
      </c>
      <c r="L1190" s="16" t="s">
        <v>47</v>
      </c>
      <c r="M1190" s="17" t="s">
        <v>47</v>
      </c>
      <c r="N1190" s="18">
        <v>7.5900000000000005E-9</v>
      </c>
      <c r="O1190" s="18">
        <v>7.5900000000000005E-9</v>
      </c>
      <c r="P1190" s="18">
        <v>8.5E-9</v>
      </c>
      <c r="Q1190" s="18">
        <v>8.5E-9</v>
      </c>
      <c r="R1190">
        <v>16597831</v>
      </c>
      <c r="S1190" t="s">
        <v>113</v>
      </c>
      <c r="T1190" t="s">
        <v>114</v>
      </c>
      <c r="U1190" t="s">
        <v>89</v>
      </c>
      <c r="AI1190" t="s">
        <v>416</v>
      </c>
      <c r="AJ1190">
        <v>2</v>
      </c>
      <c r="AL1190" s="19">
        <f t="shared" si="563"/>
        <v>-11.030896204867933</v>
      </c>
      <c r="AM1190" s="19">
        <f t="shared" si="564"/>
        <v>-10.964087807335581</v>
      </c>
      <c r="AN1190" s="19">
        <f t="shared" si="565"/>
        <v>-6.6808397532351904E-2</v>
      </c>
      <c r="AO1190" s="19">
        <f t="shared" si="566"/>
        <v>6.6808397532351904E-2</v>
      </c>
      <c r="AP1190" s="20" t="str">
        <f>IF(AR1190=AU1190,"good","no")</f>
        <v>no</v>
      </c>
      <c r="AQ1190" s="20" t="str">
        <f t="shared" si="543"/>
        <v>S</v>
      </c>
      <c r="AR1190" s="21">
        <f t="shared" si="567"/>
        <v>500</v>
      </c>
      <c r="AS1190" s="21">
        <f t="shared" si="568"/>
        <v>-0.8</v>
      </c>
      <c r="AT1190" s="20" t="str">
        <f t="shared" si="544"/>
        <v>R</v>
      </c>
      <c r="AU1190" s="22">
        <f t="shared" si="569"/>
        <v>1</v>
      </c>
      <c r="AV1190">
        <f t="shared" si="570"/>
        <v>-4.5</v>
      </c>
    </row>
    <row r="1191" spans="1:49" hidden="1" x14ac:dyDescent="0.45">
      <c r="A1191" t="s">
        <v>483</v>
      </c>
      <c r="B1191" t="s">
        <v>1019</v>
      </c>
      <c r="C1191" t="e">
        <f t="shared" ca="1" si="561"/>
        <v>#NAME?</v>
      </c>
      <c r="E1191" t="s">
        <v>1006</v>
      </c>
      <c r="F1191" t="str">
        <f t="shared" si="562"/>
        <v>no</v>
      </c>
      <c r="G1191">
        <v>1</v>
      </c>
      <c r="H1191" s="42" t="str">
        <f>IF(ISNUMBER(FIND(MID(B1191,2,1),MID(A1191,FIND("_",A1191)+1,FIND("_",A1191,FIND("_",A1191)+1)-FIND("_",A1191)-1))), "+", "-")</f>
        <v>+</v>
      </c>
      <c r="I1191" s="42" t="b">
        <f t="shared" si="559"/>
        <v>1</v>
      </c>
      <c r="J1191" s="42" t="str">
        <f t="shared" si="560"/>
        <v>+</v>
      </c>
      <c r="K1191" t="s">
        <v>70</v>
      </c>
      <c r="L1191" s="16" t="s">
        <v>47</v>
      </c>
      <c r="M1191" s="17" t="s">
        <v>47</v>
      </c>
      <c r="N1191" s="18">
        <v>2.6000000000000001E-8</v>
      </c>
      <c r="O1191" s="18">
        <v>2.6000000000000001E-8</v>
      </c>
      <c r="P1191" s="18">
        <v>2.4999999999999999E-8</v>
      </c>
      <c r="Q1191" s="27">
        <v>2.4999999999999999E-8</v>
      </c>
      <c r="R1191">
        <v>27908641</v>
      </c>
      <c r="S1191" s="43" t="s">
        <v>486</v>
      </c>
      <c r="T1191" s="43" t="s">
        <v>260</v>
      </c>
      <c r="U1191">
        <v>303</v>
      </c>
      <c r="AI1191" t="s">
        <v>55</v>
      </c>
      <c r="AJ1191">
        <v>2</v>
      </c>
      <c r="AL1191" s="19">
        <f t="shared" si="563"/>
        <v>-10.304449886365708</v>
      </c>
      <c r="AM1191" s="19">
        <f t="shared" si="564"/>
        <v>-10.327590107126143</v>
      </c>
      <c r="AN1191" s="19">
        <f t="shared" si="565"/>
        <v>2.3140220760435426E-2</v>
      </c>
      <c r="AO1191" s="19">
        <f t="shared" si="566"/>
        <v>2.3140220760435426E-2</v>
      </c>
      <c r="AP1191" s="20" t="str">
        <f>IF(AR1191=AU1191,"ok","no")</f>
        <v>ok</v>
      </c>
      <c r="AQ1191" s="20" t="str">
        <f t="shared" si="543"/>
        <v>F</v>
      </c>
      <c r="AR1191" s="21">
        <f t="shared" si="567"/>
        <v>0</v>
      </c>
      <c r="AS1191" s="21">
        <f t="shared" si="568"/>
        <v>2.8</v>
      </c>
      <c r="AT1191" s="20" t="str">
        <f t="shared" si="544"/>
        <v>A</v>
      </c>
      <c r="AU1191" s="22">
        <f t="shared" si="569"/>
        <v>0</v>
      </c>
      <c r="AV1191">
        <f t="shared" si="570"/>
        <v>1.8</v>
      </c>
    </row>
    <row r="1192" spans="1:49" hidden="1" x14ac:dyDescent="0.45">
      <c r="A1192" t="s">
        <v>492</v>
      </c>
      <c r="B1192" t="s">
        <v>2258</v>
      </c>
      <c r="C1192" t="e">
        <f t="shared" ca="1" si="561"/>
        <v>#NAME?</v>
      </c>
      <c r="E1192" t="s">
        <v>2259</v>
      </c>
      <c r="F1192" t="str">
        <f t="shared" si="562"/>
        <v>no</v>
      </c>
      <c r="G1192">
        <v>2</v>
      </c>
      <c r="H1192" s="42" t="str">
        <f>IF(ISNUMBER(FIND(MID(B1192,2,1),MID(A1192,FIND("_",A1192,FIND("_",A1192)+1)+1,LEN(A1192)))), "+", "-")</f>
        <v>-</v>
      </c>
      <c r="I1192" s="42" t="b">
        <f t="shared" si="559"/>
        <v>1</v>
      </c>
      <c r="J1192" s="42" t="str">
        <f t="shared" si="560"/>
        <v>-</v>
      </c>
      <c r="K1192" t="s">
        <v>181</v>
      </c>
      <c r="L1192" s="16" t="s">
        <v>495</v>
      </c>
      <c r="M1192" s="17" t="s">
        <v>495</v>
      </c>
      <c r="N1192" s="18">
        <v>1.27E-11</v>
      </c>
      <c r="O1192" s="18">
        <v>1.27E-11</v>
      </c>
      <c r="P1192" s="18">
        <v>1.23E-11</v>
      </c>
      <c r="Q1192" s="27">
        <v>1.23E-11</v>
      </c>
      <c r="R1192">
        <v>17475279</v>
      </c>
      <c r="S1192" s="43" t="s">
        <v>496</v>
      </c>
      <c r="T1192" s="43" t="s">
        <v>497</v>
      </c>
      <c r="U1192" t="s">
        <v>89</v>
      </c>
      <c r="AI1192" t="s">
        <v>221</v>
      </c>
      <c r="AJ1192">
        <v>1</v>
      </c>
      <c r="AL1192" s="19">
        <f t="shared" si="563"/>
        <v>-14.80275728225376</v>
      </c>
      <c r="AM1192" s="19">
        <f t="shared" si="564"/>
        <v>-14.821638893594605</v>
      </c>
      <c r="AN1192" s="19">
        <f t="shared" si="565"/>
        <v>1.8881611340844984E-2</v>
      </c>
      <c r="AO1192" s="19">
        <f t="shared" si="566"/>
        <v>1.8881611340844984E-2</v>
      </c>
      <c r="AP1192" s="20" t="str">
        <f>IF(AR1192=AU1192,"ok","no")</f>
        <v>ok</v>
      </c>
      <c r="AQ1192" s="20" t="str">
        <f t="shared" si="543"/>
        <v>Y</v>
      </c>
      <c r="AR1192" s="21">
        <f t="shared" si="567"/>
        <v>0</v>
      </c>
      <c r="AS1192" s="21">
        <f t="shared" si="568"/>
        <v>-1.3</v>
      </c>
      <c r="AT1192" s="20" t="str">
        <f t="shared" si="544"/>
        <v>A</v>
      </c>
      <c r="AU1192" s="22">
        <f t="shared" si="569"/>
        <v>0</v>
      </c>
      <c r="AV1192">
        <f t="shared" si="570"/>
        <v>1.8</v>
      </c>
    </row>
    <row r="1193" spans="1:49" hidden="1" x14ac:dyDescent="0.45">
      <c r="A1193" t="s">
        <v>364</v>
      </c>
      <c r="B1193" t="s">
        <v>2260</v>
      </c>
      <c r="C1193" t="e">
        <f t="shared" ca="1" si="561"/>
        <v>#NAME?</v>
      </c>
      <c r="E1193" t="s">
        <v>2261</v>
      </c>
      <c r="H1193" t="s">
        <v>79</v>
      </c>
      <c r="I1193" s="42" t="b">
        <f t="shared" si="559"/>
        <v>1</v>
      </c>
      <c r="J1193" s="42" t="s">
        <v>79</v>
      </c>
      <c r="K1193" t="s">
        <v>181</v>
      </c>
      <c r="L1193" s="16"/>
      <c r="M1193" s="17" t="s">
        <v>367</v>
      </c>
      <c r="N1193" s="18">
        <v>1.4999999999999999E-8</v>
      </c>
      <c r="O1193" s="18">
        <v>1.4999999999999999E-8</v>
      </c>
      <c r="P1193" s="18">
        <v>1.4999999999999999E-8</v>
      </c>
      <c r="Q1193" s="27">
        <v>1.4999999999999999E-8</v>
      </c>
      <c r="R1193">
        <v>7716157</v>
      </c>
      <c r="S1193" s="57" t="s">
        <v>368</v>
      </c>
      <c r="T1193" s="57" t="s">
        <v>362</v>
      </c>
      <c r="U1193">
        <v>298</v>
      </c>
      <c r="AI1193" t="s">
        <v>221</v>
      </c>
      <c r="AJ1193">
        <v>1</v>
      </c>
      <c r="AL1193" s="19">
        <f t="shared" si="563"/>
        <v>-10.628977225148077</v>
      </c>
      <c r="AM1193" s="19">
        <f t="shared" si="564"/>
        <v>-10.628977225148077</v>
      </c>
      <c r="AN1193" s="19">
        <f t="shared" si="565"/>
        <v>0</v>
      </c>
      <c r="AP1193" s="20" t="str">
        <f>IF(AR1193=AU1193,"ok","no")</f>
        <v>ok</v>
      </c>
      <c r="AQ1193" s="20" t="str">
        <f t="shared" si="543"/>
        <v>F</v>
      </c>
      <c r="AR1193" s="21">
        <f>VLOOKUP(AQ1193,$AY$2:$AZ$22,2,FALSE)</f>
        <v>0</v>
      </c>
      <c r="AT1193" s="20" t="str">
        <f t="shared" si="544"/>
        <v>W</v>
      </c>
      <c r="AU1193" s="22">
        <f>VLOOKUP(AT1193,$AY$2:$AZ$22,2,FALSE)</f>
        <v>0</v>
      </c>
    </row>
    <row r="1194" spans="1:49" hidden="1" x14ac:dyDescent="0.45">
      <c r="A1194" t="s">
        <v>487</v>
      </c>
      <c r="B1194" t="s">
        <v>2262</v>
      </c>
      <c r="C1194" t="e">
        <f t="shared" ca="1" si="561"/>
        <v>#NAME?</v>
      </c>
      <c r="E1194" t="s">
        <v>2263</v>
      </c>
      <c r="F1194" t="str">
        <f>IF(B1194=E1194,"ok","no")</f>
        <v>no</v>
      </c>
      <c r="G1194">
        <v>1</v>
      </c>
      <c r="H1194" s="42" t="str">
        <f>IF(ISNUMBER(FIND(MID(B1194,2,1),MID(A1194,FIND("_",A1194)+1,FIND("_",A1194,FIND("_",A1194)+1)-FIND("_",A1194)-1))), "+", "-")</f>
        <v>+</v>
      </c>
      <c r="I1194" s="42" t="b">
        <f t="shared" si="559"/>
        <v>1</v>
      </c>
      <c r="J1194" s="42" t="str">
        <f>IF(ISNUMBER(FIND(MID(B1194,2,1),IF(LEN(MID(A1194,FIND("_",A1194)+1,FIND("_",A1194,FIND("_",A1194)+1)-FIND("_",A1194)-1))=2,MID(A1194,FIND("_",A1194)+1,2),MID(A1194,FIND("~",SUBSTITUTE(A1194,"_","~",LEN(A1194)-LEN(SUBSTITUTE(A1194,"_",""))))+1,2)))), "+", "-")</f>
        <v>+</v>
      </c>
      <c r="K1194" t="s">
        <v>70</v>
      </c>
      <c r="L1194" s="16" t="s">
        <v>47</v>
      </c>
      <c r="M1194" s="17" t="s">
        <v>47</v>
      </c>
      <c r="N1194" s="18">
        <v>6.5E-8</v>
      </c>
      <c r="O1194" s="18">
        <v>6.5E-8</v>
      </c>
      <c r="P1194" s="18">
        <v>6.2999999999999995E-8</v>
      </c>
      <c r="Q1194" s="18">
        <v>6.2999999999999995E-8</v>
      </c>
      <c r="R1194">
        <v>27908641</v>
      </c>
      <c r="S1194" s="43" t="s">
        <v>489</v>
      </c>
      <c r="T1194" s="43" t="s">
        <v>260</v>
      </c>
      <c r="U1194">
        <v>303</v>
      </c>
      <c r="AI1194" t="s">
        <v>55</v>
      </c>
      <c r="AJ1194">
        <v>2</v>
      </c>
      <c r="AL1194" s="19">
        <f t="shared" si="563"/>
        <v>-9.7638383545599563</v>
      </c>
      <c r="AM1194" s="19">
        <f t="shared" si="564"/>
        <v>-9.782277355227377</v>
      </c>
      <c r="AN1194" s="19">
        <f t="shared" si="565"/>
        <v>1.8439000667420657E-2</v>
      </c>
      <c r="AO1194" s="19">
        <f>ABS(AN1194)</f>
        <v>1.8439000667420657E-2</v>
      </c>
      <c r="AP1194" s="20" t="str">
        <f>IF(AR1194=AU1194,"good","no")</f>
        <v>no</v>
      </c>
      <c r="AQ1194" s="20" t="str">
        <f t="shared" si="543"/>
        <v>P</v>
      </c>
      <c r="AR1194" s="21">
        <f>VLOOKUP(AQ1194,$AY$2:$AZ$23,2,FALSE)</f>
        <v>300</v>
      </c>
      <c r="AS1194" s="21">
        <f>VLOOKUP(AQ1194, $BD$3:$BH$22, 5, FALSE)</f>
        <v>-1.6</v>
      </c>
      <c r="AT1194" s="20" t="str">
        <f t="shared" si="544"/>
        <v>A</v>
      </c>
      <c r="AU1194" s="22">
        <f>VLOOKUP(AT1194,$AY$2:$AZ$23,2,FALSE)</f>
        <v>0</v>
      </c>
      <c r="AV1194">
        <f>VLOOKUP(AT1194, $BD$3:$BH$22, 5, FALSE)</f>
        <v>1.8</v>
      </c>
    </row>
    <row r="1195" spans="1:49" hidden="1" x14ac:dyDescent="0.45">
      <c r="A1195" t="s">
        <v>256</v>
      </c>
      <c r="B1195" t="s">
        <v>2264</v>
      </c>
      <c r="C1195" t="e">
        <f t="shared" ca="1" si="561"/>
        <v>#NAME?</v>
      </c>
      <c r="E1195" t="s">
        <v>2264</v>
      </c>
      <c r="F1195" t="str">
        <f>IF(B1195=E1195,"ok","no")</f>
        <v>ok</v>
      </c>
      <c r="G1195">
        <v>1</v>
      </c>
      <c r="H1195" s="42" t="str">
        <f>IF(ISNUMBER(FIND(MID(B1195,2,1),MID(A1195,FIND("_",A1195)+1,FIND("_",A1195,FIND("_",A1195)+1)-FIND("_",A1195)-1))), "+", "-")</f>
        <v>+</v>
      </c>
      <c r="I1195" s="42" t="b">
        <f t="shared" si="559"/>
        <v>1</v>
      </c>
      <c r="J1195" s="42" t="str">
        <f>IF(ISNUMBER(FIND(MID(B1195,2,1),IF(LEN(MID(A1195,FIND("_",A1195)+1,FIND("_",A1195,FIND("_",A1195)+1)-FIND("_",A1195)-1))=2,MID(A1195,FIND("_",A1195)+1,2),MID(A1195,FIND("~",SUBSTITUTE(A1195,"_","~",LEN(A1195)-LEN(SUBSTITUTE(A1195,"_",""))))+1,2)))), "+", "-")</f>
        <v>+</v>
      </c>
      <c r="K1195" t="s">
        <v>46</v>
      </c>
      <c r="L1195" s="16" t="s">
        <v>47</v>
      </c>
      <c r="M1195" s="17" t="s">
        <v>47</v>
      </c>
      <c r="N1195" s="18">
        <v>2.1900000000000001E-8</v>
      </c>
      <c r="O1195" s="18">
        <v>2.1900000000000001E-8</v>
      </c>
      <c r="P1195" s="18">
        <v>2.1999999999999998E-8</v>
      </c>
      <c r="Q1195" s="27">
        <v>2.1999999999999998E-8</v>
      </c>
      <c r="R1195">
        <v>27908641</v>
      </c>
      <c r="S1195" s="43" t="s">
        <v>259</v>
      </c>
      <c r="T1195" s="43" t="s">
        <v>260</v>
      </c>
      <c r="U1195">
        <v>303</v>
      </c>
      <c r="AI1195" t="s">
        <v>55</v>
      </c>
      <c r="AJ1195">
        <v>2</v>
      </c>
      <c r="AL1195" s="19">
        <f t="shared" si="563"/>
        <v>-10.405699728073134</v>
      </c>
      <c r="AM1195" s="19">
        <f t="shared" si="564"/>
        <v>-10.403011796316974</v>
      </c>
      <c r="AN1195" s="19">
        <f t="shared" si="565"/>
        <v>-2.6879317561601113E-3</v>
      </c>
      <c r="AO1195" s="19">
        <f>ABS(AN1195)</f>
        <v>2.6879317561601113E-3</v>
      </c>
      <c r="AP1195" s="20" t="str">
        <f>IF(AR1195=AU1195,"ok","no")</f>
        <v>ok</v>
      </c>
      <c r="AQ1195" s="20" t="str">
        <f t="shared" si="543"/>
        <v>I</v>
      </c>
      <c r="AR1195" s="21">
        <f>VLOOKUP(AQ1195,$AY$2:$AZ$23,2,FALSE)</f>
        <v>0</v>
      </c>
      <c r="AS1195" s="21">
        <f>VLOOKUP(AQ1195, $BD$3:$BH$22, 5, FALSE)</f>
        <v>4.5</v>
      </c>
      <c r="AT1195" s="20" t="str">
        <f t="shared" si="544"/>
        <v>A</v>
      </c>
      <c r="AU1195" s="22">
        <f>VLOOKUP(AT1195,$AY$2:$AZ$23,2,FALSE)</f>
        <v>0</v>
      </c>
      <c r="AV1195">
        <f>VLOOKUP(AT1195, $BD$3:$BH$22, 5, FALSE)</f>
        <v>1.8</v>
      </c>
    </row>
    <row r="1196" spans="1:49" hidden="1" x14ac:dyDescent="0.45">
      <c r="A1196" t="s">
        <v>492</v>
      </c>
      <c r="B1196" t="s">
        <v>2265</v>
      </c>
      <c r="C1196" t="e">
        <f t="shared" ca="1" si="561"/>
        <v>#NAME?</v>
      </c>
      <c r="E1196" t="s">
        <v>2266</v>
      </c>
      <c r="F1196" t="str">
        <f>IF(B1196=E1196,"ok","no")</f>
        <v>no</v>
      </c>
      <c r="G1196">
        <v>2</v>
      </c>
      <c r="H1196" s="42" t="str">
        <f>IF(ISNUMBER(FIND(MID(B1196,2,1),MID(A1196,FIND("_",A1196,FIND("_",A1196)+1)+1,LEN(A1196)))), "+", "-")</f>
        <v>-</v>
      </c>
      <c r="I1196" s="42" t="b">
        <f t="shared" si="559"/>
        <v>1</v>
      </c>
      <c r="J1196" s="42" t="str">
        <f>IF(ISNUMBER(FIND(MID(B1196,2,1),IF(LEN(MID(A1196,FIND("_",A1196)+1,FIND("_",A1196,FIND("_",A1196)+1)-FIND("_",A1196)-1))=2,MID(A1196,FIND("_",A1196)+1,2),MID(A1196,FIND("~",SUBSTITUTE(A1196,"_","~",LEN(A1196)-LEN(SUBSTITUTE(A1196,"_",""))))+1,2)))), "+", "-")</f>
        <v>-</v>
      </c>
      <c r="K1196" t="s">
        <v>46</v>
      </c>
      <c r="L1196" s="16" t="s">
        <v>495</v>
      </c>
      <c r="M1196" s="17" t="s">
        <v>495</v>
      </c>
      <c r="N1196" s="18">
        <v>1.23E-11</v>
      </c>
      <c r="O1196" s="18">
        <v>1.23E-11</v>
      </c>
      <c r="P1196" s="18">
        <v>1.23E-11</v>
      </c>
      <c r="Q1196" s="27">
        <v>1.23E-11</v>
      </c>
      <c r="R1196">
        <v>17475279</v>
      </c>
      <c r="S1196" t="s">
        <v>496</v>
      </c>
      <c r="T1196" t="s">
        <v>497</v>
      </c>
      <c r="U1196" t="s">
        <v>89</v>
      </c>
      <c r="AI1196" t="s">
        <v>221</v>
      </c>
      <c r="AJ1196">
        <v>1</v>
      </c>
      <c r="AL1196" s="19">
        <f t="shared" si="563"/>
        <v>-14.821638893594605</v>
      </c>
      <c r="AM1196" s="19">
        <f t="shared" si="564"/>
        <v>-14.821638893594605</v>
      </c>
      <c r="AN1196" s="19">
        <f t="shared" si="565"/>
        <v>0</v>
      </c>
      <c r="AO1196" s="19">
        <f>ABS(AN1196)</f>
        <v>0</v>
      </c>
      <c r="AP1196" s="20" t="str">
        <f>IF(AR1196=AU1196,"ok","no")</f>
        <v>ok</v>
      </c>
      <c r="AQ1196" s="20" t="str">
        <f t="shared" si="543"/>
        <v>I</v>
      </c>
      <c r="AR1196" s="21">
        <f>VLOOKUP(AQ1196,$AY$2:$AZ$23,2,FALSE)</f>
        <v>0</v>
      </c>
      <c r="AS1196" s="21">
        <f>VLOOKUP(AQ1196, $BD$3:$BH$22, 5, FALSE)</f>
        <v>4.5</v>
      </c>
      <c r="AT1196" s="20" t="str">
        <f t="shared" si="544"/>
        <v>A</v>
      </c>
      <c r="AU1196" s="22">
        <f>VLOOKUP(AT1196,$AY$2:$AZ$23,2,FALSE)</f>
        <v>0</v>
      </c>
      <c r="AV1196">
        <f>VLOOKUP(AT1196, $BD$3:$BH$22, 5, FALSE)</f>
        <v>1.8</v>
      </c>
    </row>
    <row r="1197" spans="1:49" hidden="1" x14ac:dyDescent="0.45">
      <c r="A1197" t="s">
        <v>372</v>
      </c>
      <c r="B1197" t="s">
        <v>2267</v>
      </c>
      <c r="C1197" t="e">
        <f t="shared" ca="1" si="561"/>
        <v>#NAME?</v>
      </c>
      <c r="E1197" t="s">
        <v>490</v>
      </c>
      <c r="F1197" t="str">
        <f>IF(B1197=E1197,"ok","no")</f>
        <v>no</v>
      </c>
      <c r="G1197">
        <v>1</v>
      </c>
      <c r="H1197" s="42" t="str">
        <f>IF(ISNUMBER(FIND(MID(B1197,2,1),MID(A1197,FIND("_",A1197)+1,FIND("_",A1197,FIND("_",A1197)+1)-FIND("_",A1197)-1))), "+", "-")</f>
        <v>+</v>
      </c>
      <c r="I1197" s="42" t="b">
        <f t="shared" si="559"/>
        <v>1</v>
      </c>
      <c r="J1197" s="42" t="str">
        <f>IF(ISNUMBER(FIND(MID(B1197,2,1),IF(LEN(MID(A1197,FIND("_",A1197)+1,FIND("_",A1197,FIND("_",A1197)+1)-FIND("_",A1197)-1))=2,MID(A1197,FIND("_",A1197)+1,2),MID(A1197,FIND("~",SUBSTITUTE(A1197,"_","~",LEN(A1197)-LEN(SUBSTITUTE(A1197,"_",""))))+1,2)))), "+", "-")</f>
        <v>+</v>
      </c>
      <c r="K1197" t="s">
        <v>70</v>
      </c>
      <c r="L1197" s="16" t="s">
        <v>47</v>
      </c>
      <c r="M1197" s="17" t="s">
        <v>47</v>
      </c>
      <c r="N1197" s="18" t="s">
        <v>374</v>
      </c>
      <c r="O1197" s="18">
        <v>9.9999999999999994E-12</v>
      </c>
      <c r="P1197" s="18" t="s">
        <v>374</v>
      </c>
      <c r="Q1197" s="27">
        <v>9.9999999999999994E-12</v>
      </c>
      <c r="R1197">
        <v>23357170</v>
      </c>
      <c r="S1197" t="s">
        <v>375</v>
      </c>
      <c r="T1197" t="s">
        <v>100</v>
      </c>
      <c r="U1197">
        <v>298</v>
      </c>
      <c r="AI1197" t="s">
        <v>55</v>
      </c>
      <c r="AJ1197">
        <v>2</v>
      </c>
      <c r="AL1197" s="19">
        <f t="shared" si="563"/>
        <v>-14.943777253531357</v>
      </c>
      <c r="AM1197" s="19">
        <f t="shared" si="564"/>
        <v>-14.943777253531357</v>
      </c>
      <c r="AN1197" s="19">
        <f t="shared" si="565"/>
        <v>0</v>
      </c>
      <c r="AO1197" s="19">
        <f>ABS(AN1197)</f>
        <v>0</v>
      </c>
      <c r="AP1197" s="20" t="str">
        <f>IF(AR1197=AU1197,"ok","no")</f>
        <v>ok</v>
      </c>
      <c r="AQ1197" s="20" t="str">
        <f t="shared" si="543"/>
        <v>Y</v>
      </c>
      <c r="AR1197" s="21">
        <f>VLOOKUP(AQ1197,$AY$2:$AZ$23,2,FALSE)</f>
        <v>0</v>
      </c>
      <c r="AS1197" s="21">
        <f>VLOOKUP(AQ1197, $BD$3:$BH$22, 5, FALSE)</f>
        <v>-1.3</v>
      </c>
      <c r="AT1197" s="20" t="str">
        <f t="shared" si="544"/>
        <v>A</v>
      </c>
      <c r="AU1197" s="22">
        <f>VLOOKUP(AT1197,$AY$2:$AZ$23,2,FALSE)</f>
        <v>0</v>
      </c>
      <c r="AV1197">
        <f>VLOOKUP(AT1197, $BD$3:$BH$22, 5, FALSE)</f>
        <v>1.8</v>
      </c>
    </row>
    <row r="1198" spans="1:49" hidden="1" x14ac:dyDescent="0.45">
      <c r="A1198" t="s">
        <v>372</v>
      </c>
      <c r="B1198" t="s">
        <v>723</v>
      </c>
      <c r="C1198" t="e">
        <f t="shared" ca="1" si="561"/>
        <v>#NAME?</v>
      </c>
      <c r="E1198" t="s">
        <v>724</v>
      </c>
      <c r="F1198" t="str">
        <f>IF(B1198=E1198,"ok","no")</f>
        <v>no</v>
      </c>
      <c r="G1198">
        <v>1</v>
      </c>
      <c r="H1198" s="42" t="str">
        <f>IF(ISNUMBER(FIND(MID(B1198,2,1),MID(A1198,FIND("_",A1198)+1,FIND("_",A1198,FIND("_",A1198)+1)-FIND("_",A1198)-1))), "+", "-")</f>
        <v>+</v>
      </c>
      <c r="I1198" s="42" t="b">
        <f t="shared" si="559"/>
        <v>1</v>
      </c>
      <c r="J1198" s="42" t="str">
        <f>IF(ISNUMBER(FIND(MID(B1198,2,1),IF(LEN(MID(A1198,FIND("_",A1198)+1,FIND("_",A1198,FIND("_",A1198)+1)-FIND("_",A1198)-1))=2,MID(A1198,FIND("_",A1198)+1,2),MID(A1198,FIND("~",SUBSTITUTE(A1198,"_","~",LEN(A1198)-LEN(SUBSTITUTE(A1198,"_",""))))+1,2)))), "+", "-")</f>
        <v>+</v>
      </c>
      <c r="K1198" t="s">
        <v>70</v>
      </c>
      <c r="L1198" s="16" t="s">
        <v>47</v>
      </c>
      <c r="M1198" s="17" t="s">
        <v>47</v>
      </c>
      <c r="N1198" s="18" t="s">
        <v>374</v>
      </c>
      <c r="O1198" s="18">
        <v>9.9999999999999994E-12</v>
      </c>
      <c r="P1198" s="18" t="s">
        <v>374</v>
      </c>
      <c r="Q1198" s="27">
        <v>9.9999999999999994E-12</v>
      </c>
      <c r="R1198">
        <v>23357170</v>
      </c>
      <c r="S1198" s="57" t="s">
        <v>375</v>
      </c>
      <c r="T1198" s="57" t="s">
        <v>100</v>
      </c>
      <c r="U1198">
        <v>298</v>
      </c>
      <c r="AI1198" t="s">
        <v>55</v>
      </c>
      <c r="AJ1198">
        <v>2</v>
      </c>
      <c r="AL1198" s="19">
        <f t="shared" si="563"/>
        <v>-14.943777253531357</v>
      </c>
      <c r="AM1198" s="19">
        <f t="shared" si="564"/>
        <v>-14.943777253531357</v>
      </c>
      <c r="AN1198" s="19">
        <f t="shared" si="565"/>
        <v>0</v>
      </c>
      <c r="AO1198" s="19">
        <f>ABS(AN1198)</f>
        <v>0</v>
      </c>
      <c r="AP1198" s="20" t="str">
        <f>IF(AR1198=AU1198,"ok","no")</f>
        <v>ok</v>
      </c>
      <c r="AQ1198" s="20" t="str">
        <f t="shared" si="543"/>
        <v>Y</v>
      </c>
      <c r="AR1198" s="21">
        <f>VLOOKUP(AQ1198,$AY$2:$AZ$23,2,FALSE)</f>
        <v>0</v>
      </c>
      <c r="AS1198" s="21">
        <f>VLOOKUP(AQ1198, $BD$3:$BH$22, 5, FALSE)</f>
        <v>-1.3</v>
      </c>
      <c r="AT1198" s="20" t="str">
        <f t="shared" si="544"/>
        <v>A</v>
      </c>
      <c r="AU1198" s="22">
        <f>VLOOKUP(AT1198,$AY$2:$AZ$23,2,FALSE)</f>
        <v>0</v>
      </c>
      <c r="AV1198">
        <f>VLOOKUP(AT1198, $BD$3:$BH$22, 5, FALSE)</f>
        <v>1.8</v>
      </c>
    </row>
    <row r="1199" spans="1:49" hidden="1" x14ac:dyDescent="0.45">
      <c r="A1199" t="s">
        <v>364</v>
      </c>
      <c r="B1199" t="s">
        <v>2268</v>
      </c>
      <c r="C1199" t="e">
        <f t="shared" ca="1" si="561"/>
        <v>#NAME?</v>
      </c>
      <c r="E1199" t="s">
        <v>2269</v>
      </c>
      <c r="H1199" t="s">
        <v>79</v>
      </c>
      <c r="I1199" s="42" t="b">
        <f t="shared" si="559"/>
        <v>1</v>
      </c>
      <c r="J1199" s="42" t="s">
        <v>79</v>
      </c>
      <c r="K1199" t="s">
        <v>324</v>
      </c>
      <c r="L1199" s="16"/>
      <c r="M1199" s="17" t="s">
        <v>367</v>
      </c>
      <c r="N1199" s="18">
        <v>1.4999999999999999E-8</v>
      </c>
      <c r="O1199" s="18">
        <v>1.4999999999999999E-8</v>
      </c>
      <c r="P1199" s="18">
        <v>1.4999999999999999E-8</v>
      </c>
      <c r="Q1199" s="27">
        <v>1.4999999999999999E-8</v>
      </c>
      <c r="R1199">
        <v>7716157</v>
      </c>
      <c r="S1199" s="57" t="s">
        <v>368</v>
      </c>
      <c r="T1199" s="57" t="s">
        <v>362</v>
      </c>
      <c r="U1199">
        <v>298</v>
      </c>
      <c r="AI1199" t="s">
        <v>221</v>
      </c>
      <c r="AJ1199">
        <v>1</v>
      </c>
      <c r="AL1199" s="19">
        <f t="shared" si="563"/>
        <v>-10.628977225148077</v>
      </c>
      <c r="AM1199" s="19">
        <f t="shared" si="564"/>
        <v>-10.628977225148077</v>
      </c>
      <c r="AN1199" s="19">
        <f t="shared" si="565"/>
        <v>0</v>
      </c>
      <c r="AP1199" s="20" t="str">
        <f>IF(AR1199=AU1199,"ok","no")</f>
        <v>ok</v>
      </c>
      <c r="AQ1199" s="20" t="str">
        <f t="shared" si="543"/>
        <v>L</v>
      </c>
      <c r="AR1199" s="21">
        <f>VLOOKUP(AQ1199,$AY$2:$AZ$22,2,FALSE)</f>
        <v>0</v>
      </c>
      <c r="AT1199" s="20" t="str">
        <f t="shared" si="544"/>
        <v>W</v>
      </c>
      <c r="AU1199" s="22">
        <f>VLOOKUP(AT1199,$AY$2:$AZ$22,2,FALSE)</f>
        <v>0</v>
      </c>
    </row>
    <row r="1200" spans="1:49" x14ac:dyDescent="0.45">
      <c r="A1200" t="s">
        <v>109</v>
      </c>
      <c r="B1200" t="s">
        <v>2270</v>
      </c>
      <c r="C1200" t="e">
        <f t="shared" ca="1" si="561"/>
        <v>#NAME?</v>
      </c>
      <c r="E1200" t="s">
        <v>2270</v>
      </c>
      <c r="F1200" t="str">
        <f t="shared" ref="F1200:F1206" si="571">IF(B1200=E1200,"ok","no")</f>
        <v>ok</v>
      </c>
      <c r="G1200">
        <v>1</v>
      </c>
      <c r="H1200" s="42" t="str">
        <f t="shared" ref="H1200:H1206" si="572">IF(ISNUMBER(FIND(MID(B1200,2,1),MID(A1200,FIND("_",A1200)+1,FIND("_",A1200,FIND("_",A1200)+1)-FIND("_",A1200)-1))), "+", "-")</f>
        <v>+</v>
      </c>
      <c r="I1200" s="42" t="b">
        <f t="shared" si="559"/>
        <v>1</v>
      </c>
      <c r="J1200" s="42" t="str">
        <f t="shared" ref="J1200:J1206" si="573">IF(ISNUMBER(FIND(MID(B1200,2,1),IF(LEN(MID(A1200,FIND("_",A1200)+1,FIND("_",A1200,FIND("_",A1200)+1)-FIND("_",A1200)-1))=2,MID(A1200,FIND("_",A1200)+1,2),MID(A1200,FIND("~",SUBSTITUTE(A1200,"_","~",LEN(A1200)-LEN(SUBSTITUTE(A1200,"_",""))))+1,2)))), "+", "-")</f>
        <v>+</v>
      </c>
      <c r="K1200" t="s">
        <v>70</v>
      </c>
      <c r="L1200" s="16" t="s">
        <v>47</v>
      </c>
      <c r="M1200" s="17" t="s">
        <v>47</v>
      </c>
      <c r="N1200" s="18">
        <v>8.5E-9</v>
      </c>
      <c r="O1200" s="18">
        <v>8.5E-9</v>
      </c>
      <c r="P1200" s="18">
        <v>8.5E-9</v>
      </c>
      <c r="Q1200" s="18">
        <v>8.5E-9</v>
      </c>
      <c r="R1200">
        <v>16597831</v>
      </c>
      <c r="S1200" t="s">
        <v>113</v>
      </c>
      <c r="T1200" t="s">
        <v>114</v>
      </c>
      <c r="U1200" t="s">
        <v>89</v>
      </c>
      <c r="AI1200" t="s">
        <v>416</v>
      </c>
      <c r="AJ1200">
        <v>2</v>
      </c>
      <c r="AL1200" s="19">
        <f t="shared" si="563"/>
        <v>-10.964087807335581</v>
      </c>
      <c r="AM1200" s="19">
        <f t="shared" si="564"/>
        <v>-10.964087807335581</v>
      </c>
      <c r="AN1200" s="19">
        <f t="shared" si="565"/>
        <v>0</v>
      </c>
      <c r="AO1200" s="19">
        <f t="shared" ref="AO1200:AO1206" si="574">ABS(AN1200)</f>
        <v>0</v>
      </c>
      <c r="AP1200" s="20" t="str">
        <f>IF(AR1200=AU1200,"good","no")</f>
        <v>no</v>
      </c>
      <c r="AQ1200" s="20" t="str">
        <f t="shared" si="543"/>
        <v>G</v>
      </c>
      <c r="AR1200" s="21">
        <f t="shared" ref="AR1200:AR1206" si="575">VLOOKUP(AQ1200,$AY$2:$AZ$23,2,FALSE)</f>
        <v>600</v>
      </c>
      <c r="AS1200" s="21">
        <f t="shared" ref="AS1200:AS1212" si="576">VLOOKUP(AQ1200, $BD$3:$BH$22, 5, FALSE)</f>
        <v>-0.4</v>
      </c>
      <c r="AT1200" s="20" t="str">
        <f t="shared" si="544"/>
        <v>Y</v>
      </c>
      <c r="AU1200" s="22">
        <f t="shared" ref="AU1200:AU1206" si="577">VLOOKUP(AT1200,$AY$2:$AZ$23,2,FALSE)</f>
        <v>0</v>
      </c>
      <c r="AV1200">
        <f t="shared" ref="AV1200:AV1212" si="578">VLOOKUP(AT1200, $BD$3:$BH$22, 5, FALSE)</f>
        <v>-1.3</v>
      </c>
    </row>
    <row r="1201" spans="1:48" hidden="1" x14ac:dyDescent="0.45">
      <c r="A1201" t="s">
        <v>372</v>
      </c>
      <c r="B1201" t="s">
        <v>2267</v>
      </c>
      <c r="C1201" t="e">
        <f t="shared" ca="1" si="561"/>
        <v>#NAME?</v>
      </c>
      <c r="E1201" t="s">
        <v>490</v>
      </c>
      <c r="F1201" t="str">
        <f t="shared" si="571"/>
        <v>no</v>
      </c>
      <c r="G1201">
        <v>1</v>
      </c>
      <c r="H1201" s="42" t="str">
        <f t="shared" si="572"/>
        <v>+</v>
      </c>
      <c r="I1201" s="42" t="b">
        <f t="shared" si="559"/>
        <v>1</v>
      </c>
      <c r="J1201" s="42" t="str">
        <f t="shared" si="573"/>
        <v>+</v>
      </c>
      <c r="K1201" t="s">
        <v>70</v>
      </c>
      <c r="L1201" s="16" t="s">
        <v>47</v>
      </c>
      <c r="M1201" s="17" t="s">
        <v>47</v>
      </c>
      <c r="N1201" s="18" t="s">
        <v>374</v>
      </c>
      <c r="O1201" s="18">
        <v>9.9999999999999994E-12</v>
      </c>
      <c r="P1201" s="18" t="s">
        <v>374</v>
      </c>
      <c r="Q1201" s="27">
        <v>9.9999999999999994E-12</v>
      </c>
      <c r="R1201">
        <v>23357170</v>
      </c>
      <c r="S1201" s="57" t="s">
        <v>375</v>
      </c>
      <c r="T1201" s="57" t="s">
        <v>100</v>
      </c>
      <c r="U1201">
        <v>310</v>
      </c>
      <c r="AI1201" t="s">
        <v>55</v>
      </c>
      <c r="AJ1201">
        <v>2</v>
      </c>
      <c r="AL1201" s="19">
        <f t="shared" si="563"/>
        <v>-14.943777253531357</v>
      </c>
      <c r="AM1201" s="19">
        <f t="shared" si="564"/>
        <v>-14.943777253531357</v>
      </c>
      <c r="AN1201" s="19">
        <f t="shared" si="565"/>
        <v>0</v>
      </c>
      <c r="AO1201" s="19">
        <f t="shared" si="574"/>
        <v>0</v>
      </c>
      <c r="AP1201" s="20" t="str">
        <f>IF(AR1201=AU1201,"ok","no")</f>
        <v>ok</v>
      </c>
      <c r="AQ1201" s="20" t="str">
        <f t="shared" si="543"/>
        <v>Y</v>
      </c>
      <c r="AR1201" s="21">
        <f t="shared" si="575"/>
        <v>0</v>
      </c>
      <c r="AS1201" s="21">
        <f t="shared" si="576"/>
        <v>-1.3</v>
      </c>
      <c r="AT1201" s="20" t="str">
        <f t="shared" si="544"/>
        <v>A</v>
      </c>
      <c r="AU1201" s="22">
        <f t="shared" si="577"/>
        <v>0</v>
      </c>
      <c r="AV1201">
        <f t="shared" si="578"/>
        <v>1.8</v>
      </c>
    </row>
    <row r="1202" spans="1:48" x14ac:dyDescent="0.45">
      <c r="A1202" t="s">
        <v>109</v>
      </c>
      <c r="B1202" t="s">
        <v>2229</v>
      </c>
      <c r="C1202" t="e">
        <f t="shared" ca="1" si="561"/>
        <v>#NAME?</v>
      </c>
      <c r="E1202" t="s">
        <v>2229</v>
      </c>
      <c r="F1202" t="str">
        <f t="shared" si="571"/>
        <v>ok</v>
      </c>
      <c r="G1202">
        <v>1</v>
      </c>
      <c r="H1202" s="42" t="str">
        <f t="shared" si="572"/>
        <v>+</v>
      </c>
      <c r="I1202" s="42" t="b">
        <f t="shared" si="559"/>
        <v>1</v>
      </c>
      <c r="J1202" s="42" t="str">
        <f t="shared" si="573"/>
        <v>+</v>
      </c>
      <c r="K1202" t="s">
        <v>324</v>
      </c>
      <c r="L1202" s="16" t="s">
        <v>47</v>
      </c>
      <c r="M1202" s="17" t="s">
        <v>47</v>
      </c>
      <c r="N1202" s="18">
        <v>8.5E-9</v>
      </c>
      <c r="O1202" s="18">
        <v>8.5E-9</v>
      </c>
      <c r="P1202" s="18">
        <v>8.5E-9</v>
      </c>
      <c r="Q1202" s="27">
        <v>8.5E-9</v>
      </c>
      <c r="R1202">
        <v>16597831</v>
      </c>
      <c r="S1202" t="s">
        <v>113</v>
      </c>
      <c r="T1202" t="s">
        <v>114</v>
      </c>
      <c r="U1202" t="s">
        <v>89</v>
      </c>
      <c r="AI1202" t="s">
        <v>416</v>
      </c>
      <c r="AJ1202">
        <v>2</v>
      </c>
      <c r="AL1202" s="19">
        <f t="shared" si="563"/>
        <v>-10.964087807335581</v>
      </c>
      <c r="AM1202" s="19">
        <f t="shared" si="564"/>
        <v>-10.964087807335581</v>
      </c>
      <c r="AN1202" s="19">
        <f t="shared" si="565"/>
        <v>0</v>
      </c>
      <c r="AO1202" s="19">
        <f t="shared" si="574"/>
        <v>0</v>
      </c>
      <c r="AP1202" s="20" t="str">
        <f>IF(AR1202=AU1202,"ok","no")</f>
        <v>ok</v>
      </c>
      <c r="AQ1202" s="20" t="str">
        <f t="shared" si="543"/>
        <v>F</v>
      </c>
      <c r="AR1202" s="21">
        <f t="shared" si="575"/>
        <v>0</v>
      </c>
      <c r="AS1202" s="21">
        <f t="shared" si="576"/>
        <v>2.8</v>
      </c>
      <c r="AT1202" s="20" t="str">
        <f t="shared" si="544"/>
        <v>W</v>
      </c>
      <c r="AU1202" s="22">
        <f t="shared" si="577"/>
        <v>0</v>
      </c>
      <c r="AV1202">
        <f t="shared" si="578"/>
        <v>-0.9</v>
      </c>
    </row>
    <row r="1203" spans="1:48" x14ac:dyDescent="0.45">
      <c r="A1203" t="s">
        <v>109</v>
      </c>
      <c r="B1203" t="s">
        <v>1545</v>
      </c>
      <c r="C1203" t="e">
        <f t="shared" ca="1" si="561"/>
        <v>#NAME?</v>
      </c>
      <c r="E1203" t="s">
        <v>1546</v>
      </c>
      <c r="F1203" t="str">
        <f t="shared" si="571"/>
        <v>no</v>
      </c>
      <c r="G1203">
        <v>1</v>
      </c>
      <c r="H1203" s="42" t="str">
        <f t="shared" si="572"/>
        <v>+</v>
      </c>
      <c r="I1203" s="42" t="b">
        <f t="shared" si="559"/>
        <v>1</v>
      </c>
      <c r="J1203" s="42" t="str">
        <f t="shared" si="573"/>
        <v>+</v>
      </c>
      <c r="K1203" t="s">
        <v>324</v>
      </c>
      <c r="L1203" s="16" t="s">
        <v>47</v>
      </c>
      <c r="M1203" s="17" t="s">
        <v>47</v>
      </c>
      <c r="N1203" s="18">
        <v>8.5E-9</v>
      </c>
      <c r="O1203" s="18">
        <v>8.5E-9</v>
      </c>
      <c r="P1203" s="18">
        <v>8.5E-9</v>
      </c>
      <c r="Q1203" s="27">
        <v>8.5E-9</v>
      </c>
      <c r="R1203">
        <v>16597831</v>
      </c>
      <c r="S1203" s="57" t="s">
        <v>113</v>
      </c>
      <c r="T1203" s="57" t="s">
        <v>114</v>
      </c>
      <c r="U1203" t="s">
        <v>89</v>
      </c>
      <c r="AI1203" t="s">
        <v>115</v>
      </c>
      <c r="AJ1203">
        <v>2</v>
      </c>
      <c r="AL1203" s="19">
        <f t="shared" si="563"/>
        <v>-10.964087807335581</v>
      </c>
      <c r="AM1203" s="19">
        <f t="shared" si="564"/>
        <v>-10.964087807335581</v>
      </c>
      <c r="AN1203" s="19">
        <f t="shared" si="565"/>
        <v>0</v>
      </c>
      <c r="AO1203" s="19">
        <f t="shared" si="574"/>
        <v>0</v>
      </c>
      <c r="AP1203" s="20" t="str">
        <f>IF(AR1203=AU1203,"ok","no")</f>
        <v>ok</v>
      </c>
      <c r="AQ1203" s="20" t="str">
        <f t="shared" si="543"/>
        <v>N</v>
      </c>
      <c r="AR1203" s="21">
        <f t="shared" si="575"/>
        <v>0</v>
      </c>
      <c r="AS1203" s="21">
        <f t="shared" si="576"/>
        <v>-3.5</v>
      </c>
      <c r="AT1203" s="20" t="str">
        <f t="shared" si="544"/>
        <v>Y</v>
      </c>
      <c r="AU1203" s="22">
        <f t="shared" si="577"/>
        <v>0</v>
      </c>
      <c r="AV1203">
        <f t="shared" si="578"/>
        <v>-1.3</v>
      </c>
    </row>
    <row r="1204" spans="1:48" x14ac:dyDescent="0.45">
      <c r="A1204" t="s">
        <v>109</v>
      </c>
      <c r="B1204" t="s">
        <v>2229</v>
      </c>
      <c r="C1204" t="e">
        <f t="shared" ca="1" si="561"/>
        <v>#NAME?</v>
      </c>
      <c r="E1204" t="s">
        <v>2229</v>
      </c>
      <c r="F1204" t="str">
        <f t="shared" si="571"/>
        <v>ok</v>
      </c>
      <c r="G1204">
        <v>1</v>
      </c>
      <c r="H1204" s="42" t="str">
        <f t="shared" si="572"/>
        <v>+</v>
      </c>
      <c r="I1204" s="42" t="b">
        <f t="shared" si="559"/>
        <v>1</v>
      </c>
      <c r="J1204" s="42" t="str">
        <f t="shared" si="573"/>
        <v>+</v>
      </c>
      <c r="K1204" t="s">
        <v>324</v>
      </c>
      <c r="L1204" s="16" t="s">
        <v>47</v>
      </c>
      <c r="M1204" s="17" t="s">
        <v>47</v>
      </c>
      <c r="N1204" s="18">
        <v>8.5E-9</v>
      </c>
      <c r="O1204" s="18">
        <v>8.5E-9</v>
      </c>
      <c r="P1204" s="18">
        <v>8.5E-9</v>
      </c>
      <c r="Q1204" s="27">
        <v>8.5E-9</v>
      </c>
      <c r="R1204">
        <v>16597831</v>
      </c>
      <c r="S1204" t="s">
        <v>113</v>
      </c>
      <c r="T1204" t="s">
        <v>114</v>
      </c>
      <c r="U1204" t="s">
        <v>89</v>
      </c>
      <c r="AI1204" t="s">
        <v>115</v>
      </c>
      <c r="AJ1204">
        <v>2</v>
      </c>
      <c r="AL1204" s="19">
        <f t="shared" si="563"/>
        <v>-10.964087807335581</v>
      </c>
      <c r="AM1204" s="19">
        <f t="shared" si="564"/>
        <v>-10.964087807335581</v>
      </c>
      <c r="AN1204" s="19">
        <f t="shared" si="565"/>
        <v>0</v>
      </c>
      <c r="AO1204" s="19">
        <f t="shared" si="574"/>
        <v>0</v>
      </c>
      <c r="AP1204" s="20" t="str">
        <f>IF(AR1204=AU1204,"ok","no")</f>
        <v>ok</v>
      </c>
      <c r="AQ1204" s="20" t="str">
        <f t="shared" si="543"/>
        <v>F</v>
      </c>
      <c r="AR1204" s="21">
        <f t="shared" si="575"/>
        <v>0</v>
      </c>
      <c r="AS1204" s="21">
        <f t="shared" si="576"/>
        <v>2.8</v>
      </c>
      <c r="AT1204" s="20" t="str">
        <f t="shared" si="544"/>
        <v>W</v>
      </c>
      <c r="AU1204" s="22">
        <f t="shared" si="577"/>
        <v>0</v>
      </c>
      <c r="AV1204">
        <f t="shared" si="578"/>
        <v>-0.9</v>
      </c>
    </row>
    <row r="1205" spans="1:48" hidden="1" x14ac:dyDescent="0.45">
      <c r="A1205" t="s">
        <v>109</v>
      </c>
      <c r="B1205" t="s">
        <v>1769</v>
      </c>
      <c r="C1205" t="e">
        <f t="shared" ca="1" si="561"/>
        <v>#NAME?</v>
      </c>
      <c r="E1205" t="s">
        <v>1769</v>
      </c>
      <c r="F1205" t="str">
        <f t="shared" si="571"/>
        <v>ok</v>
      </c>
      <c r="G1205">
        <v>1</v>
      </c>
      <c r="H1205" s="42" t="str">
        <f t="shared" si="572"/>
        <v>+</v>
      </c>
      <c r="I1205" s="42" t="b">
        <f t="shared" si="559"/>
        <v>1</v>
      </c>
      <c r="J1205" s="42" t="str">
        <f t="shared" si="573"/>
        <v>+</v>
      </c>
      <c r="K1205" t="s">
        <v>125</v>
      </c>
      <c r="L1205" s="16" t="s">
        <v>47</v>
      </c>
      <c r="M1205" s="17" t="s">
        <v>47</v>
      </c>
      <c r="N1205" s="18">
        <v>8.5E-9</v>
      </c>
      <c r="O1205" s="18">
        <v>8.5E-9</v>
      </c>
      <c r="P1205" s="18">
        <v>8.5E-9</v>
      </c>
      <c r="Q1205" s="18">
        <v>8.5E-9</v>
      </c>
      <c r="R1205">
        <v>16597831</v>
      </c>
      <c r="S1205" t="s">
        <v>113</v>
      </c>
      <c r="T1205" t="s">
        <v>114</v>
      </c>
      <c r="U1205" t="s">
        <v>89</v>
      </c>
      <c r="AI1205" t="s">
        <v>115</v>
      </c>
      <c r="AJ1205">
        <v>2</v>
      </c>
      <c r="AL1205" s="19">
        <f t="shared" si="563"/>
        <v>-10.964087807335581</v>
      </c>
      <c r="AM1205" s="19">
        <f t="shared" si="564"/>
        <v>-10.964087807335581</v>
      </c>
      <c r="AN1205" s="19">
        <f t="shared" si="565"/>
        <v>0</v>
      </c>
      <c r="AO1205" s="19">
        <f t="shared" si="574"/>
        <v>0</v>
      </c>
      <c r="AP1205" s="20" t="str">
        <f>IF(AR1205=AU1205,"good","no")</f>
        <v>no</v>
      </c>
      <c r="AQ1205" s="20" t="str">
        <f t="shared" si="543"/>
        <v>T</v>
      </c>
      <c r="AR1205" s="21">
        <f t="shared" si="575"/>
        <v>400</v>
      </c>
      <c r="AS1205" s="21">
        <f t="shared" si="576"/>
        <v>-0.7</v>
      </c>
      <c r="AT1205" s="20" t="str">
        <f t="shared" si="544"/>
        <v>V</v>
      </c>
      <c r="AU1205" s="22">
        <f t="shared" si="577"/>
        <v>0</v>
      </c>
      <c r="AV1205" t="e">
        <f t="shared" si="578"/>
        <v>#N/A</v>
      </c>
    </row>
    <row r="1206" spans="1:48" hidden="1" x14ac:dyDescent="0.45">
      <c r="A1206" t="s">
        <v>67</v>
      </c>
      <c r="B1206" t="s">
        <v>2271</v>
      </c>
      <c r="C1206" t="e">
        <f t="shared" ref="C1206:C1218" ca="1" si="579">_xlfn.CONCAT(A1206,B1206)</f>
        <v>#NAME?</v>
      </c>
      <c r="E1206" t="s">
        <v>97</v>
      </c>
      <c r="F1206" t="str">
        <f t="shared" si="571"/>
        <v>no</v>
      </c>
      <c r="G1206">
        <v>1</v>
      </c>
      <c r="H1206" s="42" t="str">
        <f t="shared" si="572"/>
        <v>+</v>
      </c>
      <c r="I1206" s="42" t="b">
        <f t="shared" si="559"/>
        <v>1</v>
      </c>
      <c r="J1206" s="42" t="str">
        <f t="shared" si="573"/>
        <v>+</v>
      </c>
      <c r="K1206" t="s">
        <v>324</v>
      </c>
      <c r="L1206" s="16" t="s">
        <v>47</v>
      </c>
      <c r="M1206" s="17" t="s">
        <v>47</v>
      </c>
      <c r="N1206" s="18">
        <v>1.2E-8</v>
      </c>
      <c r="O1206" s="18">
        <v>1.2E-8</v>
      </c>
      <c r="P1206" s="18">
        <v>1.2E-8</v>
      </c>
      <c r="Q1206" s="27">
        <v>1.2E-8</v>
      </c>
      <c r="R1206">
        <v>11123892</v>
      </c>
      <c r="S1206" s="43" t="s">
        <v>71</v>
      </c>
      <c r="T1206" s="43" t="s">
        <v>72</v>
      </c>
      <c r="U1206">
        <v>298</v>
      </c>
      <c r="AI1206" t="s">
        <v>55</v>
      </c>
      <c r="AJ1206">
        <v>1</v>
      </c>
      <c r="AL1206" s="19">
        <f t="shared" si="563"/>
        <v>-10.760631920423462</v>
      </c>
      <c r="AM1206" s="19">
        <f t="shared" si="564"/>
        <v>-10.760631920423462</v>
      </c>
      <c r="AN1206" s="19">
        <f t="shared" si="565"/>
        <v>0</v>
      </c>
      <c r="AO1206" s="19">
        <f t="shared" si="574"/>
        <v>0</v>
      </c>
      <c r="AP1206" s="20" t="str">
        <f>IF(AR1206=AU1206,"ok","no")</f>
        <v>ok</v>
      </c>
      <c r="AQ1206" s="20" t="str">
        <f t="shared" si="543"/>
        <v>F</v>
      </c>
      <c r="AR1206" s="21">
        <f t="shared" si="575"/>
        <v>0</v>
      </c>
      <c r="AS1206" s="21">
        <f t="shared" si="576"/>
        <v>2.8</v>
      </c>
      <c r="AT1206" s="20" t="str">
        <f t="shared" si="544"/>
        <v>A</v>
      </c>
      <c r="AU1206" s="22">
        <f t="shared" si="577"/>
        <v>0</v>
      </c>
      <c r="AV1206">
        <f t="shared" si="578"/>
        <v>1.8</v>
      </c>
    </row>
    <row r="1207" spans="1:48" hidden="1" x14ac:dyDescent="0.45">
      <c r="A1207" t="s">
        <v>1547</v>
      </c>
      <c r="B1207" t="s">
        <v>2272</v>
      </c>
      <c r="C1207" t="e">
        <f t="shared" ca="1" si="579"/>
        <v>#NAME?</v>
      </c>
      <c r="E1207" t="s">
        <v>2272</v>
      </c>
      <c r="H1207"/>
      <c r="I1207"/>
      <c r="J1207"/>
      <c r="K1207" t="s">
        <v>2273</v>
      </c>
      <c r="L1207" s="16" t="s">
        <v>47</v>
      </c>
      <c r="M1207" s="17" t="s">
        <v>1549</v>
      </c>
      <c r="N1207" s="18">
        <v>4.4499999999999998E-12</v>
      </c>
      <c r="O1207" s="18">
        <v>4.4499999999999998E-12</v>
      </c>
      <c r="P1207" s="18">
        <v>3.7200000000000003E-12</v>
      </c>
      <c r="Q1207" s="27">
        <v>3.7200000000000003E-12</v>
      </c>
      <c r="R1207">
        <v>9252107</v>
      </c>
      <c r="S1207" t="s">
        <v>1550</v>
      </c>
      <c r="T1207" t="s">
        <v>81</v>
      </c>
      <c r="U1207">
        <v>283</v>
      </c>
      <c r="AD1207" t="s">
        <v>2274</v>
      </c>
      <c r="AE1207" t="s">
        <v>1970</v>
      </c>
      <c r="AF1207" t="s">
        <v>2275</v>
      </c>
      <c r="AG1207" t="s">
        <v>1972</v>
      </c>
      <c r="AI1207" t="s">
        <v>287</v>
      </c>
      <c r="AJ1207">
        <v>2</v>
      </c>
      <c r="AL1207" s="19">
        <f t="shared" si="563"/>
        <v>-15.421489041652736</v>
      </c>
      <c r="AM1207" s="19">
        <f t="shared" si="564"/>
        <v>-15.52720549410966</v>
      </c>
      <c r="AN1207" s="19">
        <f t="shared" si="565"/>
        <v>0.10571645245692451</v>
      </c>
      <c r="AP1207" s="20" t="str">
        <f>IF(AR1207=AU1207,"ok","no")</f>
        <v>ok</v>
      </c>
      <c r="AQ1207" s="20" t="str">
        <f t="shared" si="543"/>
        <v>R</v>
      </c>
      <c r="AR1207" s="21">
        <f t="shared" ref="AR1207:AR1270" si="580">VLOOKUP(AQ1207,$AY$2:$AZ$22,2,FALSE)</f>
        <v>1</v>
      </c>
      <c r="AS1207" s="21">
        <f t="shared" si="576"/>
        <v>-4.5</v>
      </c>
      <c r="AT1207" s="20" t="str">
        <f t="shared" si="544"/>
        <v>H</v>
      </c>
      <c r="AU1207" s="22">
        <f t="shared" ref="AU1207:AU1270" si="581">VLOOKUP(AT1207,$AY$2:$AZ$22,2,FALSE)</f>
        <v>1</v>
      </c>
      <c r="AV1207">
        <f t="shared" si="578"/>
        <v>-3.2</v>
      </c>
    </row>
    <row r="1208" spans="1:48" hidden="1" x14ac:dyDescent="0.45">
      <c r="A1208" t="s">
        <v>1547</v>
      </c>
      <c r="B1208" t="s">
        <v>2272</v>
      </c>
      <c r="C1208" t="e">
        <f t="shared" ca="1" si="579"/>
        <v>#NAME?</v>
      </c>
      <c r="E1208" t="s">
        <v>2272</v>
      </c>
      <c r="H1208"/>
      <c r="I1208"/>
      <c r="J1208"/>
      <c r="K1208" t="s">
        <v>2273</v>
      </c>
      <c r="L1208" s="16" t="s">
        <v>47</v>
      </c>
      <c r="M1208" s="17" t="s">
        <v>1549</v>
      </c>
      <c r="N1208" s="18">
        <v>2.3200000000000001E-11</v>
      </c>
      <c r="O1208" s="18">
        <v>2.3200000000000001E-11</v>
      </c>
      <c r="P1208" s="18">
        <v>2.3200000000000001E-11</v>
      </c>
      <c r="Q1208" s="27">
        <v>2.3200000000000001E-11</v>
      </c>
      <c r="R1208">
        <v>9252107</v>
      </c>
      <c r="S1208" t="s">
        <v>1550</v>
      </c>
      <c r="T1208" t="s">
        <v>81</v>
      </c>
      <c r="U1208">
        <v>298</v>
      </c>
      <c r="AD1208" t="s">
        <v>2276</v>
      </c>
      <c r="AE1208" t="s">
        <v>1974</v>
      </c>
      <c r="AF1208" t="s">
        <v>2277</v>
      </c>
      <c r="AG1208" t="s">
        <v>1976</v>
      </c>
      <c r="AI1208" t="s">
        <v>287</v>
      </c>
      <c r="AJ1208">
        <v>2</v>
      </c>
      <c r="AL1208" s="19">
        <f t="shared" si="563"/>
        <v>-14.447252613981208</v>
      </c>
      <c r="AM1208" s="19">
        <f t="shared" si="564"/>
        <v>-14.447252613981208</v>
      </c>
      <c r="AN1208" s="19">
        <f t="shared" si="565"/>
        <v>0</v>
      </c>
      <c r="AP1208" s="20" t="str">
        <f>IF(AR1208=AU1208,"ok","no")</f>
        <v>ok</v>
      </c>
      <c r="AQ1208" s="20" t="str">
        <f t="shared" si="543"/>
        <v>R</v>
      </c>
      <c r="AR1208" s="21">
        <f t="shared" si="580"/>
        <v>1</v>
      </c>
      <c r="AS1208" s="21">
        <f t="shared" si="576"/>
        <v>-4.5</v>
      </c>
      <c r="AT1208" s="20" t="str">
        <f t="shared" si="544"/>
        <v>H</v>
      </c>
      <c r="AU1208" s="22">
        <f t="shared" si="581"/>
        <v>1</v>
      </c>
      <c r="AV1208">
        <f t="shared" si="578"/>
        <v>-3.2</v>
      </c>
    </row>
    <row r="1209" spans="1:48" hidden="1" x14ac:dyDescent="0.45">
      <c r="A1209" t="s">
        <v>1547</v>
      </c>
      <c r="B1209" t="s">
        <v>2272</v>
      </c>
      <c r="C1209" t="e">
        <f t="shared" ca="1" si="579"/>
        <v>#NAME?</v>
      </c>
      <c r="E1209" t="s">
        <v>2272</v>
      </c>
      <c r="H1209"/>
      <c r="I1209"/>
      <c r="J1209"/>
      <c r="K1209" t="s">
        <v>2273</v>
      </c>
      <c r="L1209" s="16" t="s">
        <v>47</v>
      </c>
      <c r="M1209" s="17" t="s">
        <v>1549</v>
      </c>
      <c r="N1209" s="18">
        <v>1.35E-10</v>
      </c>
      <c r="O1209" s="18">
        <v>1.35E-10</v>
      </c>
      <c r="P1209" s="18">
        <v>1.35E-10</v>
      </c>
      <c r="Q1209" s="27">
        <v>1.35E-10</v>
      </c>
      <c r="R1209">
        <v>9252107</v>
      </c>
      <c r="S1209" t="s">
        <v>1550</v>
      </c>
      <c r="T1209" t="s">
        <v>81</v>
      </c>
      <c r="U1209">
        <v>310</v>
      </c>
      <c r="AD1209" t="s">
        <v>2278</v>
      </c>
      <c r="AE1209" t="s">
        <v>1552</v>
      </c>
      <c r="AF1209" t="s">
        <v>2279</v>
      </c>
      <c r="AG1209" t="s">
        <v>1554</v>
      </c>
      <c r="AI1209" t="s">
        <v>287</v>
      </c>
      <c r="AJ1209">
        <v>2</v>
      </c>
      <c r="AL1209" s="19">
        <f t="shared" si="563"/>
        <v>-13.408190339119169</v>
      </c>
      <c r="AM1209" s="19">
        <f t="shared" si="564"/>
        <v>-13.408190339119169</v>
      </c>
      <c r="AN1209" s="19">
        <f t="shared" si="565"/>
        <v>0</v>
      </c>
      <c r="AP1209" s="20" t="str">
        <f>IF(AR1209=AU1209,"ok","no")</f>
        <v>ok</v>
      </c>
      <c r="AQ1209" s="20" t="str">
        <f t="shared" si="543"/>
        <v>R</v>
      </c>
      <c r="AR1209" s="21">
        <f t="shared" si="580"/>
        <v>1</v>
      </c>
      <c r="AS1209" s="21">
        <f t="shared" si="576"/>
        <v>-4.5</v>
      </c>
      <c r="AT1209" s="20" t="str">
        <f t="shared" si="544"/>
        <v>H</v>
      </c>
      <c r="AU1209" s="22">
        <f t="shared" si="581"/>
        <v>1</v>
      </c>
      <c r="AV1209">
        <f t="shared" si="578"/>
        <v>-3.2</v>
      </c>
    </row>
    <row r="1210" spans="1:48" hidden="1" x14ac:dyDescent="0.45">
      <c r="A1210" t="s">
        <v>1547</v>
      </c>
      <c r="B1210" t="s">
        <v>2280</v>
      </c>
      <c r="C1210" t="e">
        <f t="shared" ca="1" si="579"/>
        <v>#NAME?</v>
      </c>
      <c r="E1210" t="s">
        <v>2280</v>
      </c>
      <c r="H1210"/>
      <c r="I1210"/>
      <c r="J1210"/>
      <c r="K1210" t="s">
        <v>2281</v>
      </c>
      <c r="L1210" s="16" t="s">
        <v>47</v>
      </c>
      <c r="M1210" s="17" t="s">
        <v>1549</v>
      </c>
      <c r="N1210" s="18">
        <v>3.2299999999999998E-8</v>
      </c>
      <c r="O1210" s="18">
        <v>3.2299999999999998E-8</v>
      </c>
      <c r="P1210" s="18">
        <v>3.7200000000000003E-12</v>
      </c>
      <c r="Q1210" s="18">
        <v>3.7200000000000003E-12</v>
      </c>
      <c r="R1210">
        <v>9252107</v>
      </c>
      <c r="S1210" t="s">
        <v>1550</v>
      </c>
      <c r="T1210" t="s">
        <v>81</v>
      </c>
      <c r="U1210">
        <v>283</v>
      </c>
      <c r="AD1210" t="s">
        <v>850</v>
      </c>
      <c r="AE1210" t="s">
        <v>1970</v>
      </c>
      <c r="AF1210" t="s">
        <v>2282</v>
      </c>
      <c r="AG1210" t="s">
        <v>1972</v>
      </c>
      <c r="AI1210" t="s">
        <v>287</v>
      </c>
      <c r="AJ1210">
        <v>2</v>
      </c>
      <c r="AL1210" s="19">
        <f t="shared" si="563"/>
        <v>-10.176437177963502</v>
      </c>
      <c r="AM1210" s="19">
        <f t="shared" si="564"/>
        <v>-15.52720549410966</v>
      </c>
      <c r="AN1210" s="19">
        <f t="shared" si="565"/>
        <v>5.3507683161461586</v>
      </c>
      <c r="AP1210" s="20" t="str">
        <f t="shared" ref="AP1210:AP1222" si="582">IF(AR1210=AU1210,"good","no")</f>
        <v>no</v>
      </c>
      <c r="AQ1210" s="20" t="str">
        <f t="shared" si="543"/>
        <v>R</v>
      </c>
      <c r="AR1210" s="21">
        <f t="shared" si="580"/>
        <v>1</v>
      </c>
      <c r="AS1210" s="21">
        <f t="shared" si="576"/>
        <v>-4.5</v>
      </c>
      <c r="AT1210" s="20" t="str">
        <f t="shared" si="544"/>
        <v>T</v>
      </c>
      <c r="AU1210" s="22">
        <f t="shared" si="581"/>
        <v>400</v>
      </c>
      <c r="AV1210">
        <f t="shared" si="578"/>
        <v>-0.7</v>
      </c>
    </row>
    <row r="1211" spans="1:48" hidden="1" x14ac:dyDescent="0.45">
      <c r="A1211" t="s">
        <v>1547</v>
      </c>
      <c r="B1211" t="s">
        <v>2280</v>
      </c>
      <c r="C1211" t="e">
        <f t="shared" ca="1" si="579"/>
        <v>#NAME?</v>
      </c>
      <c r="E1211" t="s">
        <v>2280</v>
      </c>
      <c r="H1211"/>
      <c r="I1211"/>
      <c r="J1211"/>
      <c r="K1211" t="s">
        <v>2281</v>
      </c>
      <c r="L1211" s="16" t="s">
        <v>47</v>
      </c>
      <c r="M1211" s="17" t="s">
        <v>1549</v>
      </c>
      <c r="N1211" s="18">
        <v>1.2800000000000001E-7</v>
      </c>
      <c r="O1211" s="18">
        <v>1.2800000000000001E-7</v>
      </c>
      <c r="P1211" s="18">
        <v>2.3200000000000001E-11</v>
      </c>
      <c r="Q1211" s="18">
        <v>2.3200000000000001E-11</v>
      </c>
      <c r="R1211">
        <v>9252107</v>
      </c>
      <c r="S1211" t="s">
        <v>1550</v>
      </c>
      <c r="T1211" t="s">
        <v>81</v>
      </c>
      <c r="U1211">
        <v>298</v>
      </c>
      <c r="AD1211" t="s">
        <v>2283</v>
      </c>
      <c r="AE1211" t="s">
        <v>1974</v>
      </c>
      <c r="AF1211" t="s">
        <v>2284</v>
      </c>
      <c r="AG1211" t="s">
        <v>1976</v>
      </c>
      <c r="AI1211" t="s">
        <v>287</v>
      </c>
      <c r="AJ1211">
        <v>2</v>
      </c>
      <c r="AL1211" s="19">
        <f t="shared" si="563"/>
        <v>-9.3640289880858081</v>
      </c>
      <c r="AM1211" s="19">
        <f t="shared" si="564"/>
        <v>-14.447252613981208</v>
      </c>
      <c r="AN1211" s="19">
        <f t="shared" si="565"/>
        <v>5.0832236258953998</v>
      </c>
      <c r="AP1211" s="20" t="str">
        <f t="shared" si="582"/>
        <v>no</v>
      </c>
      <c r="AQ1211" s="20" t="str">
        <f t="shared" si="543"/>
        <v>R</v>
      </c>
      <c r="AR1211" s="21">
        <f t="shared" si="580"/>
        <v>1</v>
      </c>
      <c r="AS1211" s="21">
        <f t="shared" si="576"/>
        <v>-4.5</v>
      </c>
      <c r="AT1211" s="20" t="str">
        <f t="shared" si="544"/>
        <v>T</v>
      </c>
      <c r="AU1211" s="22">
        <f t="shared" si="581"/>
        <v>400</v>
      </c>
      <c r="AV1211">
        <f t="shared" si="578"/>
        <v>-0.7</v>
      </c>
    </row>
    <row r="1212" spans="1:48" hidden="1" x14ac:dyDescent="0.45">
      <c r="A1212" t="s">
        <v>1547</v>
      </c>
      <c r="B1212" t="s">
        <v>2280</v>
      </c>
      <c r="C1212" t="e">
        <f t="shared" ca="1" si="579"/>
        <v>#NAME?</v>
      </c>
      <c r="E1212" t="s">
        <v>2280</v>
      </c>
      <c r="H1212"/>
      <c r="I1212"/>
      <c r="J1212"/>
      <c r="K1212" t="s">
        <v>2281</v>
      </c>
      <c r="L1212" s="16" t="s">
        <v>47</v>
      </c>
      <c r="M1212" s="17" t="s">
        <v>1549</v>
      </c>
      <c r="N1212" s="18">
        <v>7.3600000000000003E-7</v>
      </c>
      <c r="O1212" s="18">
        <v>7.3600000000000003E-7</v>
      </c>
      <c r="P1212" s="18">
        <v>1.35E-10</v>
      </c>
      <c r="Q1212" s="18">
        <v>1.35E-10</v>
      </c>
      <c r="R1212">
        <v>9252107</v>
      </c>
      <c r="S1212" t="s">
        <v>1550</v>
      </c>
      <c r="T1212" t="s">
        <v>81</v>
      </c>
      <c r="U1212">
        <v>310</v>
      </c>
      <c r="AD1212" t="s">
        <v>960</v>
      </c>
      <c r="AE1212" t="s">
        <v>1552</v>
      </c>
      <c r="AF1212" t="s">
        <v>2285</v>
      </c>
      <c r="AG1212" t="s">
        <v>1554</v>
      </c>
      <c r="AI1212" t="s">
        <v>287</v>
      </c>
      <c r="AJ1212">
        <v>2</v>
      </c>
      <c r="AL1212" s="19">
        <f t="shared" si="563"/>
        <v>-8.3320010737483461</v>
      </c>
      <c r="AM1212" s="19">
        <f t="shared" si="564"/>
        <v>-13.408190339119169</v>
      </c>
      <c r="AN1212" s="19">
        <f t="shared" si="565"/>
        <v>5.0761892653708234</v>
      </c>
      <c r="AP1212" s="20" t="str">
        <f t="shared" si="582"/>
        <v>no</v>
      </c>
      <c r="AQ1212" s="20" t="str">
        <f t="shared" si="543"/>
        <v>R</v>
      </c>
      <c r="AR1212" s="21">
        <f t="shared" si="580"/>
        <v>1</v>
      </c>
      <c r="AS1212" s="21">
        <f t="shared" si="576"/>
        <v>-4.5</v>
      </c>
      <c r="AT1212" s="20" t="str">
        <f t="shared" si="544"/>
        <v>T</v>
      </c>
      <c r="AU1212" s="22">
        <f t="shared" si="581"/>
        <v>400</v>
      </c>
      <c r="AV1212">
        <f t="shared" si="578"/>
        <v>-0.7</v>
      </c>
    </row>
    <row r="1213" spans="1:48" hidden="1" x14ac:dyDescent="0.45">
      <c r="A1213" t="s">
        <v>2286</v>
      </c>
      <c r="B1213" t="s">
        <v>2287</v>
      </c>
      <c r="C1213" t="e">
        <f t="shared" ca="1" si="579"/>
        <v>#NAME?</v>
      </c>
      <c r="E1213" t="s">
        <v>2287</v>
      </c>
      <c r="H1213" t="s">
        <v>79</v>
      </c>
      <c r="I1213" s="42" t="b">
        <f t="shared" ref="I1213:I1276" si="583">H1213=J1213</f>
        <v>1</v>
      </c>
      <c r="J1213" s="42" t="s">
        <v>79</v>
      </c>
      <c r="K1213" t="s">
        <v>324</v>
      </c>
      <c r="L1213" s="16"/>
      <c r="M1213" s="17" t="s">
        <v>2288</v>
      </c>
      <c r="N1213" s="18">
        <v>4.0000000000000002E-9</v>
      </c>
      <c r="O1213" s="18">
        <v>4.0000000000000002E-9</v>
      </c>
      <c r="P1213" s="18">
        <v>3.6E-9</v>
      </c>
      <c r="Q1213" s="18">
        <v>3.6E-9</v>
      </c>
      <c r="R1213">
        <v>2402498</v>
      </c>
      <c r="S1213" s="79" t="s">
        <v>260</v>
      </c>
      <c r="T1213" s="79" t="s">
        <v>2289</v>
      </c>
      <c r="U1213" t="s">
        <v>89</v>
      </c>
      <c r="X1213" t="s">
        <v>2290</v>
      </c>
      <c r="AI1213" t="s">
        <v>2291</v>
      </c>
      <c r="AJ1213">
        <v>1</v>
      </c>
      <c r="AL1213" s="19">
        <f t="shared" si="563"/>
        <v>-11.408813170737647</v>
      </c>
      <c r="AM1213" s="19">
        <f t="shared" si="564"/>
        <v>-11.470975874975764</v>
      </c>
      <c r="AN1213" s="19">
        <f t="shared" si="565"/>
        <v>6.2162704238117428E-2</v>
      </c>
      <c r="AP1213" s="20" t="str">
        <f t="shared" si="582"/>
        <v>no</v>
      </c>
      <c r="AQ1213" s="20" t="str">
        <f t="shared" si="543"/>
        <v>K</v>
      </c>
      <c r="AR1213" s="21">
        <f t="shared" si="580"/>
        <v>1</v>
      </c>
      <c r="AT1213" s="20" t="str">
        <f t="shared" si="544"/>
        <v>A</v>
      </c>
      <c r="AU1213" s="22">
        <f t="shared" si="581"/>
        <v>0</v>
      </c>
    </row>
    <row r="1214" spans="1:48" hidden="1" x14ac:dyDescent="0.45">
      <c r="A1214" t="s">
        <v>2286</v>
      </c>
      <c r="B1214" t="s">
        <v>2292</v>
      </c>
      <c r="C1214" t="e">
        <f t="shared" ca="1" si="579"/>
        <v>#NAME?</v>
      </c>
      <c r="E1214" t="s">
        <v>2292</v>
      </c>
      <c r="H1214" t="s">
        <v>79</v>
      </c>
      <c r="I1214" s="42" t="b">
        <f t="shared" si="583"/>
        <v>1</v>
      </c>
      <c r="J1214" s="42" t="s">
        <v>79</v>
      </c>
      <c r="K1214" t="s">
        <v>324</v>
      </c>
      <c r="L1214" s="16"/>
      <c r="M1214" s="17" t="s">
        <v>2288</v>
      </c>
      <c r="N1214" s="18">
        <v>3.4999999999999999E-9</v>
      </c>
      <c r="O1214" s="18">
        <v>3.4999999999999999E-9</v>
      </c>
      <c r="P1214" s="18">
        <v>3.6E-9</v>
      </c>
      <c r="Q1214" s="18">
        <v>3.6E-9</v>
      </c>
      <c r="R1214">
        <v>2402498</v>
      </c>
      <c r="S1214" s="79" t="s">
        <v>260</v>
      </c>
      <c r="T1214" s="79" t="s">
        <v>2289</v>
      </c>
      <c r="U1214" t="s">
        <v>89</v>
      </c>
      <c r="AI1214" t="s">
        <v>2291</v>
      </c>
      <c r="AJ1214">
        <v>1</v>
      </c>
      <c r="AL1214" s="19">
        <f t="shared" si="563"/>
        <v>-11.487596692386115</v>
      </c>
      <c r="AM1214" s="19">
        <f t="shared" si="564"/>
        <v>-11.470975874975764</v>
      </c>
      <c r="AN1214" s="19">
        <f t="shared" si="565"/>
        <v>-1.6620817410350597E-2</v>
      </c>
      <c r="AP1214" s="20" t="str">
        <f t="shared" si="582"/>
        <v>no</v>
      </c>
      <c r="AQ1214" s="20" t="str">
        <f t="shared" si="543"/>
        <v>K</v>
      </c>
      <c r="AR1214" s="21">
        <f t="shared" si="580"/>
        <v>1</v>
      </c>
      <c r="AT1214" s="20" t="str">
        <f t="shared" si="544"/>
        <v>A</v>
      </c>
      <c r="AU1214" s="22">
        <f t="shared" si="581"/>
        <v>0</v>
      </c>
    </row>
    <row r="1215" spans="1:48" hidden="1" x14ac:dyDescent="0.45">
      <c r="A1215" t="s">
        <v>2286</v>
      </c>
      <c r="B1215" t="s">
        <v>2293</v>
      </c>
      <c r="C1215" t="e">
        <f t="shared" ca="1" si="579"/>
        <v>#NAME?</v>
      </c>
      <c r="E1215" t="s">
        <v>2293</v>
      </c>
      <c r="H1215" t="s">
        <v>79</v>
      </c>
      <c r="I1215" s="42" t="b">
        <f t="shared" si="583"/>
        <v>1</v>
      </c>
      <c r="J1215" s="42" t="s">
        <v>79</v>
      </c>
      <c r="K1215" t="s">
        <v>324</v>
      </c>
      <c r="L1215" s="16"/>
      <c r="M1215" s="17" t="s">
        <v>2288</v>
      </c>
      <c r="N1215" s="18">
        <v>1.9399999999999998E-8</v>
      </c>
      <c r="O1215" s="18">
        <v>1.9399999999999998E-8</v>
      </c>
      <c r="P1215" s="18">
        <v>3.6E-9</v>
      </c>
      <c r="Q1215" s="18">
        <v>3.6E-9</v>
      </c>
      <c r="R1215">
        <v>2402498</v>
      </c>
      <c r="S1215" s="79" t="s">
        <v>260</v>
      </c>
      <c r="T1215" s="79" t="s">
        <v>2289</v>
      </c>
      <c r="U1215" t="s">
        <v>89</v>
      </c>
      <c r="AI1215" t="s">
        <v>2291</v>
      </c>
      <c r="AJ1215">
        <v>1</v>
      </c>
      <c r="AL1215" s="19">
        <f t="shared" si="563"/>
        <v>-10.477215734817504</v>
      </c>
      <c r="AM1215" s="19">
        <f t="shared" si="564"/>
        <v>-11.470975874975764</v>
      </c>
      <c r="AN1215" s="19">
        <f t="shared" si="565"/>
        <v>0.99376014015826009</v>
      </c>
      <c r="AP1215" s="20" t="str">
        <f t="shared" si="582"/>
        <v>no</v>
      </c>
      <c r="AQ1215" s="20" t="str">
        <f t="shared" si="543"/>
        <v>K</v>
      </c>
      <c r="AR1215" s="21">
        <f t="shared" si="580"/>
        <v>1</v>
      </c>
      <c r="AT1215" s="20" t="str">
        <f t="shared" si="544"/>
        <v>A</v>
      </c>
      <c r="AU1215" s="22">
        <f t="shared" si="581"/>
        <v>0</v>
      </c>
    </row>
    <row r="1216" spans="1:48" hidden="1" x14ac:dyDescent="0.45">
      <c r="A1216" t="s">
        <v>2286</v>
      </c>
      <c r="B1216" t="s">
        <v>2294</v>
      </c>
      <c r="C1216" t="e">
        <f t="shared" ca="1" si="579"/>
        <v>#NAME?</v>
      </c>
      <c r="E1216" t="s">
        <v>2294</v>
      </c>
      <c r="H1216" t="s">
        <v>79</v>
      </c>
      <c r="I1216" s="42" t="b">
        <f t="shared" si="583"/>
        <v>1</v>
      </c>
      <c r="J1216" s="42" t="s">
        <v>79</v>
      </c>
      <c r="K1216" t="s">
        <v>324</v>
      </c>
      <c r="L1216" s="16"/>
      <c r="M1216" s="17" t="s">
        <v>2288</v>
      </c>
      <c r="N1216" s="18">
        <v>4.2999999999999996E-9</v>
      </c>
      <c r="O1216" s="18">
        <v>4.2999999999999996E-9</v>
      </c>
      <c r="P1216" s="18">
        <v>3.6E-9</v>
      </c>
      <c r="Q1216" s="18">
        <v>3.6E-9</v>
      </c>
      <c r="R1216">
        <v>2402498</v>
      </c>
      <c r="S1216" s="79" t="s">
        <v>260</v>
      </c>
      <c r="T1216" s="79" t="s">
        <v>2289</v>
      </c>
      <c r="U1216" t="s">
        <v>89</v>
      </c>
      <c r="AI1216" t="s">
        <v>2291</v>
      </c>
      <c r="AJ1216">
        <v>1</v>
      </c>
      <c r="AL1216" s="19">
        <f t="shared" si="563"/>
        <v>-11.366143980405667</v>
      </c>
      <c r="AM1216" s="19">
        <f t="shared" si="564"/>
        <v>-11.470975874975764</v>
      </c>
      <c r="AN1216" s="19">
        <f t="shared" si="565"/>
        <v>0.10483189457009701</v>
      </c>
      <c r="AP1216" s="20" t="str">
        <f t="shared" si="582"/>
        <v>no</v>
      </c>
      <c r="AQ1216" s="20" t="str">
        <f t="shared" si="543"/>
        <v>K</v>
      </c>
      <c r="AR1216" s="21">
        <f t="shared" si="580"/>
        <v>1</v>
      </c>
      <c r="AT1216" s="20" t="str">
        <f t="shared" si="544"/>
        <v>A</v>
      </c>
      <c r="AU1216" s="22">
        <f t="shared" si="581"/>
        <v>0</v>
      </c>
    </row>
    <row r="1217" spans="1:47" hidden="1" x14ac:dyDescent="0.45">
      <c r="A1217" t="s">
        <v>2286</v>
      </c>
      <c r="B1217" t="s">
        <v>2295</v>
      </c>
      <c r="C1217" t="e">
        <f t="shared" ca="1" si="579"/>
        <v>#NAME?</v>
      </c>
      <c r="E1217" t="s">
        <v>2295</v>
      </c>
      <c r="H1217" t="s">
        <v>79</v>
      </c>
      <c r="I1217" s="42" t="b">
        <f t="shared" si="583"/>
        <v>1</v>
      </c>
      <c r="J1217" s="42" t="s">
        <v>79</v>
      </c>
      <c r="K1217" t="s">
        <v>324</v>
      </c>
      <c r="L1217" s="16"/>
      <c r="M1217" s="17" t="s">
        <v>2288</v>
      </c>
      <c r="N1217" s="18">
        <v>3.6E-9</v>
      </c>
      <c r="O1217" s="18">
        <v>3.6E-9</v>
      </c>
      <c r="P1217" s="18">
        <v>3.6E-9</v>
      </c>
      <c r="Q1217" s="18">
        <v>3.6E-9</v>
      </c>
      <c r="R1217">
        <v>2402498</v>
      </c>
      <c r="S1217" s="79" t="s">
        <v>260</v>
      </c>
      <c r="T1217" s="79" t="s">
        <v>2289</v>
      </c>
      <c r="U1217" t="s">
        <v>89</v>
      </c>
      <c r="AI1217" t="s">
        <v>2291</v>
      </c>
      <c r="AJ1217">
        <v>1</v>
      </c>
      <c r="AL1217" s="19">
        <f t="shared" si="563"/>
        <v>-11.470975874975764</v>
      </c>
      <c r="AM1217" s="19">
        <f t="shared" si="564"/>
        <v>-11.470975874975764</v>
      </c>
      <c r="AN1217" s="19">
        <f t="shared" si="565"/>
        <v>0</v>
      </c>
      <c r="AP1217" s="20" t="str">
        <f t="shared" si="582"/>
        <v>no</v>
      </c>
      <c r="AQ1217" s="20" t="str">
        <f t="shared" si="543"/>
        <v>D</v>
      </c>
      <c r="AR1217" s="21">
        <f t="shared" si="580"/>
        <v>-1</v>
      </c>
      <c r="AT1217" s="20" t="str">
        <f t="shared" si="544"/>
        <v>A</v>
      </c>
      <c r="AU1217" s="22">
        <f t="shared" si="581"/>
        <v>0</v>
      </c>
    </row>
    <row r="1218" spans="1:47" hidden="1" x14ac:dyDescent="0.45">
      <c r="A1218" t="s">
        <v>2286</v>
      </c>
      <c r="B1218" t="s">
        <v>2296</v>
      </c>
      <c r="C1218" t="e">
        <f t="shared" ca="1" si="579"/>
        <v>#NAME?</v>
      </c>
      <c r="E1218" t="s">
        <v>2296</v>
      </c>
      <c r="H1218" t="s">
        <v>79</v>
      </c>
      <c r="I1218" s="42" t="b">
        <f t="shared" si="583"/>
        <v>1</v>
      </c>
      <c r="J1218" s="42" t="s">
        <v>79</v>
      </c>
      <c r="K1218" t="s">
        <v>324</v>
      </c>
      <c r="L1218" s="16"/>
      <c r="M1218" s="17" t="s">
        <v>2288</v>
      </c>
      <c r="N1218" s="18">
        <v>3.6E-9</v>
      </c>
      <c r="O1218" s="18">
        <v>3.6E-9</v>
      </c>
      <c r="P1218" s="18">
        <v>3.6E-9</v>
      </c>
      <c r="Q1218" s="18">
        <v>3.6E-9</v>
      </c>
      <c r="R1218">
        <v>2402498</v>
      </c>
      <c r="S1218" s="79" t="s">
        <v>260</v>
      </c>
      <c r="T1218" s="79" t="s">
        <v>2289</v>
      </c>
      <c r="U1218" t="s">
        <v>89</v>
      </c>
      <c r="AI1218" t="s">
        <v>2291</v>
      </c>
      <c r="AJ1218">
        <v>1</v>
      </c>
      <c r="AL1218" s="19">
        <f t="shared" ref="AL1218:AL1281" si="584">0.59*LN(O1218)</f>
        <v>-11.470975874975764</v>
      </c>
      <c r="AM1218" s="19">
        <f t="shared" ref="AM1218:AM1281" si="585">0.59*LN(Q1218)</f>
        <v>-11.470975874975764</v>
      </c>
      <c r="AN1218" s="19">
        <f t="shared" ref="AN1218:AN1281" si="586">AL1218-AM1218</f>
        <v>0</v>
      </c>
      <c r="AP1218" s="20" t="str">
        <f t="shared" si="582"/>
        <v>no</v>
      </c>
      <c r="AQ1218" s="20" t="str">
        <f t="shared" ref="AQ1218:AQ1281" si="587">LEFT(B1218)</f>
        <v>T</v>
      </c>
      <c r="AR1218" s="21">
        <f t="shared" si="580"/>
        <v>400</v>
      </c>
      <c r="AT1218" s="20" t="str">
        <f t="shared" ref="AT1218:AT1281" si="588">RIGHT(E1218)</f>
        <v>A</v>
      </c>
      <c r="AU1218" s="22">
        <f t="shared" si="581"/>
        <v>0</v>
      </c>
    </row>
    <row r="1219" spans="1:47" hidden="1" x14ac:dyDescent="0.45">
      <c r="A1219" t="s">
        <v>2286</v>
      </c>
      <c r="B1219" t="s">
        <v>2297</v>
      </c>
      <c r="C1219" t="e">
        <f t="shared" ref="C1219:C1282" ca="1" si="589">_xlfn.CONCAT(A1219,B1219)</f>
        <v>#NAME?</v>
      </c>
      <c r="E1219" t="s">
        <v>2297</v>
      </c>
      <c r="H1219" t="s">
        <v>79</v>
      </c>
      <c r="I1219" s="42" t="b">
        <f t="shared" si="583"/>
        <v>1</v>
      </c>
      <c r="J1219" s="42" t="s">
        <v>79</v>
      </c>
      <c r="K1219" t="s">
        <v>324</v>
      </c>
      <c r="L1219" s="16"/>
      <c r="M1219" s="17" t="s">
        <v>2288</v>
      </c>
      <c r="N1219" t="s">
        <v>61</v>
      </c>
      <c r="O1219"/>
      <c r="P1219" s="18">
        <v>3.6E-9</v>
      </c>
      <c r="Q1219" s="18">
        <v>3.6E-9</v>
      </c>
      <c r="R1219">
        <v>2402498</v>
      </c>
      <c r="S1219" s="79" t="s">
        <v>260</v>
      </c>
      <c r="T1219" s="79" t="s">
        <v>2289</v>
      </c>
      <c r="U1219" t="s">
        <v>89</v>
      </c>
      <c r="AI1219" t="s">
        <v>2291</v>
      </c>
      <c r="AJ1219">
        <v>2</v>
      </c>
      <c r="AL1219" s="19" t="e">
        <f t="shared" si="584"/>
        <v>#NUM!</v>
      </c>
      <c r="AM1219" s="19">
        <f t="shared" si="585"/>
        <v>-11.470975874975764</v>
      </c>
      <c r="AN1219" s="19" t="e">
        <f t="shared" si="586"/>
        <v>#NUM!</v>
      </c>
      <c r="AP1219" s="20" t="str">
        <f t="shared" si="582"/>
        <v>no</v>
      </c>
      <c r="AQ1219" s="20" t="str">
        <f t="shared" si="587"/>
        <v>E</v>
      </c>
      <c r="AR1219" s="21">
        <f t="shared" si="580"/>
        <v>-1</v>
      </c>
      <c r="AT1219" s="20" t="str">
        <f t="shared" si="588"/>
        <v>A</v>
      </c>
      <c r="AU1219" s="22">
        <f t="shared" si="581"/>
        <v>0</v>
      </c>
    </row>
    <row r="1220" spans="1:47" hidden="1" x14ac:dyDescent="0.45">
      <c r="A1220" t="s">
        <v>2286</v>
      </c>
      <c r="B1220" t="s">
        <v>2298</v>
      </c>
      <c r="C1220" t="e">
        <f t="shared" ca="1" si="589"/>
        <v>#NAME?</v>
      </c>
      <c r="E1220" t="s">
        <v>2298</v>
      </c>
      <c r="H1220" t="s">
        <v>79</v>
      </c>
      <c r="I1220" s="42" t="b">
        <f t="shared" si="583"/>
        <v>1</v>
      </c>
      <c r="J1220" s="42" t="s">
        <v>79</v>
      </c>
      <c r="K1220" t="s">
        <v>324</v>
      </c>
      <c r="L1220" s="16"/>
      <c r="M1220" s="17" t="s">
        <v>2288</v>
      </c>
      <c r="N1220" s="18">
        <v>6.2000000000000001E-9</v>
      </c>
      <c r="O1220" s="18">
        <v>6.2000000000000001E-9</v>
      </c>
      <c r="P1220" s="18">
        <v>3.6E-9</v>
      </c>
      <c r="Q1220" s="18">
        <v>3.6E-9</v>
      </c>
      <c r="R1220">
        <v>2402498</v>
      </c>
      <c r="S1220" s="79" t="s">
        <v>260</v>
      </c>
      <c r="T1220" s="79" t="s">
        <v>2289</v>
      </c>
      <c r="U1220" t="s">
        <v>89</v>
      </c>
      <c r="AI1220" t="s">
        <v>2291</v>
      </c>
      <c r="AJ1220">
        <v>1</v>
      </c>
      <c r="AL1220" s="19">
        <f t="shared" si="584"/>
        <v>-11.150242761488265</v>
      </c>
      <c r="AM1220" s="19">
        <f t="shared" si="585"/>
        <v>-11.470975874975764</v>
      </c>
      <c r="AN1220" s="19">
        <f t="shared" si="586"/>
        <v>0.32073311348749911</v>
      </c>
      <c r="AP1220" s="20" t="str">
        <f t="shared" si="582"/>
        <v>no</v>
      </c>
      <c r="AQ1220" s="20" t="str">
        <f t="shared" si="587"/>
        <v>T</v>
      </c>
      <c r="AR1220" s="21">
        <f t="shared" si="580"/>
        <v>400</v>
      </c>
      <c r="AT1220" s="20" t="str">
        <f t="shared" si="588"/>
        <v>A</v>
      </c>
      <c r="AU1220" s="22">
        <f t="shared" si="581"/>
        <v>0</v>
      </c>
    </row>
    <row r="1221" spans="1:47" hidden="1" x14ac:dyDescent="0.45">
      <c r="A1221" t="s">
        <v>2286</v>
      </c>
      <c r="B1221" t="s">
        <v>2299</v>
      </c>
      <c r="C1221" t="e">
        <f t="shared" ca="1" si="589"/>
        <v>#NAME?</v>
      </c>
      <c r="E1221" t="s">
        <v>2299</v>
      </c>
      <c r="H1221" t="s">
        <v>79</v>
      </c>
      <c r="I1221" s="42" t="b">
        <f t="shared" si="583"/>
        <v>1</v>
      </c>
      <c r="J1221" s="42" t="s">
        <v>79</v>
      </c>
      <c r="K1221" t="s">
        <v>324</v>
      </c>
      <c r="L1221" s="16"/>
      <c r="M1221" s="17" t="s">
        <v>2288</v>
      </c>
      <c r="N1221" s="18">
        <v>2.8999999999999999E-9</v>
      </c>
      <c r="O1221" s="18">
        <v>2.8999999999999999E-9</v>
      </c>
      <c r="P1221" s="18">
        <v>3.6E-9</v>
      </c>
      <c r="Q1221" s="18">
        <v>3.6E-9</v>
      </c>
      <c r="R1221">
        <v>2402498</v>
      </c>
      <c r="S1221" s="79" t="s">
        <v>260</v>
      </c>
      <c r="T1221" s="79" t="s">
        <v>2289</v>
      </c>
      <c r="U1221" t="s">
        <v>89</v>
      </c>
      <c r="AI1221" t="s">
        <v>2291</v>
      </c>
      <c r="AJ1221">
        <v>1</v>
      </c>
      <c r="AL1221" s="19">
        <f t="shared" si="584"/>
        <v>-11.59854750897285</v>
      </c>
      <c r="AM1221" s="19">
        <f t="shared" si="585"/>
        <v>-11.470975874975764</v>
      </c>
      <c r="AN1221" s="19">
        <f t="shared" si="586"/>
        <v>-0.1275716339970856</v>
      </c>
      <c r="AP1221" s="20" t="str">
        <f t="shared" si="582"/>
        <v>no</v>
      </c>
      <c r="AQ1221" s="20" t="str">
        <f t="shared" si="587"/>
        <v>T</v>
      </c>
      <c r="AR1221" s="21">
        <f t="shared" si="580"/>
        <v>400</v>
      </c>
      <c r="AT1221" s="20" t="str">
        <f t="shared" si="588"/>
        <v>A</v>
      </c>
      <c r="AU1221" s="22">
        <f t="shared" si="581"/>
        <v>0</v>
      </c>
    </row>
    <row r="1222" spans="1:47" hidden="1" x14ac:dyDescent="0.45">
      <c r="A1222" t="s">
        <v>2286</v>
      </c>
      <c r="B1222" t="s">
        <v>2300</v>
      </c>
      <c r="C1222" t="e">
        <f t="shared" ca="1" si="589"/>
        <v>#NAME?</v>
      </c>
      <c r="E1222" t="s">
        <v>2300</v>
      </c>
      <c r="H1222" t="s">
        <v>79</v>
      </c>
      <c r="I1222" s="42" t="b">
        <f t="shared" si="583"/>
        <v>1</v>
      </c>
      <c r="J1222" s="42" t="s">
        <v>79</v>
      </c>
      <c r="K1222" t="s">
        <v>324</v>
      </c>
      <c r="L1222" s="16"/>
      <c r="M1222" s="17" t="s">
        <v>2288</v>
      </c>
      <c r="N1222" s="18">
        <v>3.6E-9</v>
      </c>
      <c r="O1222" s="18">
        <v>3.6E-9</v>
      </c>
      <c r="P1222" s="18">
        <v>3.6E-9</v>
      </c>
      <c r="Q1222" s="18">
        <v>3.6E-9</v>
      </c>
      <c r="R1222">
        <v>2402498</v>
      </c>
      <c r="S1222" s="79" t="s">
        <v>260</v>
      </c>
      <c r="T1222" s="79" t="s">
        <v>2289</v>
      </c>
      <c r="U1222" t="s">
        <v>89</v>
      </c>
      <c r="AI1222" t="s">
        <v>2291</v>
      </c>
      <c r="AJ1222">
        <v>1</v>
      </c>
      <c r="AL1222" s="19">
        <f t="shared" si="584"/>
        <v>-11.470975874975764</v>
      </c>
      <c r="AM1222" s="19">
        <f t="shared" si="585"/>
        <v>-11.470975874975764</v>
      </c>
      <c r="AN1222" s="19">
        <f t="shared" si="586"/>
        <v>0</v>
      </c>
      <c r="AP1222" s="20" t="str">
        <f t="shared" si="582"/>
        <v>no</v>
      </c>
      <c r="AQ1222" s="20" t="str">
        <f t="shared" si="587"/>
        <v>S</v>
      </c>
      <c r="AR1222" s="21">
        <f t="shared" si="580"/>
        <v>500</v>
      </c>
      <c r="AT1222" s="20" t="str">
        <f t="shared" si="588"/>
        <v>A</v>
      </c>
      <c r="AU1222" s="22">
        <f t="shared" si="581"/>
        <v>0</v>
      </c>
    </row>
    <row r="1223" spans="1:47" hidden="1" x14ac:dyDescent="0.45">
      <c r="A1223" t="s">
        <v>2286</v>
      </c>
      <c r="B1223" t="s">
        <v>2301</v>
      </c>
      <c r="C1223" t="e">
        <f t="shared" ca="1" si="589"/>
        <v>#NAME?</v>
      </c>
      <c r="E1223" t="s">
        <v>2301</v>
      </c>
      <c r="H1223" t="s">
        <v>79</v>
      </c>
      <c r="I1223" s="42" t="b">
        <f t="shared" si="583"/>
        <v>1</v>
      </c>
      <c r="J1223" s="42" t="s">
        <v>79</v>
      </c>
      <c r="K1223" t="s">
        <v>324</v>
      </c>
      <c r="L1223" s="16"/>
      <c r="M1223" s="17" t="s">
        <v>2288</v>
      </c>
      <c r="N1223" s="18">
        <v>3.4999999999999999E-9</v>
      </c>
      <c r="O1223" s="18">
        <v>3.4999999999999999E-9</v>
      </c>
      <c r="P1223" s="18">
        <v>3.6E-9</v>
      </c>
      <c r="Q1223" s="27">
        <v>3.6E-9</v>
      </c>
      <c r="R1223">
        <v>2402498</v>
      </c>
      <c r="S1223" s="79" t="s">
        <v>260</v>
      </c>
      <c r="T1223" s="79" t="s">
        <v>2289</v>
      </c>
      <c r="U1223" t="s">
        <v>89</v>
      </c>
      <c r="AI1223" t="s">
        <v>2291</v>
      </c>
      <c r="AJ1223">
        <v>1</v>
      </c>
      <c r="AL1223" s="19">
        <f t="shared" si="584"/>
        <v>-11.487596692386115</v>
      </c>
      <c r="AM1223" s="19">
        <f t="shared" si="585"/>
        <v>-11.470975874975764</v>
      </c>
      <c r="AN1223" s="19">
        <f t="shared" si="586"/>
        <v>-1.6620817410350597E-2</v>
      </c>
      <c r="AP1223" s="20" t="str">
        <f>IF(AR1223=AU1223,"ok","no")</f>
        <v>ok</v>
      </c>
      <c r="AQ1223" s="20" t="str">
        <f t="shared" si="587"/>
        <v>Q</v>
      </c>
      <c r="AR1223" s="21">
        <f t="shared" si="580"/>
        <v>0</v>
      </c>
      <c r="AT1223" s="20" t="str">
        <f t="shared" si="588"/>
        <v>A</v>
      </c>
      <c r="AU1223" s="22">
        <f t="shared" si="581"/>
        <v>0</v>
      </c>
    </row>
    <row r="1224" spans="1:47" hidden="1" x14ac:dyDescent="0.45">
      <c r="A1224" t="s">
        <v>2286</v>
      </c>
      <c r="B1224" t="s">
        <v>2302</v>
      </c>
      <c r="C1224" t="e">
        <f t="shared" ca="1" si="589"/>
        <v>#NAME?</v>
      </c>
      <c r="E1224" t="s">
        <v>2302</v>
      </c>
      <c r="H1224" t="s">
        <v>79</v>
      </c>
      <c r="I1224" s="42" t="b">
        <f t="shared" si="583"/>
        <v>1</v>
      </c>
      <c r="J1224" s="42" t="s">
        <v>79</v>
      </c>
      <c r="K1224" t="s">
        <v>324</v>
      </c>
      <c r="L1224" s="16"/>
      <c r="M1224" s="17" t="s">
        <v>2288</v>
      </c>
      <c r="N1224" s="18">
        <v>2.8999999999999999E-9</v>
      </c>
      <c r="O1224" s="18">
        <v>2.8999999999999999E-9</v>
      </c>
      <c r="P1224" s="18">
        <v>3.6E-9</v>
      </c>
      <c r="Q1224" s="18">
        <v>3.6E-9</v>
      </c>
      <c r="R1224">
        <v>2402498</v>
      </c>
      <c r="S1224" s="79" t="s">
        <v>260</v>
      </c>
      <c r="T1224" s="79" t="s">
        <v>2289</v>
      </c>
      <c r="U1224" t="s">
        <v>89</v>
      </c>
      <c r="AI1224" t="s">
        <v>2291</v>
      </c>
      <c r="AJ1224">
        <v>1</v>
      </c>
      <c r="AL1224" s="19">
        <f t="shared" si="584"/>
        <v>-11.59854750897285</v>
      </c>
      <c r="AM1224" s="19">
        <f t="shared" si="585"/>
        <v>-11.470975874975764</v>
      </c>
      <c r="AN1224" s="19">
        <f t="shared" si="586"/>
        <v>-0.1275716339970856</v>
      </c>
      <c r="AP1224" s="20" t="str">
        <f>IF(AR1224=AU1224,"good","no")</f>
        <v>no</v>
      </c>
      <c r="AQ1224" s="20" t="str">
        <f t="shared" si="587"/>
        <v>K</v>
      </c>
      <c r="AR1224" s="21">
        <f t="shared" si="580"/>
        <v>1</v>
      </c>
      <c r="AT1224" s="20" t="str">
        <f t="shared" si="588"/>
        <v>A</v>
      </c>
      <c r="AU1224" s="22">
        <f t="shared" si="581"/>
        <v>0</v>
      </c>
    </row>
    <row r="1225" spans="1:47" hidden="1" x14ac:dyDescent="0.45">
      <c r="A1225" t="s">
        <v>2286</v>
      </c>
      <c r="B1225" t="s">
        <v>2303</v>
      </c>
      <c r="C1225" t="e">
        <f t="shared" ca="1" si="589"/>
        <v>#NAME?</v>
      </c>
      <c r="E1225" t="s">
        <v>2303</v>
      </c>
      <c r="H1225" t="s">
        <v>79</v>
      </c>
      <c r="I1225" s="42" t="b">
        <f t="shared" si="583"/>
        <v>1</v>
      </c>
      <c r="J1225" s="42" t="s">
        <v>79</v>
      </c>
      <c r="K1225" t="s">
        <v>324</v>
      </c>
      <c r="L1225" s="16"/>
      <c r="M1225" s="17" t="s">
        <v>2288</v>
      </c>
      <c r="N1225" s="18">
        <v>5.4000000000000004E-9</v>
      </c>
      <c r="O1225" s="18">
        <v>5.4000000000000004E-9</v>
      </c>
      <c r="P1225" s="18">
        <v>3.6E-9</v>
      </c>
      <c r="Q1225" s="18">
        <v>3.6E-9</v>
      </c>
      <c r="R1225">
        <v>2402498</v>
      </c>
      <c r="S1225" s="79" t="s">
        <v>260</v>
      </c>
      <c r="T1225" s="79" t="s">
        <v>2289</v>
      </c>
      <c r="U1225" t="s">
        <v>89</v>
      </c>
      <c r="AI1225" t="s">
        <v>2291</v>
      </c>
      <c r="AJ1225">
        <v>1</v>
      </c>
      <c r="AL1225" s="19">
        <f t="shared" si="584"/>
        <v>-11.231751461191946</v>
      </c>
      <c r="AM1225" s="19">
        <f t="shared" si="585"/>
        <v>-11.470975874975764</v>
      </c>
      <c r="AN1225" s="19">
        <f t="shared" si="586"/>
        <v>0.23922441378381798</v>
      </c>
      <c r="AP1225" s="20" t="str">
        <f>IF(AR1225=AU1225,"good","no")</f>
        <v>no</v>
      </c>
      <c r="AQ1225" s="20" t="str">
        <f t="shared" si="587"/>
        <v>K</v>
      </c>
      <c r="AR1225" s="21">
        <f t="shared" si="580"/>
        <v>1</v>
      </c>
      <c r="AT1225" s="20" t="str">
        <f t="shared" si="588"/>
        <v>A</v>
      </c>
      <c r="AU1225" s="22">
        <f t="shared" si="581"/>
        <v>0</v>
      </c>
    </row>
    <row r="1226" spans="1:47" hidden="1" x14ac:dyDescent="0.45">
      <c r="A1226" t="s">
        <v>2286</v>
      </c>
      <c r="B1226" t="s">
        <v>2304</v>
      </c>
      <c r="C1226" t="e">
        <f t="shared" ca="1" si="589"/>
        <v>#NAME?</v>
      </c>
      <c r="E1226" t="s">
        <v>2304</v>
      </c>
      <c r="H1226" t="s">
        <v>79</v>
      </c>
      <c r="I1226" s="42" t="b">
        <f t="shared" si="583"/>
        <v>1</v>
      </c>
      <c r="J1226" s="42" t="s">
        <v>79</v>
      </c>
      <c r="K1226" t="s">
        <v>70</v>
      </c>
      <c r="L1226" s="16"/>
      <c r="M1226" s="17" t="s">
        <v>2288</v>
      </c>
      <c r="N1226" s="18">
        <v>5.8999999999999999E-9</v>
      </c>
      <c r="O1226" s="18">
        <v>5.8999999999999999E-9</v>
      </c>
      <c r="P1226" s="18">
        <v>3.6E-9</v>
      </c>
      <c r="Q1226" s="18">
        <v>3.6E-9</v>
      </c>
      <c r="R1226">
        <v>2402498</v>
      </c>
      <c r="S1226" s="79" t="s">
        <v>260</v>
      </c>
      <c r="T1226" s="79" t="s">
        <v>2289</v>
      </c>
      <c r="U1226" t="s">
        <v>89</v>
      </c>
      <c r="AI1226" t="s">
        <v>2291</v>
      </c>
      <c r="AJ1226">
        <v>1</v>
      </c>
      <c r="AL1226" s="19">
        <f t="shared" si="584"/>
        <v>-11.179504956760494</v>
      </c>
      <c r="AM1226" s="19">
        <f t="shared" si="585"/>
        <v>-11.470975874975764</v>
      </c>
      <c r="AN1226" s="19">
        <f t="shared" si="586"/>
        <v>0.29147091821526949</v>
      </c>
      <c r="AP1226" s="20" t="str">
        <f>IF(AR1226=AU1226,"good","no")</f>
        <v>no</v>
      </c>
      <c r="AQ1226" s="20" t="str">
        <f t="shared" si="587"/>
        <v>S</v>
      </c>
      <c r="AR1226" s="21">
        <f t="shared" si="580"/>
        <v>500</v>
      </c>
      <c r="AT1226" s="20" t="str">
        <f t="shared" si="588"/>
        <v>A</v>
      </c>
      <c r="AU1226" s="22">
        <f t="shared" si="581"/>
        <v>0</v>
      </c>
    </row>
    <row r="1227" spans="1:47" hidden="1" x14ac:dyDescent="0.45">
      <c r="A1227" t="s">
        <v>2286</v>
      </c>
      <c r="B1227" t="s">
        <v>2305</v>
      </c>
      <c r="C1227" t="e">
        <f t="shared" ca="1" si="589"/>
        <v>#NAME?</v>
      </c>
      <c r="E1227" t="s">
        <v>2305</v>
      </c>
      <c r="H1227" t="s">
        <v>79</v>
      </c>
      <c r="I1227" s="42" t="b">
        <f t="shared" si="583"/>
        <v>1</v>
      </c>
      <c r="J1227" s="42" t="s">
        <v>79</v>
      </c>
      <c r="K1227" t="s">
        <v>46</v>
      </c>
      <c r="L1227" s="16"/>
      <c r="M1227" s="17" t="s">
        <v>2288</v>
      </c>
      <c r="N1227" s="18">
        <v>3.8000000000000001E-9</v>
      </c>
      <c r="O1227" s="18">
        <v>3.8000000000000001E-9</v>
      </c>
      <c r="P1227" s="18">
        <v>3.6E-9</v>
      </c>
      <c r="Q1227" s="27">
        <v>3.6E-9</v>
      </c>
      <c r="R1227">
        <v>2402498</v>
      </c>
      <c r="S1227" s="79" t="s">
        <v>260</v>
      </c>
      <c r="T1227" s="79" t="s">
        <v>2289</v>
      </c>
      <c r="U1227" t="s">
        <v>89</v>
      </c>
      <c r="AI1227" t="s">
        <v>2291</v>
      </c>
      <c r="AJ1227">
        <v>1</v>
      </c>
      <c r="AL1227" s="19">
        <f t="shared" si="584"/>
        <v>-11.439076214426303</v>
      </c>
      <c r="AM1227" s="19">
        <f t="shared" si="585"/>
        <v>-11.470975874975764</v>
      </c>
      <c r="AN1227" s="19">
        <f t="shared" si="586"/>
        <v>3.1899660549461473E-2</v>
      </c>
      <c r="AP1227" s="20" t="str">
        <f>IF(AR1227=AU1227,"ok","no")</f>
        <v>ok</v>
      </c>
      <c r="AQ1227" s="20" t="str">
        <f t="shared" si="587"/>
        <v>Q</v>
      </c>
      <c r="AR1227" s="21">
        <f t="shared" si="580"/>
        <v>0</v>
      </c>
      <c r="AT1227" s="20" t="str">
        <f t="shared" si="588"/>
        <v>A</v>
      </c>
      <c r="AU1227" s="22">
        <f t="shared" si="581"/>
        <v>0</v>
      </c>
    </row>
    <row r="1228" spans="1:47" hidden="1" x14ac:dyDescent="0.45">
      <c r="A1228" t="s">
        <v>2286</v>
      </c>
      <c r="B1228" t="s">
        <v>2306</v>
      </c>
      <c r="C1228" t="e">
        <f t="shared" ca="1" si="589"/>
        <v>#NAME?</v>
      </c>
      <c r="E1228" t="s">
        <v>2306</v>
      </c>
      <c r="H1228" t="s">
        <v>79</v>
      </c>
      <c r="I1228" s="42" t="b">
        <f t="shared" si="583"/>
        <v>1</v>
      </c>
      <c r="J1228" s="42" t="s">
        <v>79</v>
      </c>
      <c r="K1228" t="s">
        <v>46</v>
      </c>
      <c r="L1228" s="16"/>
      <c r="M1228" s="17" t="s">
        <v>2288</v>
      </c>
      <c r="N1228" s="18">
        <v>5.7999999999999998E-9</v>
      </c>
      <c r="O1228" s="18">
        <v>5.7999999999999998E-9</v>
      </c>
      <c r="P1228" s="18">
        <v>3.6E-9</v>
      </c>
      <c r="Q1228" s="18">
        <v>3.6E-9</v>
      </c>
      <c r="R1228">
        <v>2402498</v>
      </c>
      <c r="S1228" s="79" t="s">
        <v>260</v>
      </c>
      <c r="T1228" s="79" t="s">
        <v>2289</v>
      </c>
      <c r="U1228" t="s">
        <v>89</v>
      </c>
      <c r="AI1228" t="s">
        <v>2291</v>
      </c>
      <c r="AJ1228">
        <v>1</v>
      </c>
      <c r="AL1228" s="19">
        <f t="shared" si="584"/>
        <v>-11.189590672442483</v>
      </c>
      <c r="AM1228" s="19">
        <f t="shared" si="585"/>
        <v>-11.470975874975764</v>
      </c>
      <c r="AN1228" s="19">
        <f t="shared" si="586"/>
        <v>0.28138520253328103</v>
      </c>
      <c r="AP1228" s="20" t="str">
        <f>IF(AR1228=AU1228,"good","no")</f>
        <v>no</v>
      </c>
      <c r="AQ1228" s="20" t="str">
        <f t="shared" si="587"/>
        <v>H</v>
      </c>
      <c r="AR1228" s="21">
        <f t="shared" si="580"/>
        <v>1</v>
      </c>
      <c r="AT1228" s="20" t="str">
        <f t="shared" si="588"/>
        <v>A</v>
      </c>
      <c r="AU1228" s="22">
        <f t="shared" si="581"/>
        <v>0</v>
      </c>
    </row>
    <row r="1229" spans="1:47" hidden="1" x14ac:dyDescent="0.45">
      <c r="A1229" t="s">
        <v>2286</v>
      </c>
      <c r="B1229" t="s">
        <v>2307</v>
      </c>
      <c r="C1229" t="e">
        <f t="shared" ca="1" si="589"/>
        <v>#NAME?</v>
      </c>
      <c r="E1229" t="s">
        <v>2307</v>
      </c>
      <c r="H1229" t="s">
        <v>79</v>
      </c>
      <c r="I1229" s="42" t="b">
        <f t="shared" si="583"/>
        <v>1</v>
      </c>
      <c r="J1229" s="42" t="s">
        <v>79</v>
      </c>
      <c r="K1229" t="s">
        <v>181</v>
      </c>
      <c r="L1229" s="16"/>
      <c r="M1229" s="17" t="s">
        <v>2288</v>
      </c>
      <c r="N1229" s="18" t="s">
        <v>61</v>
      </c>
      <c r="P1229" s="18">
        <v>3.6E-9</v>
      </c>
      <c r="Q1229" s="27">
        <v>3.6E-9</v>
      </c>
      <c r="R1229">
        <v>2402498</v>
      </c>
      <c r="S1229" s="79" t="s">
        <v>260</v>
      </c>
      <c r="T1229" s="79" t="s">
        <v>2289</v>
      </c>
      <c r="U1229" t="s">
        <v>89</v>
      </c>
      <c r="AI1229" t="s">
        <v>2291</v>
      </c>
      <c r="AJ1229">
        <v>2</v>
      </c>
      <c r="AL1229" s="19" t="e">
        <f t="shared" si="584"/>
        <v>#NUM!</v>
      </c>
      <c r="AM1229" s="19">
        <f t="shared" si="585"/>
        <v>-11.470975874975764</v>
      </c>
      <c r="AN1229" s="19" t="e">
        <f t="shared" si="586"/>
        <v>#NUM!</v>
      </c>
      <c r="AP1229" s="20" t="str">
        <f>IF(AR1229=AU1229,"ok","no")</f>
        <v>ok</v>
      </c>
      <c r="AQ1229" s="20" t="str">
        <f t="shared" si="587"/>
        <v>W</v>
      </c>
      <c r="AR1229" s="21">
        <f t="shared" si="580"/>
        <v>0</v>
      </c>
      <c r="AT1229" s="20" t="str">
        <f t="shared" si="588"/>
        <v>A</v>
      </c>
      <c r="AU1229" s="22">
        <f t="shared" si="581"/>
        <v>0</v>
      </c>
    </row>
    <row r="1230" spans="1:47" hidden="1" x14ac:dyDescent="0.45">
      <c r="A1230" t="s">
        <v>2286</v>
      </c>
      <c r="B1230" t="s">
        <v>2308</v>
      </c>
      <c r="C1230" t="e">
        <f t="shared" ca="1" si="589"/>
        <v>#NAME?</v>
      </c>
      <c r="E1230" t="s">
        <v>2308</v>
      </c>
      <c r="H1230" t="s">
        <v>79</v>
      </c>
      <c r="I1230" s="42" t="b">
        <f t="shared" si="583"/>
        <v>1</v>
      </c>
      <c r="J1230" s="42" t="s">
        <v>79</v>
      </c>
      <c r="K1230" t="s">
        <v>125</v>
      </c>
      <c r="L1230" s="16"/>
      <c r="M1230" s="17" t="s">
        <v>2288</v>
      </c>
      <c r="N1230" s="18">
        <v>8.9000000000000003E-9</v>
      </c>
      <c r="O1230" s="18">
        <v>8.9000000000000003E-9</v>
      </c>
      <c r="P1230" s="18">
        <v>3.6E-9</v>
      </c>
      <c r="Q1230" s="18">
        <v>3.6E-9</v>
      </c>
      <c r="R1230">
        <v>2402498</v>
      </c>
      <c r="S1230" s="79" t="s">
        <v>260</v>
      </c>
      <c r="T1230" s="79" t="s">
        <v>2289</v>
      </c>
      <c r="U1230" t="s">
        <v>89</v>
      </c>
      <c r="AI1230" t="s">
        <v>2291</v>
      </c>
      <c r="AJ1230">
        <v>1</v>
      </c>
      <c r="AL1230" s="19">
        <f t="shared" si="584"/>
        <v>-10.936956590522906</v>
      </c>
      <c r="AM1230" s="19">
        <f t="shared" si="585"/>
        <v>-11.470975874975764</v>
      </c>
      <c r="AN1230" s="19">
        <f t="shared" si="586"/>
        <v>0.5340192844528584</v>
      </c>
      <c r="AP1230" s="20" t="str">
        <f>IF(AR1230=AU1230,"good","no")</f>
        <v>no</v>
      </c>
      <c r="AQ1230" s="20" t="str">
        <f t="shared" si="587"/>
        <v>K</v>
      </c>
      <c r="AR1230" s="21">
        <f t="shared" si="580"/>
        <v>1</v>
      </c>
      <c r="AT1230" s="20" t="str">
        <f t="shared" si="588"/>
        <v>A</v>
      </c>
      <c r="AU1230" s="22">
        <f t="shared" si="581"/>
        <v>0</v>
      </c>
    </row>
    <row r="1231" spans="1:47" hidden="1" x14ac:dyDescent="0.45">
      <c r="A1231" t="s">
        <v>2286</v>
      </c>
      <c r="B1231" t="s">
        <v>2309</v>
      </c>
      <c r="C1231" t="e">
        <f t="shared" ca="1" si="589"/>
        <v>#NAME?</v>
      </c>
      <c r="E1231" t="s">
        <v>2309</v>
      </c>
      <c r="H1231" t="s">
        <v>79</v>
      </c>
      <c r="I1231" s="42" t="b">
        <f t="shared" si="583"/>
        <v>1</v>
      </c>
      <c r="J1231" s="42" t="s">
        <v>79</v>
      </c>
      <c r="K1231" t="s">
        <v>181</v>
      </c>
      <c r="L1231" s="16"/>
      <c r="M1231" s="17" t="s">
        <v>2288</v>
      </c>
      <c r="N1231" s="18">
        <v>4.8E-9</v>
      </c>
      <c r="O1231" s="18">
        <v>4.8E-9</v>
      </c>
      <c r="P1231" s="18">
        <v>3.6E-9</v>
      </c>
      <c r="Q1231" s="27">
        <v>3.6E-9</v>
      </c>
      <c r="R1231">
        <v>2402498</v>
      </c>
      <c r="S1231" s="79" t="s">
        <v>260</v>
      </c>
      <c r="T1231" s="79" t="s">
        <v>2289</v>
      </c>
      <c r="U1231" t="s">
        <v>89</v>
      </c>
      <c r="AI1231" t="s">
        <v>2291</v>
      </c>
      <c r="AJ1231">
        <v>1</v>
      </c>
      <c r="AL1231" s="19">
        <f t="shared" si="584"/>
        <v>-11.301243452229212</v>
      </c>
      <c r="AM1231" s="19">
        <f t="shared" si="585"/>
        <v>-11.470975874975764</v>
      </c>
      <c r="AN1231" s="19">
        <f t="shared" si="586"/>
        <v>0.1697324227465522</v>
      </c>
      <c r="AP1231" s="20" t="str">
        <f>IF(AR1231=AU1231,"ok","no")</f>
        <v>ok</v>
      </c>
      <c r="AQ1231" s="20" t="str">
        <f t="shared" si="587"/>
        <v>N</v>
      </c>
      <c r="AR1231" s="21">
        <f t="shared" si="580"/>
        <v>0</v>
      </c>
      <c r="AT1231" s="20" t="str">
        <f t="shared" si="588"/>
        <v>A</v>
      </c>
      <c r="AU1231" s="22">
        <f t="shared" si="581"/>
        <v>0</v>
      </c>
    </row>
    <row r="1232" spans="1:47" hidden="1" x14ac:dyDescent="0.45">
      <c r="A1232" t="s">
        <v>2286</v>
      </c>
      <c r="B1232" t="s">
        <v>2310</v>
      </c>
      <c r="C1232" t="e">
        <f t="shared" ca="1" si="589"/>
        <v>#NAME?</v>
      </c>
      <c r="E1232" t="s">
        <v>2310</v>
      </c>
      <c r="H1232" t="s">
        <v>79</v>
      </c>
      <c r="I1232" s="42" t="b">
        <f t="shared" si="583"/>
        <v>1</v>
      </c>
      <c r="J1232" s="42" t="s">
        <v>79</v>
      </c>
      <c r="K1232" t="s">
        <v>324</v>
      </c>
      <c r="L1232" s="16"/>
      <c r="M1232" s="17" t="s">
        <v>2288</v>
      </c>
      <c r="N1232" s="18">
        <v>4.2999999999999996E-9</v>
      </c>
      <c r="O1232" s="18">
        <v>4.2999999999999996E-9</v>
      </c>
      <c r="P1232" s="18">
        <v>3.6E-9</v>
      </c>
      <c r="Q1232" s="18">
        <v>3.6E-9</v>
      </c>
      <c r="R1232">
        <v>2402498</v>
      </c>
      <c r="S1232" s="79" t="s">
        <v>260</v>
      </c>
      <c r="T1232" s="79" t="s">
        <v>2289</v>
      </c>
      <c r="U1232" t="s">
        <v>89</v>
      </c>
      <c r="AI1232" t="s">
        <v>2291</v>
      </c>
      <c r="AJ1232">
        <v>1</v>
      </c>
      <c r="AL1232" s="19">
        <f t="shared" si="584"/>
        <v>-11.366143980405667</v>
      </c>
      <c r="AM1232" s="19">
        <f t="shared" si="585"/>
        <v>-11.470975874975764</v>
      </c>
      <c r="AN1232" s="19">
        <f t="shared" si="586"/>
        <v>0.10483189457009701</v>
      </c>
      <c r="AP1232" s="20" t="str">
        <f>IF(AR1232=AU1232,"good","no")</f>
        <v>no</v>
      </c>
      <c r="AQ1232" s="20" t="str">
        <f t="shared" si="587"/>
        <v>S</v>
      </c>
      <c r="AR1232" s="21">
        <f t="shared" si="580"/>
        <v>500</v>
      </c>
      <c r="AT1232" s="20" t="str">
        <f t="shared" si="588"/>
        <v>A</v>
      </c>
      <c r="AU1232" s="22">
        <f t="shared" si="581"/>
        <v>0</v>
      </c>
    </row>
    <row r="1233" spans="1:47" hidden="1" x14ac:dyDescent="0.45">
      <c r="A1233" t="s">
        <v>2286</v>
      </c>
      <c r="B1233" t="s">
        <v>2311</v>
      </c>
      <c r="C1233" t="e">
        <f t="shared" ca="1" si="589"/>
        <v>#NAME?</v>
      </c>
      <c r="E1233" t="s">
        <v>2311</v>
      </c>
      <c r="H1233" t="s">
        <v>79</v>
      </c>
      <c r="I1233" s="42" t="b">
        <f t="shared" si="583"/>
        <v>1</v>
      </c>
      <c r="J1233" s="42" t="s">
        <v>79</v>
      </c>
      <c r="K1233" t="s">
        <v>70</v>
      </c>
      <c r="L1233" s="16"/>
      <c r="M1233" s="17" t="s">
        <v>2288</v>
      </c>
      <c r="N1233" s="18">
        <v>4.9E-9</v>
      </c>
      <c r="O1233" s="18">
        <v>4.9E-9</v>
      </c>
      <c r="P1233" s="18">
        <v>3.6E-9</v>
      </c>
      <c r="Q1233" s="27">
        <v>3.6E-9</v>
      </c>
      <c r="R1233">
        <v>2402498</v>
      </c>
      <c r="S1233" s="79" t="s">
        <v>260</v>
      </c>
      <c r="T1233" s="79" t="s">
        <v>2289</v>
      </c>
      <c r="U1233" t="s">
        <v>89</v>
      </c>
      <c r="AI1233" t="s">
        <v>2291</v>
      </c>
      <c r="AJ1233">
        <v>1</v>
      </c>
      <c r="AL1233" s="19">
        <f t="shared" si="584"/>
        <v>-11.289078072779599</v>
      </c>
      <c r="AM1233" s="19">
        <f t="shared" si="585"/>
        <v>-11.470975874975764</v>
      </c>
      <c r="AN1233" s="19">
        <f t="shared" si="586"/>
        <v>0.1818978021961648</v>
      </c>
      <c r="AP1233" s="20" t="str">
        <f>IF(AR1233=AU1233,"ok","no")</f>
        <v>ok</v>
      </c>
      <c r="AQ1233" s="20" t="str">
        <f t="shared" si="587"/>
        <v>N</v>
      </c>
      <c r="AR1233" s="21">
        <f t="shared" si="580"/>
        <v>0</v>
      </c>
      <c r="AT1233" s="20" t="str">
        <f t="shared" si="588"/>
        <v>A</v>
      </c>
      <c r="AU1233" s="22">
        <f t="shared" si="581"/>
        <v>0</v>
      </c>
    </row>
    <row r="1234" spans="1:47" hidden="1" x14ac:dyDescent="0.45">
      <c r="A1234" t="s">
        <v>2286</v>
      </c>
      <c r="B1234" t="s">
        <v>2312</v>
      </c>
      <c r="C1234" t="e">
        <f t="shared" ca="1" si="589"/>
        <v>#NAME?</v>
      </c>
      <c r="E1234" t="s">
        <v>2312</v>
      </c>
      <c r="H1234" t="s">
        <v>79</v>
      </c>
      <c r="I1234" s="42" t="b">
        <f t="shared" si="583"/>
        <v>1</v>
      </c>
      <c r="J1234" s="42" t="s">
        <v>79</v>
      </c>
      <c r="K1234" t="s">
        <v>70</v>
      </c>
      <c r="L1234" s="16"/>
      <c r="M1234" s="17" t="s">
        <v>2288</v>
      </c>
      <c r="N1234" s="18">
        <v>4.2999999999999996E-9</v>
      </c>
      <c r="O1234" s="18">
        <v>4.2999999999999996E-9</v>
      </c>
      <c r="P1234" s="18">
        <v>3.6E-9</v>
      </c>
      <c r="Q1234" s="27">
        <v>3.6E-9</v>
      </c>
      <c r="R1234">
        <v>2402498</v>
      </c>
      <c r="S1234" s="79" t="s">
        <v>260</v>
      </c>
      <c r="T1234" s="79" t="s">
        <v>2289</v>
      </c>
      <c r="U1234" t="s">
        <v>89</v>
      </c>
      <c r="AI1234" t="s">
        <v>2291</v>
      </c>
      <c r="AJ1234">
        <v>1</v>
      </c>
      <c r="AL1234" s="19">
        <f t="shared" si="584"/>
        <v>-11.366143980405667</v>
      </c>
      <c r="AM1234" s="19">
        <f t="shared" si="585"/>
        <v>-11.470975874975764</v>
      </c>
      <c r="AN1234" s="19">
        <f t="shared" si="586"/>
        <v>0.10483189457009701</v>
      </c>
      <c r="AP1234" s="20" t="str">
        <f>IF(AR1234=AU1234,"ok","no")</f>
        <v>ok</v>
      </c>
      <c r="AQ1234" s="20" t="str">
        <f t="shared" si="587"/>
        <v>Q</v>
      </c>
      <c r="AR1234" s="21">
        <f t="shared" si="580"/>
        <v>0</v>
      </c>
      <c r="AT1234" s="20" t="str">
        <f t="shared" si="588"/>
        <v>A</v>
      </c>
      <c r="AU1234" s="22">
        <f t="shared" si="581"/>
        <v>0</v>
      </c>
    </row>
    <row r="1235" spans="1:47" hidden="1" x14ac:dyDescent="0.45">
      <c r="A1235" t="s">
        <v>2286</v>
      </c>
      <c r="B1235" t="s">
        <v>2313</v>
      </c>
      <c r="C1235" t="e">
        <f t="shared" ca="1" si="589"/>
        <v>#NAME?</v>
      </c>
      <c r="E1235" t="s">
        <v>2313</v>
      </c>
      <c r="H1235" t="s">
        <v>79</v>
      </c>
      <c r="I1235" s="42" t="b">
        <f t="shared" si="583"/>
        <v>1</v>
      </c>
      <c r="J1235" s="42" t="s">
        <v>79</v>
      </c>
      <c r="K1235" t="s">
        <v>46</v>
      </c>
      <c r="L1235" s="16"/>
      <c r="M1235" s="17" t="s">
        <v>2288</v>
      </c>
      <c r="N1235" s="18">
        <v>6.2000000000000001E-9</v>
      </c>
      <c r="O1235" s="18">
        <v>6.2000000000000001E-9</v>
      </c>
      <c r="P1235" s="18">
        <v>3.6E-9</v>
      </c>
      <c r="Q1235" s="18">
        <v>3.6E-9</v>
      </c>
      <c r="R1235">
        <v>2402498</v>
      </c>
      <c r="S1235" s="79" t="s">
        <v>260</v>
      </c>
      <c r="T1235" s="79" t="s">
        <v>2289</v>
      </c>
      <c r="U1235" t="s">
        <v>89</v>
      </c>
      <c r="AI1235" t="s">
        <v>2291</v>
      </c>
      <c r="AJ1235">
        <v>1</v>
      </c>
      <c r="AL1235" s="19">
        <f t="shared" si="584"/>
        <v>-11.150242761488265</v>
      </c>
      <c r="AM1235" s="19">
        <f t="shared" si="585"/>
        <v>-11.470975874975764</v>
      </c>
      <c r="AN1235" s="19">
        <f t="shared" si="586"/>
        <v>0.32073311348749911</v>
      </c>
      <c r="AP1235" s="20" t="str">
        <f>IF(AR1235=AU1235,"good","no")</f>
        <v>no</v>
      </c>
      <c r="AQ1235" s="20" t="str">
        <f t="shared" si="587"/>
        <v>K</v>
      </c>
      <c r="AR1235" s="21">
        <f t="shared" si="580"/>
        <v>1</v>
      </c>
      <c r="AT1235" s="20" t="str">
        <f t="shared" si="588"/>
        <v>A</v>
      </c>
      <c r="AU1235" s="22">
        <f t="shared" si="581"/>
        <v>0</v>
      </c>
    </row>
    <row r="1236" spans="1:47" hidden="1" x14ac:dyDescent="0.45">
      <c r="A1236" t="s">
        <v>2286</v>
      </c>
      <c r="B1236" t="s">
        <v>2314</v>
      </c>
      <c r="C1236" t="e">
        <f t="shared" ca="1" si="589"/>
        <v>#NAME?</v>
      </c>
      <c r="E1236" t="s">
        <v>2314</v>
      </c>
      <c r="H1236" t="s">
        <v>79</v>
      </c>
      <c r="I1236" s="42" t="b">
        <f t="shared" si="583"/>
        <v>1</v>
      </c>
      <c r="J1236" s="42" t="s">
        <v>79</v>
      </c>
      <c r="K1236" t="s">
        <v>181</v>
      </c>
      <c r="L1236" s="16"/>
      <c r="M1236" s="17" t="s">
        <v>2288</v>
      </c>
      <c r="N1236" s="18" t="s">
        <v>61</v>
      </c>
      <c r="P1236" s="18">
        <v>3.6E-9</v>
      </c>
      <c r="Q1236" s="27">
        <v>3.6E-9</v>
      </c>
      <c r="R1236">
        <v>2402498</v>
      </c>
      <c r="S1236" s="79" t="s">
        <v>260</v>
      </c>
      <c r="T1236" s="79" t="s">
        <v>2289</v>
      </c>
      <c r="U1236" t="s">
        <v>89</v>
      </c>
      <c r="AI1236" t="s">
        <v>2291</v>
      </c>
      <c r="AJ1236">
        <v>2</v>
      </c>
      <c r="AL1236" s="19" t="e">
        <f t="shared" si="584"/>
        <v>#NUM!</v>
      </c>
      <c r="AM1236" s="19">
        <f t="shared" si="585"/>
        <v>-11.470975874975764</v>
      </c>
      <c r="AN1236" s="19" t="e">
        <f t="shared" si="586"/>
        <v>#NUM!</v>
      </c>
      <c r="AP1236" s="20" t="str">
        <f>IF(AR1236=AU1236,"ok","no")</f>
        <v>ok</v>
      </c>
      <c r="AQ1236" s="20" t="str">
        <f t="shared" si="587"/>
        <v>I</v>
      </c>
      <c r="AR1236" s="21">
        <f t="shared" si="580"/>
        <v>0</v>
      </c>
      <c r="AT1236" s="20" t="str">
        <f t="shared" si="588"/>
        <v>A</v>
      </c>
      <c r="AU1236" s="22">
        <f t="shared" si="581"/>
        <v>0</v>
      </c>
    </row>
    <row r="1237" spans="1:47" hidden="1" x14ac:dyDescent="0.45">
      <c r="A1237" t="s">
        <v>2286</v>
      </c>
      <c r="B1237" t="s">
        <v>2315</v>
      </c>
      <c r="C1237" t="e">
        <f t="shared" ca="1" si="589"/>
        <v>#NAME?</v>
      </c>
      <c r="E1237" t="s">
        <v>2315</v>
      </c>
      <c r="H1237" t="s">
        <v>79</v>
      </c>
      <c r="I1237" s="42" t="b">
        <f t="shared" si="583"/>
        <v>1</v>
      </c>
      <c r="J1237" s="42" t="s">
        <v>79</v>
      </c>
      <c r="K1237" t="s">
        <v>181</v>
      </c>
      <c r="L1237" s="16"/>
      <c r="M1237" s="17" t="s">
        <v>2288</v>
      </c>
      <c r="N1237" s="18" t="s">
        <v>61</v>
      </c>
      <c r="P1237" s="18">
        <v>3.6E-9</v>
      </c>
      <c r="Q1237" s="27">
        <v>3.6E-9</v>
      </c>
      <c r="R1237">
        <v>2402498</v>
      </c>
      <c r="S1237" s="79" t="s">
        <v>260</v>
      </c>
      <c r="T1237" s="79" t="s">
        <v>2289</v>
      </c>
      <c r="U1237" t="s">
        <v>89</v>
      </c>
      <c r="AI1237" t="s">
        <v>2291</v>
      </c>
      <c r="AJ1237">
        <v>2</v>
      </c>
      <c r="AL1237" s="19" t="e">
        <f t="shared" si="584"/>
        <v>#NUM!</v>
      </c>
      <c r="AM1237" s="19">
        <f t="shared" si="585"/>
        <v>-11.470975874975764</v>
      </c>
      <c r="AN1237" s="19" t="e">
        <f t="shared" si="586"/>
        <v>#NUM!</v>
      </c>
      <c r="AP1237" s="20" t="str">
        <f>IF(AR1237=AU1237,"ok","no")</f>
        <v>ok</v>
      </c>
      <c r="AQ1237" s="20" t="str">
        <f t="shared" si="587"/>
        <v>L</v>
      </c>
      <c r="AR1237" s="21">
        <f t="shared" si="580"/>
        <v>0</v>
      </c>
      <c r="AT1237" s="20" t="str">
        <f t="shared" si="588"/>
        <v>A</v>
      </c>
      <c r="AU1237" s="22">
        <f t="shared" si="581"/>
        <v>0</v>
      </c>
    </row>
    <row r="1238" spans="1:47" hidden="1" x14ac:dyDescent="0.45">
      <c r="A1238" t="s">
        <v>2286</v>
      </c>
      <c r="B1238" t="s">
        <v>2316</v>
      </c>
      <c r="C1238" t="e">
        <f t="shared" ca="1" si="589"/>
        <v>#NAME?</v>
      </c>
      <c r="E1238" t="s">
        <v>2316</v>
      </c>
      <c r="H1238" t="s">
        <v>79</v>
      </c>
      <c r="I1238" s="42" t="b">
        <f t="shared" si="583"/>
        <v>1</v>
      </c>
      <c r="J1238" s="42" t="s">
        <v>79</v>
      </c>
      <c r="K1238" t="s">
        <v>181</v>
      </c>
      <c r="L1238" s="16"/>
      <c r="M1238" s="17" t="s">
        <v>2288</v>
      </c>
      <c r="N1238" s="18">
        <v>7.8999999999999996E-9</v>
      </c>
      <c r="O1238" s="18">
        <v>7.8999999999999996E-9</v>
      </c>
      <c r="P1238" s="18">
        <v>3.6E-9</v>
      </c>
      <c r="Q1238" s="27">
        <v>3.6E-9</v>
      </c>
      <c r="R1238">
        <v>2402498</v>
      </c>
      <c r="S1238" s="79" t="s">
        <v>260</v>
      </c>
      <c r="T1238" s="79" t="s">
        <v>2289</v>
      </c>
      <c r="U1238" t="s">
        <v>89</v>
      </c>
      <c r="AI1238" t="s">
        <v>2291</v>
      </c>
      <c r="AJ1238">
        <v>1</v>
      </c>
      <c r="AL1238" s="19">
        <f t="shared" si="584"/>
        <v>-11.007277815709326</v>
      </c>
      <c r="AM1238" s="19">
        <f t="shared" si="585"/>
        <v>-11.470975874975764</v>
      </c>
      <c r="AN1238" s="19">
        <f t="shared" si="586"/>
        <v>0.46369805926643792</v>
      </c>
      <c r="AP1238" s="20" t="str">
        <f>IF(AR1238=AU1238,"ok","no")</f>
        <v>ok</v>
      </c>
      <c r="AQ1238" s="20" t="str">
        <f t="shared" si="587"/>
        <v>N</v>
      </c>
      <c r="AR1238" s="21">
        <f t="shared" si="580"/>
        <v>0</v>
      </c>
      <c r="AT1238" s="20" t="str">
        <f t="shared" si="588"/>
        <v>A</v>
      </c>
      <c r="AU1238" s="22">
        <f t="shared" si="581"/>
        <v>0</v>
      </c>
    </row>
    <row r="1239" spans="1:47" hidden="1" x14ac:dyDescent="0.45">
      <c r="A1239" t="s">
        <v>2286</v>
      </c>
      <c r="B1239" t="s">
        <v>2317</v>
      </c>
      <c r="C1239" t="e">
        <f t="shared" ca="1" si="589"/>
        <v>#NAME?</v>
      </c>
      <c r="E1239" t="s">
        <v>2317</v>
      </c>
      <c r="H1239" t="s">
        <v>79</v>
      </c>
      <c r="I1239" s="42" t="b">
        <f t="shared" si="583"/>
        <v>1</v>
      </c>
      <c r="J1239" s="42" t="s">
        <v>79</v>
      </c>
      <c r="K1239" t="s">
        <v>46</v>
      </c>
      <c r="L1239" s="16"/>
      <c r="M1239" s="17" t="s">
        <v>2288</v>
      </c>
      <c r="N1239" s="18">
        <v>1.8E-9</v>
      </c>
      <c r="O1239" s="18">
        <v>1.8E-9</v>
      </c>
      <c r="P1239" s="18">
        <v>3.6E-9</v>
      </c>
      <c r="Q1239" s="27">
        <v>3.6E-9</v>
      </c>
      <c r="R1239">
        <v>2402498</v>
      </c>
      <c r="S1239" s="79" t="s">
        <v>260</v>
      </c>
      <c r="T1239" s="79" t="s">
        <v>2289</v>
      </c>
      <c r="U1239" t="s">
        <v>89</v>
      </c>
      <c r="AI1239" t="s">
        <v>2291</v>
      </c>
      <c r="AJ1239">
        <v>1</v>
      </c>
      <c r="AL1239" s="19">
        <f t="shared" si="584"/>
        <v>-11.879932711506132</v>
      </c>
      <c r="AM1239" s="19">
        <f t="shared" si="585"/>
        <v>-11.470975874975764</v>
      </c>
      <c r="AN1239" s="19">
        <f t="shared" si="586"/>
        <v>-0.40895683653036841</v>
      </c>
      <c r="AP1239" s="20" t="str">
        <f>IF(AR1239=AU1239,"ok","no")</f>
        <v>ok</v>
      </c>
      <c r="AQ1239" s="20" t="str">
        <f t="shared" si="587"/>
        <v>Q</v>
      </c>
      <c r="AR1239" s="21">
        <f t="shared" si="580"/>
        <v>0</v>
      </c>
      <c r="AT1239" s="20" t="str">
        <f t="shared" si="588"/>
        <v>A</v>
      </c>
      <c r="AU1239" s="22">
        <f t="shared" si="581"/>
        <v>0</v>
      </c>
    </row>
    <row r="1240" spans="1:47" hidden="1" x14ac:dyDescent="0.45">
      <c r="A1240" t="s">
        <v>2286</v>
      </c>
      <c r="B1240" t="s">
        <v>2318</v>
      </c>
      <c r="C1240" t="e">
        <f t="shared" ca="1" si="589"/>
        <v>#NAME?</v>
      </c>
      <c r="E1240" t="s">
        <v>2318</v>
      </c>
      <c r="H1240" t="s">
        <v>79</v>
      </c>
      <c r="I1240" s="42" t="b">
        <f t="shared" si="583"/>
        <v>1</v>
      </c>
      <c r="J1240" s="42" t="s">
        <v>79</v>
      </c>
      <c r="K1240" t="s">
        <v>46</v>
      </c>
      <c r="L1240" s="16"/>
      <c r="M1240" s="17" t="s">
        <v>2288</v>
      </c>
      <c r="N1240" s="18">
        <v>3.6E-9</v>
      </c>
      <c r="O1240" s="18">
        <v>3.6E-9</v>
      </c>
      <c r="P1240" s="18">
        <v>3.6E-9</v>
      </c>
      <c r="Q1240" s="18">
        <v>3.6E-9</v>
      </c>
      <c r="R1240">
        <v>2402498</v>
      </c>
      <c r="S1240" s="79" t="s">
        <v>260</v>
      </c>
      <c r="T1240" s="79" t="s">
        <v>2289</v>
      </c>
      <c r="U1240" t="s">
        <v>89</v>
      </c>
      <c r="AI1240" t="s">
        <v>2291</v>
      </c>
      <c r="AJ1240">
        <v>1</v>
      </c>
      <c r="AL1240" s="19">
        <f t="shared" si="584"/>
        <v>-11.470975874975764</v>
      </c>
      <c r="AM1240" s="19">
        <f t="shared" si="585"/>
        <v>-11.470975874975764</v>
      </c>
      <c r="AN1240" s="19">
        <f t="shared" si="586"/>
        <v>0</v>
      </c>
      <c r="AP1240" s="20" t="str">
        <f>IF(AR1240=AU1240,"good","no")</f>
        <v>no</v>
      </c>
      <c r="AQ1240" s="20" t="str">
        <f t="shared" si="587"/>
        <v>S</v>
      </c>
      <c r="AR1240" s="21">
        <f t="shared" si="580"/>
        <v>500</v>
      </c>
      <c r="AT1240" s="20" t="str">
        <f t="shared" si="588"/>
        <v>A</v>
      </c>
      <c r="AU1240" s="22">
        <f t="shared" si="581"/>
        <v>0</v>
      </c>
    </row>
    <row r="1241" spans="1:47" hidden="1" x14ac:dyDescent="0.45">
      <c r="A1241" t="s">
        <v>2286</v>
      </c>
      <c r="B1241" t="s">
        <v>2319</v>
      </c>
      <c r="C1241" t="e">
        <f t="shared" ca="1" si="589"/>
        <v>#NAME?</v>
      </c>
      <c r="E1241" t="s">
        <v>2319</v>
      </c>
      <c r="H1241" t="s">
        <v>79</v>
      </c>
      <c r="I1241" s="42" t="b">
        <f t="shared" si="583"/>
        <v>1</v>
      </c>
      <c r="J1241" s="42" t="s">
        <v>79</v>
      </c>
      <c r="K1241" t="s">
        <v>125</v>
      </c>
      <c r="L1241" s="16"/>
      <c r="M1241" s="17" t="s">
        <v>2288</v>
      </c>
      <c r="N1241" s="18">
        <v>2.14E-8</v>
      </c>
      <c r="O1241" s="18">
        <v>2.14E-8</v>
      </c>
      <c r="P1241" s="18">
        <v>3.6E-9</v>
      </c>
      <c r="Q1241" s="27">
        <v>3.6E-9</v>
      </c>
      <c r="R1241">
        <v>2402498</v>
      </c>
      <c r="S1241" s="79" t="s">
        <v>260</v>
      </c>
      <c r="T1241" s="79" t="s">
        <v>2289</v>
      </c>
      <c r="U1241" t="s">
        <v>89</v>
      </c>
      <c r="AI1241" t="s">
        <v>2291</v>
      </c>
      <c r="AJ1241">
        <v>1</v>
      </c>
      <c r="AL1241" s="19">
        <f t="shared" si="584"/>
        <v>-10.419326199801977</v>
      </c>
      <c r="AM1241" s="19">
        <f t="shared" si="585"/>
        <v>-11.470975874975764</v>
      </c>
      <c r="AN1241" s="19">
        <f t="shared" si="586"/>
        <v>1.0516496751737865</v>
      </c>
      <c r="AP1241" s="20" t="str">
        <f>IF(AR1241=AU1241,"ok","no")</f>
        <v>ok</v>
      </c>
      <c r="AQ1241" s="20" t="str">
        <f t="shared" si="587"/>
        <v>L</v>
      </c>
      <c r="AR1241" s="21">
        <f t="shared" si="580"/>
        <v>0</v>
      </c>
      <c r="AT1241" s="20" t="str">
        <f t="shared" si="588"/>
        <v>A</v>
      </c>
      <c r="AU1241" s="22">
        <f t="shared" si="581"/>
        <v>0</v>
      </c>
    </row>
    <row r="1242" spans="1:47" hidden="1" x14ac:dyDescent="0.45">
      <c r="A1242" t="s">
        <v>2286</v>
      </c>
      <c r="B1242" t="s">
        <v>2320</v>
      </c>
      <c r="C1242" t="e">
        <f t="shared" ca="1" si="589"/>
        <v>#NAME?</v>
      </c>
      <c r="E1242" t="s">
        <v>2320</v>
      </c>
      <c r="H1242" t="s">
        <v>79</v>
      </c>
      <c r="I1242" s="42" t="b">
        <f t="shared" si="583"/>
        <v>1</v>
      </c>
      <c r="J1242" s="42" t="s">
        <v>79</v>
      </c>
      <c r="K1242" t="s">
        <v>46</v>
      </c>
      <c r="L1242" s="16"/>
      <c r="M1242" s="17" t="s">
        <v>2288</v>
      </c>
      <c r="N1242" s="18">
        <v>2.7999999999999998E-9</v>
      </c>
      <c r="O1242" s="18">
        <v>2.7999999999999998E-9</v>
      </c>
      <c r="P1242" s="18">
        <v>3.6E-9</v>
      </c>
      <c r="Q1242" s="18">
        <v>3.6E-9</v>
      </c>
      <c r="R1242">
        <v>2402498</v>
      </c>
      <c r="S1242" s="79" t="s">
        <v>260</v>
      </c>
      <c r="T1242" s="79" t="s">
        <v>2289</v>
      </c>
      <c r="U1242" t="s">
        <v>89</v>
      </c>
      <c r="AI1242" t="s">
        <v>2291</v>
      </c>
      <c r="AJ1242">
        <v>1</v>
      </c>
      <c r="AL1242" s="19">
        <f t="shared" si="584"/>
        <v>-11.619251387661498</v>
      </c>
      <c r="AM1242" s="19">
        <f t="shared" si="585"/>
        <v>-11.470975874975764</v>
      </c>
      <c r="AN1242" s="19">
        <f t="shared" si="586"/>
        <v>-0.1482755126857338</v>
      </c>
      <c r="AP1242" s="20" t="str">
        <f>IF(AR1242=AU1242,"good","no")</f>
        <v>no</v>
      </c>
      <c r="AQ1242" s="20" t="str">
        <f t="shared" si="587"/>
        <v>T</v>
      </c>
      <c r="AR1242" s="21">
        <f t="shared" si="580"/>
        <v>400</v>
      </c>
      <c r="AT1242" s="20" t="str">
        <f t="shared" si="588"/>
        <v>A</v>
      </c>
      <c r="AU1242" s="22">
        <f t="shared" si="581"/>
        <v>0</v>
      </c>
    </row>
    <row r="1243" spans="1:47" hidden="1" x14ac:dyDescent="0.45">
      <c r="A1243" t="s">
        <v>2286</v>
      </c>
      <c r="B1243" t="s">
        <v>2321</v>
      </c>
      <c r="C1243" t="e">
        <f t="shared" ca="1" si="589"/>
        <v>#NAME?</v>
      </c>
      <c r="E1243" t="s">
        <v>2321</v>
      </c>
      <c r="H1243" t="s">
        <v>79</v>
      </c>
      <c r="I1243" s="42" t="b">
        <f t="shared" si="583"/>
        <v>1</v>
      </c>
      <c r="J1243" s="42" t="s">
        <v>79</v>
      </c>
      <c r="K1243" t="s">
        <v>46</v>
      </c>
      <c r="L1243" s="16"/>
      <c r="M1243" s="17" t="s">
        <v>2288</v>
      </c>
      <c r="N1243" s="18">
        <v>4.0299999999999997E-8</v>
      </c>
      <c r="O1243" s="18">
        <v>4.0299999999999997E-8</v>
      </c>
      <c r="P1243" s="18">
        <v>3.6E-9</v>
      </c>
      <c r="Q1243" s="18">
        <v>3.6E-9</v>
      </c>
      <c r="R1243">
        <v>2402498</v>
      </c>
      <c r="S1243" s="79" t="s">
        <v>260</v>
      </c>
      <c r="T1243" s="79" t="s">
        <v>2289</v>
      </c>
      <c r="U1243" t="s">
        <v>89</v>
      </c>
      <c r="AI1243" t="s">
        <v>2291</v>
      </c>
      <c r="AJ1243">
        <v>1</v>
      </c>
      <c r="AL1243" s="19">
        <f t="shared" si="584"/>
        <v>-10.045879477116326</v>
      </c>
      <c r="AM1243" s="19">
        <f t="shared" si="585"/>
        <v>-11.470975874975764</v>
      </c>
      <c r="AN1243" s="19">
        <f t="shared" si="586"/>
        <v>1.4250963978594378</v>
      </c>
      <c r="AP1243" s="20" t="str">
        <f>IF(AR1243=AU1243,"good","no")</f>
        <v>no</v>
      </c>
      <c r="AQ1243" s="20" t="str">
        <f t="shared" si="587"/>
        <v>K</v>
      </c>
      <c r="AR1243" s="21">
        <f t="shared" si="580"/>
        <v>1</v>
      </c>
      <c r="AT1243" s="20" t="str">
        <f t="shared" si="588"/>
        <v>A</v>
      </c>
      <c r="AU1243" s="22">
        <f t="shared" si="581"/>
        <v>0</v>
      </c>
    </row>
    <row r="1244" spans="1:47" hidden="1" x14ac:dyDescent="0.45">
      <c r="A1244" t="s">
        <v>2286</v>
      </c>
      <c r="B1244" t="s">
        <v>2322</v>
      </c>
      <c r="C1244" t="e">
        <f t="shared" ca="1" si="589"/>
        <v>#NAME?</v>
      </c>
      <c r="E1244" t="s">
        <v>2322</v>
      </c>
      <c r="H1244" t="s">
        <v>79</v>
      </c>
      <c r="I1244" s="42" t="b">
        <f t="shared" si="583"/>
        <v>1</v>
      </c>
      <c r="J1244" s="42" t="s">
        <v>79</v>
      </c>
      <c r="K1244" t="s">
        <v>181</v>
      </c>
      <c r="L1244" s="16"/>
      <c r="M1244" s="17" t="s">
        <v>2288</v>
      </c>
      <c r="N1244" s="18">
        <v>1.0099999999999999E-8</v>
      </c>
      <c r="O1244" s="18">
        <v>1.0099999999999999E-8</v>
      </c>
      <c r="P1244" s="18">
        <v>3.6E-9</v>
      </c>
      <c r="Q1244" s="18">
        <v>3.6E-9</v>
      </c>
      <c r="R1244">
        <v>2402498</v>
      </c>
      <c r="S1244" s="79" t="s">
        <v>260</v>
      </c>
      <c r="T1244" s="79" t="s">
        <v>2289</v>
      </c>
      <c r="U1244" t="s">
        <v>89</v>
      </c>
      <c r="AI1244" t="s">
        <v>2291</v>
      </c>
      <c r="AJ1244">
        <v>1</v>
      </c>
      <c r="AL1244" s="19">
        <f t="shared" si="584"/>
        <v>-10.862330943728526</v>
      </c>
      <c r="AM1244" s="19">
        <f t="shared" si="585"/>
        <v>-11.470975874975764</v>
      </c>
      <c r="AN1244" s="19">
        <f t="shared" si="586"/>
        <v>0.60864493124723751</v>
      </c>
      <c r="AP1244" s="20" t="str">
        <f>IF(AR1244=AU1244,"good","no")</f>
        <v>no</v>
      </c>
      <c r="AQ1244" s="20" t="str">
        <f t="shared" si="587"/>
        <v>S</v>
      </c>
      <c r="AR1244" s="21">
        <f t="shared" si="580"/>
        <v>500</v>
      </c>
      <c r="AT1244" s="20" t="str">
        <f t="shared" si="588"/>
        <v>A</v>
      </c>
      <c r="AU1244" s="22">
        <f t="shared" si="581"/>
        <v>0</v>
      </c>
    </row>
    <row r="1245" spans="1:47" hidden="1" x14ac:dyDescent="0.45">
      <c r="A1245" t="s">
        <v>2286</v>
      </c>
      <c r="B1245" t="s">
        <v>2323</v>
      </c>
      <c r="C1245" t="e">
        <f t="shared" ca="1" si="589"/>
        <v>#NAME?</v>
      </c>
      <c r="E1245" t="s">
        <v>2323</v>
      </c>
      <c r="H1245" t="s">
        <v>79</v>
      </c>
      <c r="I1245" s="42" t="b">
        <f t="shared" si="583"/>
        <v>1</v>
      </c>
      <c r="J1245" s="42" t="s">
        <v>79</v>
      </c>
      <c r="K1245" t="s">
        <v>324</v>
      </c>
      <c r="L1245" s="16"/>
      <c r="M1245" s="17" t="s">
        <v>2288</v>
      </c>
      <c r="N1245" s="18">
        <v>3.9000000000000002E-9</v>
      </c>
      <c r="O1245" s="18">
        <v>3.9000000000000002E-9</v>
      </c>
      <c r="P1245" s="18">
        <v>3.6E-9</v>
      </c>
      <c r="Q1245" s="18">
        <v>3.6E-9</v>
      </c>
      <c r="R1245">
        <v>2402498</v>
      </c>
      <c r="S1245" s="79" t="s">
        <v>260</v>
      </c>
      <c r="T1245" s="79" t="s">
        <v>2289</v>
      </c>
      <c r="U1245" t="s">
        <v>89</v>
      </c>
      <c r="AI1245" t="s">
        <v>2291</v>
      </c>
      <c r="AJ1245">
        <v>1</v>
      </c>
      <c r="AL1245" s="19">
        <f t="shared" si="584"/>
        <v>-11.423750677448377</v>
      </c>
      <c r="AM1245" s="19">
        <f t="shared" si="585"/>
        <v>-11.470975874975764</v>
      </c>
      <c r="AN1245" s="19">
        <f t="shared" si="586"/>
        <v>4.7225197527387408E-2</v>
      </c>
      <c r="AP1245" s="20" t="str">
        <f>IF(AR1245=AU1245,"good","no")</f>
        <v>no</v>
      </c>
      <c r="AQ1245" s="20" t="str">
        <f t="shared" si="587"/>
        <v>K</v>
      </c>
      <c r="AR1245" s="21">
        <f t="shared" si="580"/>
        <v>1</v>
      </c>
      <c r="AT1245" s="20" t="str">
        <f t="shared" si="588"/>
        <v>A</v>
      </c>
      <c r="AU1245" s="22">
        <f t="shared" si="581"/>
        <v>0</v>
      </c>
    </row>
    <row r="1246" spans="1:47" hidden="1" x14ac:dyDescent="0.45">
      <c r="A1246" t="s">
        <v>2286</v>
      </c>
      <c r="B1246" t="s">
        <v>2324</v>
      </c>
      <c r="C1246" t="e">
        <f t="shared" ca="1" si="589"/>
        <v>#NAME?</v>
      </c>
      <c r="E1246" t="s">
        <v>2324</v>
      </c>
      <c r="H1246" t="s">
        <v>79</v>
      </c>
      <c r="I1246" s="42" t="b">
        <f t="shared" si="583"/>
        <v>1</v>
      </c>
      <c r="J1246" s="42" t="s">
        <v>79</v>
      </c>
      <c r="K1246" t="s">
        <v>181</v>
      </c>
      <c r="L1246" s="16"/>
      <c r="M1246" s="17" t="s">
        <v>2288</v>
      </c>
      <c r="N1246" s="18">
        <v>2.8900000000000001E-8</v>
      </c>
      <c r="O1246" s="18">
        <v>2.8900000000000001E-8</v>
      </c>
      <c r="P1246" s="18">
        <v>3.6E-9</v>
      </c>
      <c r="Q1246" s="27">
        <v>3.6E-9</v>
      </c>
      <c r="R1246">
        <v>2402498</v>
      </c>
      <c r="S1246" s="79" t="s">
        <v>260</v>
      </c>
      <c r="T1246" s="79" t="s">
        <v>2289</v>
      </c>
      <c r="U1246" t="s">
        <v>89</v>
      </c>
      <c r="AI1246" t="s">
        <v>2291</v>
      </c>
      <c r="AJ1246">
        <v>1</v>
      </c>
      <c r="AL1246" s="19">
        <f t="shared" si="584"/>
        <v>-10.242060302678533</v>
      </c>
      <c r="AM1246" s="19">
        <f t="shared" si="585"/>
        <v>-11.470975874975764</v>
      </c>
      <c r="AN1246" s="19">
        <f t="shared" si="586"/>
        <v>1.2289155722972307</v>
      </c>
      <c r="AP1246" s="20" t="str">
        <f>IF(AR1246=AU1246,"ok","no")</f>
        <v>ok</v>
      </c>
      <c r="AQ1246" s="20" t="str">
        <f t="shared" si="587"/>
        <v>L</v>
      </c>
      <c r="AR1246" s="21">
        <f t="shared" si="580"/>
        <v>0</v>
      </c>
      <c r="AT1246" s="20" t="str">
        <f t="shared" si="588"/>
        <v>A</v>
      </c>
      <c r="AU1246" s="22">
        <f t="shared" si="581"/>
        <v>0</v>
      </c>
    </row>
    <row r="1247" spans="1:47" hidden="1" x14ac:dyDescent="0.45">
      <c r="A1247" t="s">
        <v>2286</v>
      </c>
      <c r="B1247" t="s">
        <v>2325</v>
      </c>
      <c r="C1247" t="e">
        <f t="shared" ca="1" si="589"/>
        <v>#NAME?</v>
      </c>
      <c r="E1247" t="s">
        <v>2325</v>
      </c>
      <c r="H1247" t="s">
        <v>79</v>
      </c>
      <c r="I1247" s="42" t="b">
        <f t="shared" si="583"/>
        <v>1</v>
      </c>
      <c r="J1247" s="42" t="s">
        <v>79</v>
      </c>
      <c r="K1247" t="s">
        <v>46</v>
      </c>
      <c r="L1247" s="16"/>
      <c r="M1247" s="17" t="s">
        <v>2288</v>
      </c>
      <c r="N1247" s="18">
        <v>1.1900000000000001E-8</v>
      </c>
      <c r="O1247" s="18">
        <v>1.1900000000000001E-8</v>
      </c>
      <c r="P1247" s="18">
        <v>3.6E-9</v>
      </c>
      <c r="Q1247" s="27">
        <v>3.6E-9</v>
      </c>
      <c r="R1247">
        <v>2402498</v>
      </c>
      <c r="S1247" s="79" t="s">
        <v>260</v>
      </c>
      <c r="T1247" s="79" t="s">
        <v>2289</v>
      </c>
      <c r="U1247" t="s">
        <v>89</v>
      </c>
      <c r="AI1247" t="s">
        <v>2291</v>
      </c>
      <c r="AJ1247">
        <v>1</v>
      </c>
      <c r="AL1247" s="19">
        <f t="shared" si="584"/>
        <v>-10.765569187729065</v>
      </c>
      <c r="AM1247" s="19">
        <f t="shared" si="585"/>
        <v>-11.470975874975764</v>
      </c>
      <c r="AN1247" s="19">
        <f t="shared" si="586"/>
        <v>0.70540668724669864</v>
      </c>
      <c r="AP1247" s="20" t="str">
        <f>IF(AR1247=AU1247,"ok","no")</f>
        <v>ok</v>
      </c>
      <c r="AQ1247" s="20" t="str">
        <f t="shared" si="587"/>
        <v>N</v>
      </c>
      <c r="AR1247" s="21">
        <f t="shared" si="580"/>
        <v>0</v>
      </c>
      <c r="AT1247" s="20" t="str">
        <f t="shared" si="588"/>
        <v>A</v>
      </c>
      <c r="AU1247" s="22">
        <f t="shared" si="581"/>
        <v>0</v>
      </c>
    </row>
    <row r="1248" spans="1:47" hidden="1" x14ac:dyDescent="0.45">
      <c r="A1248" t="s">
        <v>2286</v>
      </c>
      <c r="B1248" t="s">
        <v>2326</v>
      </c>
      <c r="C1248" t="e">
        <f t="shared" ca="1" si="589"/>
        <v>#NAME?</v>
      </c>
      <c r="E1248" t="s">
        <v>2326</v>
      </c>
      <c r="H1248" t="s">
        <v>79</v>
      </c>
      <c r="I1248" s="42" t="b">
        <f t="shared" si="583"/>
        <v>1</v>
      </c>
      <c r="J1248" s="42" t="s">
        <v>79</v>
      </c>
      <c r="K1248" t="s">
        <v>324</v>
      </c>
      <c r="L1248" s="16"/>
      <c r="M1248" s="17" t="s">
        <v>2288</v>
      </c>
      <c r="N1248" s="18">
        <v>6E-9</v>
      </c>
      <c r="O1248" s="18">
        <v>6E-9</v>
      </c>
      <c r="P1248" s="18">
        <v>3.6E-9</v>
      </c>
      <c r="Q1248" s="18">
        <v>3.6E-9</v>
      </c>
      <c r="R1248">
        <v>2402498</v>
      </c>
      <c r="S1248" s="79" t="s">
        <v>260</v>
      </c>
      <c r="T1248" s="79" t="s">
        <v>2289</v>
      </c>
      <c r="U1248" t="s">
        <v>89</v>
      </c>
      <c r="AI1248" t="s">
        <v>2291</v>
      </c>
      <c r="AJ1248">
        <v>1</v>
      </c>
      <c r="AL1248" s="19">
        <f t="shared" si="584"/>
        <v>-11.169588756953829</v>
      </c>
      <c r="AM1248" s="19">
        <f t="shared" si="585"/>
        <v>-11.470975874975764</v>
      </c>
      <c r="AN1248" s="19">
        <f t="shared" si="586"/>
        <v>0.30138711802193541</v>
      </c>
      <c r="AP1248" s="20" t="str">
        <f t="shared" ref="AP1248:AP1254" si="590">IF(AR1248=AU1248,"good","no")</f>
        <v>no</v>
      </c>
      <c r="AQ1248" s="20" t="str">
        <f t="shared" si="587"/>
        <v>D</v>
      </c>
      <c r="AR1248" s="21">
        <f t="shared" si="580"/>
        <v>-1</v>
      </c>
      <c r="AT1248" s="20" t="str">
        <f t="shared" si="588"/>
        <v>A</v>
      </c>
      <c r="AU1248" s="22">
        <f t="shared" si="581"/>
        <v>0</v>
      </c>
    </row>
    <row r="1249" spans="1:47" hidden="1" x14ac:dyDescent="0.45">
      <c r="A1249" t="s">
        <v>2286</v>
      </c>
      <c r="B1249" t="s">
        <v>2327</v>
      </c>
      <c r="C1249" t="e">
        <f t="shared" ca="1" si="589"/>
        <v>#NAME?</v>
      </c>
      <c r="E1249" t="s">
        <v>2327</v>
      </c>
      <c r="H1249" t="s">
        <v>79</v>
      </c>
      <c r="I1249" s="42" t="b">
        <f t="shared" si="583"/>
        <v>1</v>
      </c>
      <c r="J1249" s="42" t="s">
        <v>79</v>
      </c>
      <c r="K1249" t="s">
        <v>181</v>
      </c>
      <c r="L1249" s="16"/>
      <c r="M1249" s="17" t="s">
        <v>2288</v>
      </c>
      <c r="N1249" t="s">
        <v>61</v>
      </c>
      <c r="O1249"/>
      <c r="P1249" s="18">
        <v>3.6E-9</v>
      </c>
      <c r="Q1249" s="18">
        <v>3.6E-9</v>
      </c>
      <c r="R1249">
        <v>2402498</v>
      </c>
      <c r="S1249" s="79" t="s">
        <v>260</v>
      </c>
      <c r="T1249" s="79" t="s">
        <v>2289</v>
      </c>
      <c r="U1249" t="s">
        <v>89</v>
      </c>
      <c r="AI1249" t="s">
        <v>2291</v>
      </c>
      <c r="AJ1249">
        <v>2</v>
      </c>
      <c r="AL1249" s="19" t="e">
        <f t="shared" si="584"/>
        <v>#NUM!</v>
      </c>
      <c r="AM1249" s="19">
        <f t="shared" si="585"/>
        <v>-11.470975874975764</v>
      </c>
      <c r="AN1249" s="19" t="e">
        <f t="shared" si="586"/>
        <v>#NUM!</v>
      </c>
      <c r="AP1249" s="20" t="str">
        <f t="shared" si="590"/>
        <v>no</v>
      </c>
      <c r="AQ1249" s="20" t="str">
        <f t="shared" si="587"/>
        <v>R</v>
      </c>
      <c r="AR1249" s="21">
        <f t="shared" si="580"/>
        <v>1</v>
      </c>
      <c r="AT1249" s="20" t="str">
        <f t="shared" si="588"/>
        <v>A</v>
      </c>
      <c r="AU1249" s="22">
        <f t="shared" si="581"/>
        <v>0</v>
      </c>
    </row>
    <row r="1250" spans="1:47" hidden="1" x14ac:dyDescent="0.45">
      <c r="A1250" t="s">
        <v>2286</v>
      </c>
      <c r="B1250" t="s">
        <v>2328</v>
      </c>
      <c r="C1250" t="e">
        <f t="shared" ca="1" si="589"/>
        <v>#NAME?</v>
      </c>
      <c r="E1250" t="s">
        <v>2328</v>
      </c>
      <c r="H1250" t="s">
        <v>79</v>
      </c>
      <c r="I1250" s="42" t="b">
        <f t="shared" si="583"/>
        <v>1</v>
      </c>
      <c r="J1250" s="42" t="s">
        <v>79</v>
      </c>
      <c r="K1250" t="s">
        <v>324</v>
      </c>
      <c r="L1250" s="16"/>
      <c r="M1250" s="17" t="s">
        <v>2288</v>
      </c>
      <c r="N1250" s="18">
        <v>3.2000000000000001E-9</v>
      </c>
      <c r="O1250" s="18">
        <v>3.2000000000000001E-9</v>
      </c>
      <c r="P1250" s="18">
        <v>3.6E-9</v>
      </c>
      <c r="Q1250" s="18">
        <v>3.6E-9</v>
      </c>
      <c r="R1250">
        <v>2402498</v>
      </c>
      <c r="S1250" s="79" t="s">
        <v>260</v>
      </c>
      <c r="T1250" s="79" t="s">
        <v>2289</v>
      </c>
      <c r="U1250" t="s">
        <v>89</v>
      </c>
      <c r="AI1250" t="s">
        <v>2291</v>
      </c>
      <c r="AJ1250">
        <v>1</v>
      </c>
      <c r="AL1250" s="19">
        <f t="shared" si="584"/>
        <v>-11.540467866013032</v>
      </c>
      <c r="AM1250" s="19">
        <f t="shared" si="585"/>
        <v>-11.470975874975764</v>
      </c>
      <c r="AN1250" s="19">
        <f t="shared" si="586"/>
        <v>-6.9491991037267553E-2</v>
      </c>
      <c r="AP1250" s="20" t="str">
        <f t="shared" si="590"/>
        <v>no</v>
      </c>
      <c r="AQ1250" s="20" t="str">
        <f t="shared" si="587"/>
        <v>D</v>
      </c>
      <c r="AR1250" s="21">
        <f t="shared" si="580"/>
        <v>-1</v>
      </c>
      <c r="AT1250" s="20" t="str">
        <f t="shared" si="588"/>
        <v>A</v>
      </c>
      <c r="AU1250" s="22">
        <f t="shared" si="581"/>
        <v>0</v>
      </c>
    </row>
    <row r="1251" spans="1:47" hidden="1" x14ac:dyDescent="0.45">
      <c r="A1251" t="s">
        <v>2286</v>
      </c>
      <c r="B1251" t="s">
        <v>2329</v>
      </c>
      <c r="C1251" t="e">
        <f t="shared" ca="1" si="589"/>
        <v>#NAME?</v>
      </c>
      <c r="E1251" t="s">
        <v>2329</v>
      </c>
      <c r="H1251" t="s">
        <v>79</v>
      </c>
      <c r="I1251" s="42" t="b">
        <f t="shared" si="583"/>
        <v>1</v>
      </c>
      <c r="J1251" s="42" t="s">
        <v>79</v>
      </c>
      <c r="K1251" t="s">
        <v>324</v>
      </c>
      <c r="L1251" s="16"/>
      <c r="M1251" s="17" t="s">
        <v>2288</v>
      </c>
      <c r="N1251" s="18">
        <v>4.4999999999999998E-9</v>
      </c>
      <c r="O1251" s="18">
        <v>4.4999999999999998E-9</v>
      </c>
      <c r="P1251" s="18">
        <v>3.6E-9</v>
      </c>
      <c r="Q1251" s="18">
        <v>3.6E-9</v>
      </c>
      <c r="R1251">
        <v>2402498</v>
      </c>
      <c r="S1251" s="79" t="s">
        <v>260</v>
      </c>
      <c r="T1251" s="79" t="s">
        <v>2289</v>
      </c>
      <c r="U1251" t="s">
        <v>89</v>
      </c>
      <c r="AI1251" t="s">
        <v>2291</v>
      </c>
      <c r="AJ1251">
        <v>1</v>
      </c>
      <c r="AL1251" s="19">
        <f t="shared" si="584"/>
        <v>-11.339321179700379</v>
      </c>
      <c r="AM1251" s="19">
        <f t="shared" si="585"/>
        <v>-11.470975874975764</v>
      </c>
      <c r="AN1251" s="19">
        <f t="shared" si="586"/>
        <v>0.13165469527538498</v>
      </c>
      <c r="AP1251" s="20" t="str">
        <f t="shared" si="590"/>
        <v>no</v>
      </c>
      <c r="AQ1251" s="20" t="str">
        <f t="shared" si="587"/>
        <v>R</v>
      </c>
      <c r="AR1251" s="21">
        <f t="shared" si="580"/>
        <v>1</v>
      </c>
      <c r="AT1251" s="20" t="str">
        <f t="shared" si="588"/>
        <v>A</v>
      </c>
      <c r="AU1251" s="22">
        <f t="shared" si="581"/>
        <v>0</v>
      </c>
    </row>
    <row r="1252" spans="1:47" hidden="1" x14ac:dyDescent="0.45">
      <c r="A1252" t="s">
        <v>2286</v>
      </c>
      <c r="B1252" t="s">
        <v>2330</v>
      </c>
      <c r="C1252" t="e">
        <f t="shared" ca="1" si="589"/>
        <v>#NAME?</v>
      </c>
      <c r="E1252" t="s">
        <v>2330</v>
      </c>
      <c r="H1252" t="s">
        <v>79</v>
      </c>
      <c r="I1252" s="42" t="b">
        <f t="shared" si="583"/>
        <v>1</v>
      </c>
      <c r="J1252" s="42" t="s">
        <v>79</v>
      </c>
      <c r="K1252" t="s">
        <v>181</v>
      </c>
      <c r="L1252" s="16"/>
      <c r="M1252" s="17" t="s">
        <v>2288</v>
      </c>
      <c r="N1252" t="s">
        <v>61</v>
      </c>
      <c r="O1252"/>
      <c r="P1252" s="18">
        <v>3.6E-9</v>
      </c>
      <c r="Q1252" s="18">
        <v>3.6E-9</v>
      </c>
      <c r="R1252">
        <v>2402498</v>
      </c>
      <c r="S1252" s="79" t="s">
        <v>260</v>
      </c>
      <c r="T1252" s="79" t="s">
        <v>2289</v>
      </c>
      <c r="U1252" t="s">
        <v>89</v>
      </c>
      <c r="AI1252" t="s">
        <v>2291</v>
      </c>
      <c r="AJ1252">
        <v>2</v>
      </c>
      <c r="AL1252" s="19" t="e">
        <f t="shared" si="584"/>
        <v>#NUM!</v>
      </c>
      <c r="AM1252" s="19">
        <f t="shared" si="585"/>
        <v>-11.470975874975764</v>
      </c>
      <c r="AN1252" s="19" t="e">
        <f t="shared" si="586"/>
        <v>#NUM!</v>
      </c>
      <c r="AP1252" s="20" t="str">
        <f t="shared" si="590"/>
        <v>no</v>
      </c>
      <c r="AQ1252" s="20" t="str">
        <f t="shared" si="587"/>
        <v>S</v>
      </c>
      <c r="AR1252" s="21">
        <f t="shared" si="580"/>
        <v>500</v>
      </c>
      <c r="AT1252" s="20" t="str">
        <f t="shared" si="588"/>
        <v>A</v>
      </c>
      <c r="AU1252" s="22">
        <f t="shared" si="581"/>
        <v>0</v>
      </c>
    </row>
    <row r="1253" spans="1:47" hidden="1" x14ac:dyDescent="0.45">
      <c r="A1253" t="s">
        <v>2286</v>
      </c>
      <c r="B1253" t="s">
        <v>2331</v>
      </c>
      <c r="C1253" t="e">
        <f t="shared" ca="1" si="589"/>
        <v>#NAME?</v>
      </c>
      <c r="E1253" t="s">
        <v>2331</v>
      </c>
      <c r="H1253" t="s">
        <v>79</v>
      </c>
      <c r="I1253" s="42" t="b">
        <f t="shared" si="583"/>
        <v>1</v>
      </c>
      <c r="J1253" s="42" t="s">
        <v>79</v>
      </c>
      <c r="K1253" t="s">
        <v>70</v>
      </c>
      <c r="L1253" s="16"/>
      <c r="M1253" s="17" t="s">
        <v>2288</v>
      </c>
      <c r="N1253" s="18">
        <v>2.62E-8</v>
      </c>
      <c r="O1253" s="18">
        <v>2.62E-8</v>
      </c>
      <c r="P1253" s="18">
        <v>3.6E-9</v>
      </c>
      <c r="Q1253" s="18">
        <v>3.6E-9</v>
      </c>
      <c r="R1253">
        <v>2402498</v>
      </c>
      <c r="S1253" s="79" t="s">
        <v>260</v>
      </c>
      <c r="T1253" s="79" t="s">
        <v>2289</v>
      </c>
      <c r="U1253" t="s">
        <v>89</v>
      </c>
      <c r="AI1253" t="s">
        <v>2291</v>
      </c>
      <c r="AJ1253">
        <v>1</v>
      </c>
      <c r="AL1253" s="19">
        <f t="shared" si="584"/>
        <v>-10.299928791445822</v>
      </c>
      <c r="AM1253" s="19">
        <f t="shared" si="585"/>
        <v>-11.470975874975764</v>
      </c>
      <c r="AN1253" s="19">
        <f t="shared" si="586"/>
        <v>1.1710470835299418</v>
      </c>
      <c r="AP1253" s="20" t="str">
        <f t="shared" si="590"/>
        <v>no</v>
      </c>
      <c r="AQ1253" s="20" t="str">
        <f t="shared" si="587"/>
        <v>R</v>
      </c>
      <c r="AR1253" s="21">
        <f t="shared" si="580"/>
        <v>1</v>
      </c>
      <c r="AT1253" s="20" t="str">
        <f t="shared" si="588"/>
        <v>A</v>
      </c>
      <c r="AU1253" s="22">
        <f t="shared" si="581"/>
        <v>0</v>
      </c>
    </row>
    <row r="1254" spans="1:47" hidden="1" x14ac:dyDescent="0.45">
      <c r="A1254" t="s">
        <v>2286</v>
      </c>
      <c r="B1254" t="s">
        <v>2332</v>
      </c>
      <c r="C1254" t="e">
        <f t="shared" ca="1" si="589"/>
        <v>#NAME?</v>
      </c>
      <c r="E1254" t="s">
        <v>2332</v>
      </c>
      <c r="H1254" t="s">
        <v>79</v>
      </c>
      <c r="I1254" s="42" t="b">
        <f t="shared" si="583"/>
        <v>1</v>
      </c>
      <c r="J1254" s="42" t="s">
        <v>79</v>
      </c>
      <c r="K1254" t="s">
        <v>70</v>
      </c>
      <c r="L1254" s="16"/>
      <c r="M1254" s="17" t="s">
        <v>2288</v>
      </c>
      <c r="N1254" s="18">
        <v>3.1E-9</v>
      </c>
      <c r="O1254" s="18">
        <v>3.1E-9</v>
      </c>
      <c r="P1254" s="18">
        <v>3.6E-9</v>
      </c>
      <c r="Q1254" s="18">
        <v>3.6E-9</v>
      </c>
      <c r="R1254">
        <v>2402498</v>
      </c>
      <c r="S1254" s="79" t="s">
        <v>260</v>
      </c>
      <c r="T1254" s="79" t="s">
        <v>2289</v>
      </c>
      <c r="U1254" t="s">
        <v>89</v>
      </c>
      <c r="AI1254" t="s">
        <v>2291</v>
      </c>
      <c r="AJ1254">
        <v>1</v>
      </c>
      <c r="AL1254" s="19">
        <f t="shared" si="584"/>
        <v>-11.559199598018633</v>
      </c>
      <c r="AM1254" s="19">
        <f t="shared" si="585"/>
        <v>-11.470975874975764</v>
      </c>
      <c r="AN1254" s="19">
        <f t="shared" si="586"/>
        <v>-8.8223723042869295E-2</v>
      </c>
      <c r="AP1254" s="20" t="str">
        <f t="shared" si="590"/>
        <v>no</v>
      </c>
      <c r="AQ1254" s="20" t="str">
        <f t="shared" si="587"/>
        <v>S</v>
      </c>
      <c r="AR1254" s="21">
        <f t="shared" si="580"/>
        <v>500</v>
      </c>
      <c r="AT1254" s="20" t="str">
        <f t="shared" si="588"/>
        <v>A</v>
      </c>
      <c r="AU1254" s="22">
        <f t="shared" si="581"/>
        <v>0</v>
      </c>
    </row>
    <row r="1255" spans="1:47" hidden="1" x14ac:dyDescent="0.45">
      <c r="A1255" t="s">
        <v>2286</v>
      </c>
      <c r="B1255" t="s">
        <v>1097</v>
      </c>
      <c r="C1255" t="e">
        <f t="shared" ca="1" si="589"/>
        <v>#NAME?</v>
      </c>
      <c r="E1255" t="s">
        <v>1097</v>
      </c>
      <c r="H1255" t="s">
        <v>79</v>
      </c>
      <c r="I1255" s="42" t="b">
        <f t="shared" si="583"/>
        <v>1</v>
      </c>
      <c r="J1255" s="42" t="s">
        <v>79</v>
      </c>
      <c r="K1255" t="s">
        <v>125</v>
      </c>
      <c r="L1255" s="16"/>
      <c r="M1255" s="17" t="s">
        <v>2288</v>
      </c>
      <c r="N1255" s="18" t="s">
        <v>61</v>
      </c>
      <c r="P1255" s="18">
        <v>3.6E-9</v>
      </c>
      <c r="Q1255" s="27">
        <v>3.6E-9</v>
      </c>
      <c r="R1255">
        <v>2402498</v>
      </c>
      <c r="S1255" s="79" t="s">
        <v>260</v>
      </c>
      <c r="T1255" s="79" t="s">
        <v>2289</v>
      </c>
      <c r="U1255" t="s">
        <v>89</v>
      </c>
      <c r="AI1255" t="s">
        <v>2291</v>
      </c>
      <c r="AJ1255">
        <v>2</v>
      </c>
      <c r="AL1255" s="19" t="e">
        <f t="shared" si="584"/>
        <v>#NUM!</v>
      </c>
      <c r="AM1255" s="19">
        <f t="shared" si="585"/>
        <v>-11.470975874975764</v>
      </c>
      <c r="AN1255" s="19" t="e">
        <f t="shared" si="586"/>
        <v>#NUM!</v>
      </c>
      <c r="AP1255" s="20" t="str">
        <f>IF(AR1255=AU1255,"ok","no")</f>
        <v>ok</v>
      </c>
      <c r="AQ1255" s="20" t="str">
        <f t="shared" si="587"/>
        <v>W</v>
      </c>
      <c r="AR1255" s="21">
        <f t="shared" si="580"/>
        <v>0</v>
      </c>
      <c r="AT1255" s="20" t="str">
        <f t="shared" si="588"/>
        <v>A</v>
      </c>
      <c r="AU1255" s="22">
        <f t="shared" si="581"/>
        <v>0</v>
      </c>
    </row>
    <row r="1256" spans="1:47" hidden="1" x14ac:dyDescent="0.45">
      <c r="A1256" t="s">
        <v>2286</v>
      </c>
      <c r="B1256" t="s">
        <v>2333</v>
      </c>
      <c r="C1256" t="e">
        <f t="shared" ca="1" si="589"/>
        <v>#NAME?</v>
      </c>
      <c r="E1256" t="s">
        <v>2333</v>
      </c>
      <c r="H1256" t="s">
        <v>79</v>
      </c>
      <c r="I1256" s="42" t="b">
        <f t="shared" si="583"/>
        <v>1</v>
      </c>
      <c r="J1256" s="42" t="s">
        <v>79</v>
      </c>
      <c r="K1256" t="s">
        <v>70</v>
      </c>
      <c r="L1256" s="16"/>
      <c r="M1256" s="17" t="s">
        <v>2288</v>
      </c>
      <c r="N1256" s="18">
        <v>2.1000000000000002E-9</v>
      </c>
      <c r="O1256" s="18">
        <v>2.1000000000000002E-9</v>
      </c>
      <c r="P1256" s="18">
        <v>3.6E-9</v>
      </c>
      <c r="Q1256" s="18">
        <v>3.6E-9</v>
      </c>
      <c r="R1256">
        <v>2402498</v>
      </c>
      <c r="S1256" s="79" t="s">
        <v>260</v>
      </c>
      <c r="T1256" s="79" t="s">
        <v>2289</v>
      </c>
      <c r="U1256" t="s">
        <v>89</v>
      </c>
      <c r="AI1256" t="s">
        <v>2291</v>
      </c>
      <c r="AJ1256">
        <v>1</v>
      </c>
      <c r="AL1256" s="19">
        <f t="shared" si="584"/>
        <v>-11.78898381040805</v>
      </c>
      <c r="AM1256" s="19">
        <f t="shared" si="585"/>
        <v>-11.470975874975764</v>
      </c>
      <c r="AN1256" s="19">
        <f t="shared" si="586"/>
        <v>-0.318007935432286</v>
      </c>
      <c r="AP1256" s="20" t="str">
        <f>IF(AR1256=AU1256,"good","no")</f>
        <v>no</v>
      </c>
      <c r="AQ1256" s="20" t="str">
        <f t="shared" si="587"/>
        <v>D</v>
      </c>
      <c r="AR1256" s="21">
        <f t="shared" si="580"/>
        <v>-1</v>
      </c>
      <c r="AT1256" s="20" t="str">
        <f t="shared" si="588"/>
        <v>A</v>
      </c>
      <c r="AU1256" s="22">
        <f t="shared" si="581"/>
        <v>0</v>
      </c>
    </row>
    <row r="1257" spans="1:47" hidden="1" x14ac:dyDescent="0.45">
      <c r="A1257" t="s">
        <v>2286</v>
      </c>
      <c r="B1257" t="s">
        <v>2334</v>
      </c>
      <c r="C1257" t="e">
        <f t="shared" ca="1" si="589"/>
        <v>#NAME?</v>
      </c>
      <c r="E1257" t="s">
        <v>2334</v>
      </c>
      <c r="H1257" t="s">
        <v>79</v>
      </c>
      <c r="I1257" s="42" t="b">
        <f t="shared" si="583"/>
        <v>1</v>
      </c>
      <c r="J1257" s="42" t="s">
        <v>79</v>
      </c>
      <c r="K1257" t="s">
        <v>70</v>
      </c>
      <c r="L1257" s="16"/>
      <c r="M1257" s="17" t="s">
        <v>2288</v>
      </c>
      <c r="N1257" s="18">
        <v>7.6000000000000002E-9</v>
      </c>
      <c r="O1257" s="18">
        <v>7.6000000000000002E-9</v>
      </c>
      <c r="P1257" s="18">
        <v>3.6E-9</v>
      </c>
      <c r="Q1257" s="27">
        <v>3.6E-9</v>
      </c>
      <c r="R1257">
        <v>2402498</v>
      </c>
      <c r="S1257" s="79" t="s">
        <v>260</v>
      </c>
      <c r="T1257" s="79" t="s">
        <v>2289</v>
      </c>
      <c r="U1257" t="s">
        <v>89</v>
      </c>
      <c r="AI1257" t="s">
        <v>2291</v>
      </c>
      <c r="AJ1257">
        <v>1</v>
      </c>
      <c r="AL1257" s="19">
        <f t="shared" si="584"/>
        <v>-11.030119377895932</v>
      </c>
      <c r="AM1257" s="19">
        <f t="shared" si="585"/>
        <v>-11.470975874975764</v>
      </c>
      <c r="AN1257" s="19">
        <f t="shared" si="586"/>
        <v>0.44085649707983166</v>
      </c>
      <c r="AP1257" s="20" t="str">
        <f>IF(AR1257=AU1257,"ok","no")</f>
        <v>ok</v>
      </c>
      <c r="AQ1257" s="20" t="str">
        <f t="shared" si="587"/>
        <v>Q</v>
      </c>
      <c r="AR1257" s="21">
        <f t="shared" si="580"/>
        <v>0</v>
      </c>
      <c r="AT1257" s="20" t="str">
        <f t="shared" si="588"/>
        <v>A</v>
      </c>
      <c r="AU1257" s="22">
        <f t="shared" si="581"/>
        <v>0</v>
      </c>
    </row>
    <row r="1258" spans="1:47" hidden="1" x14ac:dyDescent="0.45">
      <c r="A1258" t="s">
        <v>2286</v>
      </c>
      <c r="B1258" t="s">
        <v>2335</v>
      </c>
      <c r="C1258" t="e">
        <f t="shared" ca="1" si="589"/>
        <v>#NAME?</v>
      </c>
      <c r="E1258" t="s">
        <v>2335</v>
      </c>
      <c r="H1258" t="s">
        <v>79</v>
      </c>
      <c r="I1258" s="42" t="b">
        <f t="shared" si="583"/>
        <v>1</v>
      </c>
      <c r="J1258" s="42" t="s">
        <v>79</v>
      </c>
      <c r="K1258" t="s">
        <v>181</v>
      </c>
      <c r="L1258" s="16"/>
      <c r="M1258" s="17" t="s">
        <v>2288</v>
      </c>
      <c r="N1258" s="18">
        <v>3.3999999999999998E-9</v>
      </c>
      <c r="O1258" s="18">
        <v>3.3999999999999998E-9</v>
      </c>
      <c r="P1258" s="18">
        <v>3.6E-9</v>
      </c>
      <c r="Q1258" s="27">
        <v>3.6E-9</v>
      </c>
      <c r="R1258">
        <v>2402498</v>
      </c>
      <c r="S1258" s="79" t="s">
        <v>260</v>
      </c>
      <c r="T1258" s="79" t="s">
        <v>2289</v>
      </c>
      <c r="U1258" t="s">
        <v>89</v>
      </c>
      <c r="AI1258" t="s">
        <v>2291</v>
      </c>
      <c r="AJ1258">
        <v>1</v>
      </c>
      <c r="AL1258" s="19">
        <f t="shared" si="584"/>
        <v>-11.504699339141334</v>
      </c>
      <c r="AM1258" s="19">
        <f t="shared" si="585"/>
        <v>-11.470975874975764</v>
      </c>
      <c r="AN1258" s="19">
        <f t="shared" si="586"/>
        <v>-3.3723464165570149E-2</v>
      </c>
      <c r="AP1258" s="20" t="str">
        <f>IF(AR1258=AU1258,"ok","no")</f>
        <v>ok</v>
      </c>
      <c r="AQ1258" s="20" t="str">
        <f t="shared" si="587"/>
        <v>N</v>
      </c>
      <c r="AR1258" s="21">
        <f t="shared" si="580"/>
        <v>0</v>
      </c>
      <c r="AT1258" s="20" t="str">
        <f t="shared" si="588"/>
        <v>A</v>
      </c>
      <c r="AU1258" s="22">
        <f t="shared" si="581"/>
        <v>0</v>
      </c>
    </row>
    <row r="1259" spans="1:47" hidden="1" x14ac:dyDescent="0.45">
      <c r="A1259" t="s">
        <v>2286</v>
      </c>
      <c r="B1259" t="s">
        <v>2336</v>
      </c>
      <c r="C1259" t="e">
        <f t="shared" ca="1" si="589"/>
        <v>#NAME?</v>
      </c>
      <c r="E1259" t="s">
        <v>2336</v>
      </c>
      <c r="H1259" t="s">
        <v>79</v>
      </c>
      <c r="I1259" s="42" t="b">
        <f t="shared" si="583"/>
        <v>1</v>
      </c>
      <c r="J1259" s="42" t="s">
        <v>79</v>
      </c>
      <c r="K1259" t="s">
        <v>324</v>
      </c>
      <c r="L1259" s="16"/>
      <c r="M1259" s="17" t="s">
        <v>2288</v>
      </c>
      <c r="N1259" s="18">
        <v>3.4999999999999999E-9</v>
      </c>
      <c r="O1259" s="18">
        <v>3.4999999999999999E-9</v>
      </c>
      <c r="P1259" s="18">
        <v>3.6E-9</v>
      </c>
      <c r="Q1259" s="18">
        <v>3.6E-9</v>
      </c>
      <c r="R1259">
        <v>2402498</v>
      </c>
      <c r="S1259" s="79" t="s">
        <v>260</v>
      </c>
      <c r="T1259" s="79" t="s">
        <v>2289</v>
      </c>
      <c r="U1259" t="s">
        <v>89</v>
      </c>
      <c r="AI1259" t="s">
        <v>2291</v>
      </c>
      <c r="AJ1259">
        <v>1</v>
      </c>
      <c r="AL1259" s="19">
        <f t="shared" si="584"/>
        <v>-11.487596692386115</v>
      </c>
      <c r="AM1259" s="19">
        <f t="shared" si="585"/>
        <v>-11.470975874975764</v>
      </c>
      <c r="AN1259" s="19">
        <f t="shared" si="586"/>
        <v>-1.6620817410350597E-2</v>
      </c>
      <c r="AP1259" s="20" t="str">
        <f>IF(AR1259=AU1259,"good","no")</f>
        <v>no</v>
      </c>
      <c r="AQ1259" s="20" t="str">
        <f t="shared" si="587"/>
        <v>K</v>
      </c>
      <c r="AR1259" s="21">
        <f t="shared" si="580"/>
        <v>1</v>
      </c>
      <c r="AT1259" s="20" t="str">
        <f t="shared" si="588"/>
        <v>A</v>
      </c>
      <c r="AU1259" s="22">
        <f t="shared" si="581"/>
        <v>0</v>
      </c>
    </row>
    <row r="1260" spans="1:47" hidden="1" x14ac:dyDescent="0.45">
      <c r="A1260" t="s">
        <v>2286</v>
      </c>
      <c r="B1260" t="s">
        <v>2337</v>
      </c>
      <c r="C1260" t="e">
        <f t="shared" ca="1" si="589"/>
        <v>#NAME?</v>
      </c>
      <c r="E1260" t="s">
        <v>2337</v>
      </c>
      <c r="H1260" t="s">
        <v>79</v>
      </c>
      <c r="I1260" s="42" t="b">
        <f t="shared" si="583"/>
        <v>1</v>
      </c>
      <c r="J1260" s="42" t="s">
        <v>79</v>
      </c>
      <c r="K1260" t="s">
        <v>324</v>
      </c>
      <c r="L1260" s="16"/>
      <c r="M1260" s="17" t="s">
        <v>2288</v>
      </c>
      <c r="N1260" s="18">
        <v>3E-9</v>
      </c>
      <c r="O1260" s="18">
        <v>3E-9</v>
      </c>
      <c r="P1260" s="18">
        <v>3.6E-9</v>
      </c>
      <c r="Q1260" s="27">
        <v>3.6E-9</v>
      </c>
      <c r="R1260">
        <v>2402498</v>
      </c>
      <c r="S1260" s="79" t="s">
        <v>260</v>
      </c>
      <c r="T1260" s="79" t="s">
        <v>2289</v>
      </c>
      <c r="U1260" t="s">
        <v>89</v>
      </c>
      <c r="AI1260" t="s">
        <v>2291</v>
      </c>
      <c r="AJ1260">
        <v>1</v>
      </c>
      <c r="AL1260" s="19">
        <f t="shared" si="584"/>
        <v>-11.578545593484199</v>
      </c>
      <c r="AM1260" s="19">
        <f t="shared" si="585"/>
        <v>-11.470975874975764</v>
      </c>
      <c r="AN1260" s="19">
        <f t="shared" si="586"/>
        <v>-0.10756971850843478</v>
      </c>
      <c r="AP1260" s="20" t="str">
        <f>IF(AR1260=AU1260,"ok","no")</f>
        <v>ok</v>
      </c>
      <c r="AQ1260" s="20" t="str">
        <f t="shared" si="587"/>
        <v>N</v>
      </c>
      <c r="AR1260" s="21">
        <f t="shared" si="580"/>
        <v>0</v>
      </c>
      <c r="AT1260" s="20" t="str">
        <f t="shared" si="588"/>
        <v>A</v>
      </c>
      <c r="AU1260" s="22">
        <f t="shared" si="581"/>
        <v>0</v>
      </c>
    </row>
    <row r="1261" spans="1:47" hidden="1" x14ac:dyDescent="0.45">
      <c r="A1261" t="s">
        <v>2286</v>
      </c>
      <c r="B1261" t="s">
        <v>2338</v>
      </c>
      <c r="C1261" t="e">
        <f t="shared" ca="1" si="589"/>
        <v>#NAME?</v>
      </c>
      <c r="E1261" t="s">
        <v>2338</v>
      </c>
      <c r="H1261" t="s">
        <v>79</v>
      </c>
      <c r="I1261" s="42" t="b">
        <f t="shared" si="583"/>
        <v>1</v>
      </c>
      <c r="J1261" s="42" t="s">
        <v>79</v>
      </c>
      <c r="K1261" t="s">
        <v>324</v>
      </c>
      <c r="L1261" s="16"/>
      <c r="M1261" s="17" t="s">
        <v>2288</v>
      </c>
      <c r="N1261" s="18">
        <v>4.6999999999999999E-9</v>
      </c>
      <c r="O1261" s="18">
        <v>4.6999999999999999E-9</v>
      </c>
      <c r="P1261" s="18">
        <v>3.6E-9</v>
      </c>
      <c r="Q1261" s="18">
        <v>3.6E-9</v>
      </c>
      <c r="R1261">
        <v>2402498</v>
      </c>
      <c r="S1261" s="79" t="s">
        <v>260</v>
      </c>
      <c r="T1261" s="79" t="s">
        <v>2289</v>
      </c>
      <c r="U1261" t="s">
        <v>89</v>
      </c>
      <c r="AI1261" t="s">
        <v>2291</v>
      </c>
      <c r="AJ1261">
        <v>1</v>
      </c>
      <c r="AL1261" s="19">
        <f t="shared" si="584"/>
        <v>-11.313664963655935</v>
      </c>
      <c r="AM1261" s="19">
        <f t="shared" si="585"/>
        <v>-11.470975874975764</v>
      </c>
      <c r="AN1261" s="19">
        <f t="shared" si="586"/>
        <v>0.15731091131982922</v>
      </c>
      <c r="AP1261" s="20" t="str">
        <f t="shared" ref="AP1261:AP1266" si="591">IF(AR1261=AU1261,"good","no")</f>
        <v>no</v>
      </c>
      <c r="AQ1261" s="20" t="str">
        <f t="shared" si="587"/>
        <v>K</v>
      </c>
      <c r="AR1261" s="21">
        <f t="shared" si="580"/>
        <v>1</v>
      </c>
      <c r="AT1261" s="20" t="str">
        <f t="shared" si="588"/>
        <v>A</v>
      </c>
      <c r="AU1261" s="22">
        <f t="shared" si="581"/>
        <v>0</v>
      </c>
    </row>
    <row r="1262" spans="1:47" hidden="1" x14ac:dyDescent="0.45">
      <c r="A1262" t="s">
        <v>2286</v>
      </c>
      <c r="B1262" t="s">
        <v>2339</v>
      </c>
      <c r="C1262" t="e">
        <f t="shared" ca="1" si="589"/>
        <v>#NAME?</v>
      </c>
      <c r="E1262" t="s">
        <v>2339</v>
      </c>
      <c r="H1262" t="s">
        <v>79</v>
      </c>
      <c r="I1262" s="42" t="b">
        <f t="shared" si="583"/>
        <v>1</v>
      </c>
      <c r="J1262" s="42" t="s">
        <v>79</v>
      </c>
      <c r="K1262" t="s">
        <v>324</v>
      </c>
      <c r="L1262" s="16"/>
      <c r="M1262" s="17" t="s">
        <v>2288</v>
      </c>
      <c r="N1262" s="18">
        <v>9.3000000000000006E-9</v>
      </c>
      <c r="O1262" s="18">
        <v>9.3000000000000006E-9</v>
      </c>
      <c r="P1262" s="18">
        <v>3.6E-9</v>
      </c>
      <c r="Q1262" s="18">
        <v>3.6E-9</v>
      </c>
      <c r="R1262">
        <v>2402498</v>
      </c>
      <c r="S1262" s="79" t="s">
        <v>260</v>
      </c>
      <c r="T1262" s="79" t="s">
        <v>2289</v>
      </c>
      <c r="U1262" t="s">
        <v>89</v>
      </c>
      <c r="AI1262" t="s">
        <v>2291</v>
      </c>
      <c r="AJ1262">
        <v>1</v>
      </c>
      <c r="AL1262" s="19">
        <f t="shared" si="584"/>
        <v>-10.911018347704449</v>
      </c>
      <c r="AM1262" s="19">
        <f t="shared" si="585"/>
        <v>-11.470975874975764</v>
      </c>
      <c r="AN1262" s="19">
        <f t="shared" si="586"/>
        <v>0.55995752727131531</v>
      </c>
      <c r="AP1262" s="20" t="str">
        <f t="shared" si="591"/>
        <v>no</v>
      </c>
      <c r="AQ1262" s="20" t="str">
        <f t="shared" si="587"/>
        <v>E</v>
      </c>
      <c r="AR1262" s="21">
        <f t="shared" si="580"/>
        <v>-1</v>
      </c>
      <c r="AT1262" s="20" t="str">
        <f t="shared" si="588"/>
        <v>A</v>
      </c>
      <c r="AU1262" s="22">
        <f t="shared" si="581"/>
        <v>0</v>
      </c>
    </row>
    <row r="1263" spans="1:47" hidden="1" x14ac:dyDescent="0.45">
      <c r="A1263" t="s">
        <v>2286</v>
      </c>
      <c r="B1263" t="s">
        <v>2340</v>
      </c>
      <c r="C1263" t="e">
        <f t="shared" ca="1" si="589"/>
        <v>#NAME?</v>
      </c>
      <c r="E1263" t="s">
        <v>2340</v>
      </c>
      <c r="H1263" t="s">
        <v>79</v>
      </c>
      <c r="I1263" s="42" t="b">
        <f t="shared" si="583"/>
        <v>1</v>
      </c>
      <c r="J1263" s="42" t="s">
        <v>79</v>
      </c>
      <c r="K1263" t="s">
        <v>181</v>
      </c>
      <c r="L1263" s="16"/>
      <c r="M1263" s="17" t="s">
        <v>2288</v>
      </c>
      <c r="N1263" t="s">
        <v>61</v>
      </c>
      <c r="O1263"/>
      <c r="P1263" s="18">
        <v>3.6E-9</v>
      </c>
      <c r="Q1263" s="18">
        <v>3.6E-9</v>
      </c>
      <c r="R1263">
        <v>2402498</v>
      </c>
      <c r="S1263" s="79" t="s">
        <v>260</v>
      </c>
      <c r="T1263" s="79" t="s">
        <v>2289</v>
      </c>
      <c r="U1263" t="s">
        <v>89</v>
      </c>
      <c r="AI1263" t="s">
        <v>2291</v>
      </c>
      <c r="AJ1263">
        <v>2</v>
      </c>
      <c r="AL1263" s="19" t="e">
        <f t="shared" si="584"/>
        <v>#NUM!</v>
      </c>
      <c r="AM1263" s="19">
        <f t="shared" si="585"/>
        <v>-11.470975874975764</v>
      </c>
      <c r="AN1263" s="19" t="e">
        <f t="shared" si="586"/>
        <v>#NUM!</v>
      </c>
      <c r="AP1263" s="20" t="str">
        <f t="shared" si="591"/>
        <v>no</v>
      </c>
      <c r="AQ1263" s="20" t="str">
        <f t="shared" si="587"/>
        <v>D</v>
      </c>
      <c r="AR1263" s="21">
        <f t="shared" si="580"/>
        <v>-1</v>
      </c>
      <c r="AT1263" s="20" t="str">
        <f t="shared" si="588"/>
        <v>A</v>
      </c>
      <c r="AU1263" s="22">
        <f t="shared" si="581"/>
        <v>0</v>
      </c>
    </row>
    <row r="1264" spans="1:47" hidden="1" x14ac:dyDescent="0.45">
      <c r="A1264" t="s">
        <v>2286</v>
      </c>
      <c r="B1264" t="s">
        <v>2341</v>
      </c>
      <c r="C1264" t="e">
        <f t="shared" ca="1" si="589"/>
        <v>#NAME?</v>
      </c>
      <c r="E1264" t="s">
        <v>2341</v>
      </c>
      <c r="H1264" t="s">
        <v>79</v>
      </c>
      <c r="I1264" s="42" t="b">
        <f t="shared" si="583"/>
        <v>1</v>
      </c>
      <c r="J1264" s="42" t="s">
        <v>79</v>
      </c>
      <c r="K1264" t="s">
        <v>324</v>
      </c>
      <c r="L1264" s="16"/>
      <c r="M1264" s="17" t="s">
        <v>2288</v>
      </c>
      <c r="N1264" t="s">
        <v>61</v>
      </c>
      <c r="O1264"/>
      <c r="P1264" s="18">
        <v>3.6E-9</v>
      </c>
      <c r="Q1264" s="18">
        <v>3.6E-9</v>
      </c>
      <c r="R1264">
        <v>2402498</v>
      </c>
      <c r="S1264" s="79" t="s">
        <v>260</v>
      </c>
      <c r="T1264" s="79" t="s">
        <v>2289</v>
      </c>
      <c r="U1264" t="s">
        <v>89</v>
      </c>
      <c r="AI1264" t="s">
        <v>2291</v>
      </c>
      <c r="AJ1264">
        <v>2</v>
      </c>
      <c r="AL1264" s="19" t="e">
        <f t="shared" si="584"/>
        <v>#NUM!</v>
      </c>
      <c r="AM1264" s="19">
        <f t="shared" si="585"/>
        <v>-11.470975874975764</v>
      </c>
      <c r="AN1264" s="19" t="e">
        <f t="shared" si="586"/>
        <v>#NUM!</v>
      </c>
      <c r="AP1264" s="20" t="str">
        <f t="shared" si="591"/>
        <v>no</v>
      </c>
      <c r="AQ1264" s="20" t="str">
        <f t="shared" si="587"/>
        <v>S</v>
      </c>
      <c r="AR1264" s="21">
        <f t="shared" si="580"/>
        <v>500</v>
      </c>
      <c r="AT1264" s="20" t="str">
        <f t="shared" si="588"/>
        <v>A</v>
      </c>
      <c r="AU1264" s="22">
        <f t="shared" si="581"/>
        <v>0</v>
      </c>
    </row>
    <row r="1265" spans="1:48" hidden="1" x14ac:dyDescent="0.45">
      <c r="A1265" t="s">
        <v>2286</v>
      </c>
      <c r="B1265" t="s">
        <v>2342</v>
      </c>
      <c r="C1265" t="e">
        <f t="shared" ca="1" si="589"/>
        <v>#NAME?</v>
      </c>
      <c r="E1265" t="s">
        <v>2342</v>
      </c>
      <c r="H1265" t="s">
        <v>79</v>
      </c>
      <c r="I1265" s="42" t="b">
        <f t="shared" si="583"/>
        <v>1</v>
      </c>
      <c r="J1265" s="42" t="s">
        <v>79</v>
      </c>
      <c r="K1265" t="s">
        <v>181</v>
      </c>
      <c r="L1265" s="16"/>
      <c r="M1265" s="17" t="s">
        <v>2288</v>
      </c>
      <c r="N1265" t="s">
        <v>61</v>
      </c>
      <c r="O1265"/>
      <c r="P1265" s="18">
        <v>3.6E-9</v>
      </c>
      <c r="Q1265" s="18">
        <v>3.6E-9</v>
      </c>
      <c r="R1265">
        <v>2402498</v>
      </c>
      <c r="S1265" s="79" t="s">
        <v>260</v>
      </c>
      <c r="T1265" s="79" t="s">
        <v>2289</v>
      </c>
      <c r="U1265" t="s">
        <v>89</v>
      </c>
      <c r="AI1265" t="s">
        <v>2291</v>
      </c>
      <c r="AJ1265">
        <v>2</v>
      </c>
      <c r="AL1265" s="19" t="e">
        <f t="shared" si="584"/>
        <v>#NUM!</v>
      </c>
      <c r="AM1265" s="19">
        <f t="shared" si="585"/>
        <v>-11.470975874975764</v>
      </c>
      <c r="AN1265" s="19" t="e">
        <f t="shared" si="586"/>
        <v>#NUM!</v>
      </c>
      <c r="AP1265" s="20" t="str">
        <f t="shared" si="591"/>
        <v>no</v>
      </c>
      <c r="AQ1265" s="20" t="str">
        <f t="shared" si="587"/>
        <v>D</v>
      </c>
      <c r="AR1265" s="21">
        <f t="shared" si="580"/>
        <v>-1</v>
      </c>
      <c r="AT1265" s="20" t="str">
        <f t="shared" si="588"/>
        <v>A</v>
      </c>
      <c r="AU1265" s="22">
        <f t="shared" si="581"/>
        <v>0</v>
      </c>
    </row>
    <row r="1266" spans="1:48" hidden="1" x14ac:dyDescent="0.45">
      <c r="A1266" t="s">
        <v>2286</v>
      </c>
      <c r="B1266" t="s">
        <v>2343</v>
      </c>
      <c r="C1266" t="e">
        <f t="shared" ca="1" si="589"/>
        <v>#NAME?</v>
      </c>
      <c r="E1266" t="s">
        <v>2343</v>
      </c>
      <c r="H1266" t="s">
        <v>79</v>
      </c>
      <c r="I1266" s="42" t="b">
        <f t="shared" si="583"/>
        <v>1</v>
      </c>
      <c r="J1266" s="42" t="s">
        <v>79</v>
      </c>
      <c r="K1266" t="s">
        <v>181</v>
      </c>
      <c r="L1266" s="16"/>
      <c r="M1266" s="17" t="s">
        <v>2288</v>
      </c>
      <c r="N1266" t="s">
        <v>61</v>
      </c>
      <c r="O1266"/>
      <c r="P1266" s="18">
        <v>3.6E-9</v>
      </c>
      <c r="Q1266" s="18">
        <v>3.6E-9</v>
      </c>
      <c r="R1266">
        <v>2402498</v>
      </c>
      <c r="S1266" s="79" t="s">
        <v>260</v>
      </c>
      <c r="T1266" s="79" t="s">
        <v>2289</v>
      </c>
      <c r="U1266" t="s">
        <v>89</v>
      </c>
      <c r="AI1266" t="s">
        <v>2291</v>
      </c>
      <c r="AJ1266">
        <v>2</v>
      </c>
      <c r="AL1266" s="19" t="e">
        <f t="shared" si="584"/>
        <v>#NUM!</v>
      </c>
      <c r="AM1266" s="19">
        <f t="shared" si="585"/>
        <v>-11.470975874975764</v>
      </c>
      <c r="AN1266" s="19" t="e">
        <f t="shared" si="586"/>
        <v>#NUM!</v>
      </c>
      <c r="AP1266" s="20" t="str">
        <f t="shared" si="591"/>
        <v>no</v>
      </c>
      <c r="AQ1266" s="20" t="str">
        <f t="shared" si="587"/>
        <v>T</v>
      </c>
      <c r="AR1266" s="21">
        <f t="shared" si="580"/>
        <v>400</v>
      </c>
      <c r="AT1266" s="20" t="str">
        <f t="shared" si="588"/>
        <v>A</v>
      </c>
      <c r="AU1266" s="22">
        <f t="shared" si="581"/>
        <v>0</v>
      </c>
    </row>
    <row r="1267" spans="1:48" hidden="1" x14ac:dyDescent="0.45">
      <c r="A1267" t="s">
        <v>2286</v>
      </c>
      <c r="B1267" t="s">
        <v>2344</v>
      </c>
      <c r="C1267" t="e">
        <f t="shared" ca="1" si="589"/>
        <v>#NAME?</v>
      </c>
      <c r="E1267" t="s">
        <v>2344</v>
      </c>
      <c r="H1267" t="s">
        <v>79</v>
      </c>
      <c r="I1267" s="42" t="b">
        <f t="shared" si="583"/>
        <v>1</v>
      </c>
      <c r="J1267" s="42" t="s">
        <v>79</v>
      </c>
      <c r="K1267" t="s">
        <v>181</v>
      </c>
      <c r="L1267" s="16"/>
      <c r="M1267" s="17" t="s">
        <v>2288</v>
      </c>
      <c r="N1267" s="18">
        <v>3.18E-8</v>
      </c>
      <c r="O1267" s="18">
        <v>3.18E-8</v>
      </c>
      <c r="P1267" s="18">
        <v>3.6E-9</v>
      </c>
      <c r="Q1267" s="27">
        <v>3.6E-9</v>
      </c>
      <c r="R1267">
        <v>2402498</v>
      </c>
      <c r="S1267" s="79" t="s">
        <v>260</v>
      </c>
      <c r="T1267" s="79" t="s">
        <v>2289</v>
      </c>
      <c r="U1267" t="s">
        <v>89</v>
      </c>
      <c r="AI1267" t="s">
        <v>2291</v>
      </c>
      <c r="AJ1267">
        <v>1</v>
      </c>
      <c r="AL1267" s="19">
        <f t="shared" si="584"/>
        <v>-10.185641732824564</v>
      </c>
      <c r="AM1267" s="19">
        <f t="shared" si="585"/>
        <v>-11.470975874975764</v>
      </c>
      <c r="AN1267" s="19">
        <f t="shared" si="586"/>
        <v>1.2853341421511999</v>
      </c>
      <c r="AP1267" s="20" t="str">
        <f>IF(AR1267=AU1267,"ok","no")</f>
        <v>ok</v>
      </c>
      <c r="AQ1267" s="20" t="str">
        <f t="shared" si="587"/>
        <v>Y</v>
      </c>
      <c r="AR1267" s="21">
        <f t="shared" si="580"/>
        <v>0</v>
      </c>
      <c r="AT1267" s="20" t="str">
        <f t="shared" si="588"/>
        <v>A</v>
      </c>
      <c r="AU1267" s="22">
        <f t="shared" si="581"/>
        <v>0</v>
      </c>
    </row>
    <row r="1268" spans="1:48" hidden="1" x14ac:dyDescent="0.45">
      <c r="A1268" t="s">
        <v>2286</v>
      </c>
      <c r="B1268" t="s">
        <v>2345</v>
      </c>
      <c r="C1268" t="e">
        <f t="shared" ca="1" si="589"/>
        <v>#NAME?</v>
      </c>
      <c r="E1268" t="s">
        <v>2345</v>
      </c>
      <c r="H1268" t="s">
        <v>79</v>
      </c>
      <c r="I1268" s="42" t="b">
        <f t="shared" si="583"/>
        <v>1</v>
      </c>
      <c r="J1268" s="42" t="s">
        <v>79</v>
      </c>
      <c r="K1268" t="s">
        <v>125</v>
      </c>
      <c r="L1268" s="16"/>
      <c r="M1268" s="17" t="s">
        <v>2288</v>
      </c>
      <c r="N1268" s="18">
        <v>3.3600000000000003E-8</v>
      </c>
      <c r="O1268" s="18">
        <v>3.3600000000000003E-8</v>
      </c>
      <c r="P1268" s="18">
        <v>3.6E-9</v>
      </c>
      <c r="Q1268" s="18">
        <v>3.6E-9</v>
      </c>
      <c r="R1268">
        <v>2402498</v>
      </c>
      <c r="S1268" s="79" t="s">
        <v>260</v>
      </c>
      <c r="T1268" s="79" t="s">
        <v>2289</v>
      </c>
      <c r="U1268" t="s">
        <v>89</v>
      </c>
      <c r="AI1268" t="s">
        <v>2291</v>
      </c>
      <c r="AJ1268">
        <v>1</v>
      </c>
      <c r="AL1268" s="19">
        <f t="shared" si="584"/>
        <v>-10.153156464286578</v>
      </c>
      <c r="AM1268" s="19">
        <f t="shared" si="585"/>
        <v>-11.470975874975764</v>
      </c>
      <c r="AN1268" s="19">
        <f t="shared" si="586"/>
        <v>1.3178194106891858</v>
      </c>
      <c r="AP1268" s="20" t="str">
        <f>IF(AR1268=AU1268,"good","no")</f>
        <v>no</v>
      </c>
      <c r="AQ1268" s="20" t="str">
        <f t="shared" si="587"/>
        <v>E</v>
      </c>
      <c r="AR1268" s="21">
        <f t="shared" si="580"/>
        <v>-1</v>
      </c>
      <c r="AT1268" s="20" t="str">
        <f t="shared" si="588"/>
        <v>A</v>
      </c>
      <c r="AU1268" s="22">
        <f t="shared" si="581"/>
        <v>0</v>
      </c>
    </row>
    <row r="1269" spans="1:48" hidden="1" x14ac:dyDescent="0.45">
      <c r="A1269" t="s">
        <v>2286</v>
      </c>
      <c r="B1269" t="s">
        <v>2346</v>
      </c>
      <c r="C1269" t="e">
        <f t="shared" ca="1" si="589"/>
        <v>#NAME?</v>
      </c>
      <c r="E1269" t="s">
        <v>2346</v>
      </c>
      <c r="H1269" t="s">
        <v>79</v>
      </c>
      <c r="I1269" s="42" t="b">
        <f t="shared" si="583"/>
        <v>1</v>
      </c>
      <c r="J1269" s="42" t="s">
        <v>79</v>
      </c>
      <c r="K1269" t="s">
        <v>181</v>
      </c>
      <c r="L1269" s="16"/>
      <c r="M1269" s="17" t="s">
        <v>2288</v>
      </c>
      <c r="N1269" s="18">
        <v>3.2000000000000001E-9</v>
      </c>
      <c r="O1269" s="18">
        <v>3.2000000000000001E-9</v>
      </c>
      <c r="P1269" s="18">
        <v>3.6E-9</v>
      </c>
      <c r="Q1269" s="27">
        <v>3.6E-9</v>
      </c>
      <c r="R1269">
        <v>2402498</v>
      </c>
      <c r="S1269" s="79" t="s">
        <v>260</v>
      </c>
      <c r="T1269" s="79" t="s">
        <v>2289</v>
      </c>
      <c r="U1269" t="s">
        <v>89</v>
      </c>
      <c r="AI1269" t="s">
        <v>2291</v>
      </c>
      <c r="AJ1269">
        <v>1</v>
      </c>
      <c r="AL1269" s="19">
        <f t="shared" si="584"/>
        <v>-11.540467866013032</v>
      </c>
      <c r="AM1269" s="19">
        <f t="shared" si="585"/>
        <v>-11.470975874975764</v>
      </c>
      <c r="AN1269" s="19">
        <f t="shared" si="586"/>
        <v>-6.9491991037267553E-2</v>
      </c>
      <c r="AP1269" s="20" t="e">
        <f>IF(AR1269=AU1269,"ok","no")</f>
        <v>#N/A</v>
      </c>
      <c r="AQ1269" s="20" t="str">
        <f t="shared" si="587"/>
        <v>V</v>
      </c>
      <c r="AR1269" s="21" t="e">
        <f t="shared" si="580"/>
        <v>#N/A</v>
      </c>
      <c r="AT1269" s="20" t="str">
        <f t="shared" si="588"/>
        <v>A</v>
      </c>
      <c r="AU1269" s="22">
        <f t="shared" si="581"/>
        <v>0</v>
      </c>
    </row>
    <row r="1270" spans="1:48" hidden="1" x14ac:dyDescent="0.45">
      <c r="A1270" t="s">
        <v>2286</v>
      </c>
      <c r="B1270" t="s">
        <v>2347</v>
      </c>
      <c r="C1270" t="e">
        <f t="shared" ca="1" si="589"/>
        <v>#NAME?</v>
      </c>
      <c r="E1270" t="s">
        <v>2347</v>
      </c>
      <c r="H1270" t="s">
        <v>79</v>
      </c>
      <c r="I1270" s="42" t="b">
        <f t="shared" si="583"/>
        <v>1</v>
      </c>
      <c r="J1270" s="42" t="s">
        <v>79</v>
      </c>
      <c r="K1270" t="s">
        <v>324</v>
      </c>
      <c r="L1270" s="16"/>
      <c r="M1270" s="17" t="s">
        <v>2288</v>
      </c>
      <c r="N1270" s="18">
        <v>5.2000000000000002E-9</v>
      </c>
      <c r="O1270" s="18">
        <v>5.2000000000000002E-9</v>
      </c>
      <c r="P1270" s="18">
        <v>3.6E-9</v>
      </c>
      <c r="Q1270" s="18">
        <v>3.6E-9</v>
      </c>
      <c r="R1270">
        <v>2402498</v>
      </c>
      <c r="S1270" s="79" t="s">
        <v>260</v>
      </c>
      <c r="T1270" s="79" t="s">
        <v>2289</v>
      </c>
      <c r="U1270" t="s">
        <v>89</v>
      </c>
      <c r="AI1270" t="s">
        <v>2291</v>
      </c>
      <c r="AJ1270">
        <v>1</v>
      </c>
      <c r="AL1270" s="19">
        <f t="shared" si="584"/>
        <v>-11.254018254701828</v>
      </c>
      <c r="AM1270" s="19">
        <f t="shared" si="585"/>
        <v>-11.470975874975764</v>
      </c>
      <c r="AN1270" s="19">
        <f t="shared" si="586"/>
        <v>0.21695762027393606</v>
      </c>
      <c r="AP1270" s="20" t="str">
        <f>IF(AR1270=AU1270,"good","no")</f>
        <v>no</v>
      </c>
      <c r="AQ1270" s="20" t="str">
        <f t="shared" si="587"/>
        <v>E</v>
      </c>
      <c r="AR1270" s="21">
        <f t="shared" si="580"/>
        <v>-1</v>
      </c>
      <c r="AT1270" s="20" t="str">
        <f t="shared" si="588"/>
        <v>A</v>
      </c>
      <c r="AU1270" s="22">
        <f t="shared" si="581"/>
        <v>0</v>
      </c>
    </row>
    <row r="1271" spans="1:48" hidden="1" x14ac:dyDescent="0.45">
      <c r="A1271" t="s">
        <v>2286</v>
      </c>
      <c r="B1271" t="s">
        <v>2348</v>
      </c>
      <c r="C1271" t="e">
        <f t="shared" ca="1" si="589"/>
        <v>#NAME?</v>
      </c>
      <c r="E1271" t="s">
        <v>2348</v>
      </c>
      <c r="H1271" t="s">
        <v>79</v>
      </c>
      <c r="I1271" s="42" t="b">
        <f t="shared" si="583"/>
        <v>1</v>
      </c>
      <c r="J1271" s="42" t="s">
        <v>79</v>
      </c>
      <c r="K1271" t="s">
        <v>324</v>
      </c>
      <c r="L1271" s="16"/>
      <c r="M1271" s="17" t="s">
        <v>2288</v>
      </c>
      <c r="N1271" s="18">
        <v>3.2000000000000001E-9</v>
      </c>
      <c r="O1271" s="18">
        <v>3.2000000000000001E-9</v>
      </c>
      <c r="P1271" s="18">
        <v>3.6E-9</v>
      </c>
      <c r="Q1271" s="18">
        <v>3.6E-9</v>
      </c>
      <c r="R1271">
        <v>2402498</v>
      </c>
      <c r="S1271" s="79" t="s">
        <v>260</v>
      </c>
      <c r="T1271" s="79" t="s">
        <v>2289</v>
      </c>
      <c r="U1271" t="s">
        <v>89</v>
      </c>
      <c r="AI1271" t="s">
        <v>2291</v>
      </c>
      <c r="AJ1271">
        <v>1</v>
      </c>
      <c r="AL1271" s="19">
        <f t="shared" si="584"/>
        <v>-11.540467866013032</v>
      </c>
      <c r="AM1271" s="19">
        <f t="shared" si="585"/>
        <v>-11.470975874975764</v>
      </c>
      <c r="AN1271" s="19">
        <f t="shared" si="586"/>
        <v>-6.9491991037267553E-2</v>
      </c>
      <c r="AP1271" s="20" t="str">
        <f>IF(AR1271=AU1271,"good","no")</f>
        <v>no</v>
      </c>
      <c r="AQ1271" s="20" t="str">
        <f t="shared" si="587"/>
        <v>D</v>
      </c>
      <c r="AR1271" s="21">
        <f t="shared" ref="AR1271:AR1279" si="592">VLOOKUP(AQ1271,$AY$2:$AZ$22,2,FALSE)</f>
        <v>-1</v>
      </c>
      <c r="AT1271" s="20" t="str">
        <f t="shared" si="588"/>
        <v>A</v>
      </c>
      <c r="AU1271" s="22">
        <f t="shared" ref="AU1271:AU1279" si="593">VLOOKUP(AT1271,$AY$2:$AZ$22,2,FALSE)</f>
        <v>0</v>
      </c>
    </row>
    <row r="1272" spans="1:48" hidden="1" x14ac:dyDescent="0.45">
      <c r="A1272" t="s">
        <v>2286</v>
      </c>
      <c r="B1272" t="s">
        <v>2349</v>
      </c>
      <c r="C1272" t="e">
        <f t="shared" ca="1" si="589"/>
        <v>#NAME?</v>
      </c>
      <c r="E1272" t="s">
        <v>2349</v>
      </c>
      <c r="H1272" t="s">
        <v>79</v>
      </c>
      <c r="I1272" s="42" t="b">
        <f t="shared" si="583"/>
        <v>1</v>
      </c>
      <c r="J1272" s="42" t="s">
        <v>79</v>
      </c>
      <c r="K1272" t="s">
        <v>324</v>
      </c>
      <c r="L1272" s="16"/>
      <c r="M1272" s="17" t="s">
        <v>2288</v>
      </c>
      <c r="N1272" s="18">
        <v>4.8E-9</v>
      </c>
      <c r="O1272" s="18">
        <v>4.8E-9</v>
      </c>
      <c r="P1272" s="18">
        <v>3.6E-9</v>
      </c>
      <c r="Q1272" s="27">
        <v>3.6E-9</v>
      </c>
      <c r="R1272">
        <v>2402498</v>
      </c>
      <c r="S1272" s="79" t="s">
        <v>260</v>
      </c>
      <c r="T1272" s="79" t="s">
        <v>2289</v>
      </c>
      <c r="U1272" t="s">
        <v>89</v>
      </c>
      <c r="AI1272" t="s">
        <v>2291</v>
      </c>
      <c r="AJ1272">
        <v>1</v>
      </c>
      <c r="AL1272" s="19">
        <f t="shared" si="584"/>
        <v>-11.301243452229212</v>
      </c>
      <c r="AM1272" s="19">
        <f t="shared" si="585"/>
        <v>-11.470975874975764</v>
      </c>
      <c r="AN1272" s="19">
        <f t="shared" si="586"/>
        <v>0.1697324227465522</v>
      </c>
      <c r="AP1272" s="20" t="str">
        <f>IF(AR1272=AU1272,"ok","no")</f>
        <v>ok</v>
      </c>
      <c r="AQ1272" s="20" t="str">
        <f t="shared" si="587"/>
        <v>Q</v>
      </c>
      <c r="AR1272" s="21">
        <f t="shared" si="592"/>
        <v>0</v>
      </c>
      <c r="AT1272" s="20" t="str">
        <f t="shared" si="588"/>
        <v>A</v>
      </c>
      <c r="AU1272" s="22">
        <f t="shared" si="593"/>
        <v>0</v>
      </c>
    </row>
    <row r="1273" spans="1:48" hidden="1" x14ac:dyDescent="0.45">
      <c r="A1273" t="s">
        <v>2286</v>
      </c>
      <c r="B1273" t="s">
        <v>2350</v>
      </c>
      <c r="C1273" t="e">
        <f t="shared" ca="1" si="589"/>
        <v>#NAME?</v>
      </c>
      <c r="E1273" t="s">
        <v>2350</v>
      </c>
      <c r="H1273" t="s">
        <v>79</v>
      </c>
      <c r="I1273" s="42" t="b">
        <f t="shared" si="583"/>
        <v>1</v>
      </c>
      <c r="J1273" s="42" t="s">
        <v>79</v>
      </c>
      <c r="K1273" t="s">
        <v>324</v>
      </c>
      <c r="L1273" s="16"/>
      <c r="M1273" s="17" t="s">
        <v>2288</v>
      </c>
      <c r="N1273" s="18">
        <v>3.9000000000000002E-9</v>
      </c>
      <c r="O1273" s="18">
        <v>3.9000000000000002E-9</v>
      </c>
      <c r="P1273" s="18">
        <v>3.6E-9</v>
      </c>
      <c r="Q1273" s="18">
        <v>3.6E-9</v>
      </c>
      <c r="R1273">
        <v>2402498</v>
      </c>
      <c r="S1273" s="79" t="s">
        <v>260</v>
      </c>
      <c r="T1273" s="79" t="s">
        <v>2289</v>
      </c>
      <c r="U1273" t="s">
        <v>89</v>
      </c>
      <c r="AI1273" t="s">
        <v>2291</v>
      </c>
      <c r="AJ1273">
        <v>1</v>
      </c>
      <c r="AL1273" s="19">
        <f t="shared" si="584"/>
        <v>-11.423750677448377</v>
      </c>
      <c r="AM1273" s="19">
        <f t="shared" si="585"/>
        <v>-11.470975874975764</v>
      </c>
      <c r="AN1273" s="19">
        <f t="shared" si="586"/>
        <v>4.7225197527387408E-2</v>
      </c>
      <c r="AP1273" s="20" t="str">
        <f>IF(AR1273=AU1273,"good","no")</f>
        <v>no</v>
      </c>
      <c r="AQ1273" s="20" t="str">
        <f t="shared" si="587"/>
        <v>K</v>
      </c>
      <c r="AR1273" s="21">
        <f t="shared" si="592"/>
        <v>1</v>
      </c>
      <c r="AT1273" s="20" t="str">
        <f t="shared" si="588"/>
        <v>A</v>
      </c>
      <c r="AU1273" s="22">
        <f t="shared" si="593"/>
        <v>0</v>
      </c>
    </row>
    <row r="1274" spans="1:48" hidden="1" x14ac:dyDescent="0.45">
      <c r="A1274" t="s">
        <v>2286</v>
      </c>
      <c r="B1274" t="s">
        <v>2351</v>
      </c>
      <c r="C1274" t="e">
        <f t="shared" ca="1" si="589"/>
        <v>#NAME?</v>
      </c>
      <c r="E1274" t="s">
        <v>2351</v>
      </c>
      <c r="H1274" t="s">
        <v>79</v>
      </c>
      <c r="I1274" s="42" t="b">
        <f t="shared" si="583"/>
        <v>1</v>
      </c>
      <c r="J1274" s="42" t="s">
        <v>79</v>
      </c>
      <c r="K1274" t="s">
        <v>324</v>
      </c>
      <c r="L1274" s="16"/>
      <c r="M1274" s="17" t="s">
        <v>2288</v>
      </c>
      <c r="N1274" s="18">
        <v>2.8999999999999999E-9</v>
      </c>
      <c r="O1274" s="18">
        <v>2.8999999999999999E-9</v>
      </c>
      <c r="P1274" s="18">
        <v>3.6E-9</v>
      </c>
      <c r="Q1274" s="18">
        <v>3.6E-9</v>
      </c>
      <c r="R1274">
        <v>2402498</v>
      </c>
      <c r="S1274" s="79" t="s">
        <v>260</v>
      </c>
      <c r="T1274" s="79" t="s">
        <v>2289</v>
      </c>
      <c r="U1274" t="s">
        <v>89</v>
      </c>
      <c r="AI1274" t="s">
        <v>2291</v>
      </c>
      <c r="AJ1274">
        <v>1</v>
      </c>
      <c r="AL1274" s="19">
        <f t="shared" si="584"/>
        <v>-11.59854750897285</v>
      </c>
      <c r="AM1274" s="19">
        <f t="shared" si="585"/>
        <v>-11.470975874975764</v>
      </c>
      <c r="AN1274" s="19">
        <f t="shared" si="586"/>
        <v>-0.1275716339970856</v>
      </c>
      <c r="AP1274" s="20" t="str">
        <f>IF(AR1274=AU1274,"good","no")</f>
        <v>no</v>
      </c>
      <c r="AQ1274" s="20" t="str">
        <f t="shared" si="587"/>
        <v>E</v>
      </c>
      <c r="AR1274" s="21">
        <f t="shared" si="592"/>
        <v>-1</v>
      </c>
      <c r="AT1274" s="20" t="str">
        <f t="shared" si="588"/>
        <v>A</v>
      </c>
      <c r="AU1274" s="22">
        <f t="shared" si="593"/>
        <v>0</v>
      </c>
    </row>
    <row r="1275" spans="1:48" hidden="1" x14ac:dyDescent="0.45">
      <c r="A1275" t="s">
        <v>2286</v>
      </c>
      <c r="B1275" t="s">
        <v>2352</v>
      </c>
      <c r="C1275" t="e">
        <f t="shared" ca="1" si="589"/>
        <v>#NAME?</v>
      </c>
      <c r="E1275" t="s">
        <v>2352</v>
      </c>
      <c r="H1275" t="s">
        <v>79</v>
      </c>
      <c r="I1275" s="42" t="b">
        <f t="shared" si="583"/>
        <v>1</v>
      </c>
      <c r="J1275" s="42" t="s">
        <v>79</v>
      </c>
      <c r="K1275" t="s">
        <v>324</v>
      </c>
      <c r="L1275" s="16"/>
      <c r="M1275" s="17" t="s">
        <v>2288</v>
      </c>
      <c r="N1275" s="18">
        <v>3.7E-9</v>
      </c>
      <c r="O1275" s="18">
        <v>3.7E-9</v>
      </c>
      <c r="P1275" s="18">
        <v>3.6E-9</v>
      </c>
      <c r="Q1275" s="18">
        <v>3.6E-9</v>
      </c>
      <c r="R1275">
        <v>2402498</v>
      </c>
      <c r="S1275" s="79" t="s">
        <v>260</v>
      </c>
      <c r="T1275" s="79" t="s">
        <v>2289</v>
      </c>
      <c r="U1275" t="s">
        <v>89</v>
      </c>
      <c r="AI1275" t="s">
        <v>2291</v>
      </c>
      <c r="AJ1275">
        <v>1</v>
      </c>
      <c r="AL1275" s="19">
        <f t="shared" si="584"/>
        <v>-11.454810480204776</v>
      </c>
      <c r="AM1275" s="19">
        <f t="shared" si="585"/>
        <v>-11.470975874975764</v>
      </c>
      <c r="AN1275" s="19">
        <f t="shared" si="586"/>
        <v>1.6165394770988328E-2</v>
      </c>
      <c r="AP1275" s="20" t="str">
        <f>IF(AR1275=AU1275,"good","no")</f>
        <v>no</v>
      </c>
      <c r="AQ1275" s="20" t="str">
        <f t="shared" si="587"/>
        <v>E</v>
      </c>
      <c r="AR1275" s="21">
        <f t="shared" si="592"/>
        <v>-1</v>
      </c>
      <c r="AT1275" s="20" t="str">
        <f t="shared" si="588"/>
        <v>A</v>
      </c>
      <c r="AU1275" s="22">
        <f t="shared" si="593"/>
        <v>0</v>
      </c>
    </row>
    <row r="1276" spans="1:48" hidden="1" x14ac:dyDescent="0.45">
      <c r="A1276" t="s">
        <v>2286</v>
      </c>
      <c r="B1276" t="s">
        <v>2353</v>
      </c>
      <c r="C1276" t="e">
        <f t="shared" ca="1" si="589"/>
        <v>#NAME?</v>
      </c>
      <c r="E1276" t="s">
        <v>2353</v>
      </c>
      <c r="H1276" t="s">
        <v>79</v>
      </c>
      <c r="I1276" s="42" t="b">
        <f t="shared" si="583"/>
        <v>1</v>
      </c>
      <c r="J1276" s="42" t="s">
        <v>79</v>
      </c>
      <c r="K1276" t="s">
        <v>324</v>
      </c>
      <c r="L1276" s="16"/>
      <c r="M1276" s="17" t="s">
        <v>2288</v>
      </c>
      <c r="N1276" s="18">
        <v>3E-9</v>
      </c>
      <c r="O1276" s="18">
        <v>3E-9</v>
      </c>
      <c r="P1276" s="18">
        <v>3.6E-9</v>
      </c>
      <c r="Q1276" s="27">
        <v>3.6E-9</v>
      </c>
      <c r="R1276">
        <v>2402498</v>
      </c>
      <c r="S1276" s="79" t="s">
        <v>260</v>
      </c>
      <c r="T1276" s="79" t="s">
        <v>2289</v>
      </c>
      <c r="U1276" t="s">
        <v>89</v>
      </c>
      <c r="AI1276" t="s">
        <v>2291</v>
      </c>
      <c r="AJ1276">
        <v>1</v>
      </c>
      <c r="AL1276" s="19">
        <f t="shared" si="584"/>
        <v>-11.578545593484199</v>
      </c>
      <c r="AM1276" s="19">
        <f t="shared" si="585"/>
        <v>-11.470975874975764</v>
      </c>
      <c r="AN1276" s="19">
        <f t="shared" si="586"/>
        <v>-0.10756971850843478</v>
      </c>
      <c r="AP1276" s="20" t="str">
        <f>IF(AR1276=AU1276,"ok","no")</f>
        <v>ok</v>
      </c>
      <c r="AQ1276" s="20" t="str">
        <f t="shared" si="587"/>
        <v>Q</v>
      </c>
      <c r="AR1276" s="21">
        <f t="shared" si="592"/>
        <v>0</v>
      </c>
      <c r="AT1276" s="20" t="str">
        <f t="shared" si="588"/>
        <v>A</v>
      </c>
      <c r="AU1276" s="22">
        <f t="shared" si="593"/>
        <v>0</v>
      </c>
    </row>
    <row r="1277" spans="1:48" hidden="1" x14ac:dyDescent="0.45">
      <c r="A1277" t="s">
        <v>2286</v>
      </c>
      <c r="B1277" t="s">
        <v>2354</v>
      </c>
      <c r="C1277" t="e">
        <f t="shared" ca="1" si="589"/>
        <v>#NAME?</v>
      </c>
      <c r="E1277" t="s">
        <v>2354</v>
      </c>
      <c r="H1277" t="s">
        <v>79</v>
      </c>
      <c r="I1277" s="42" t="b">
        <f t="shared" ref="I1277" si="594">H1277=J1277</f>
        <v>1</v>
      </c>
      <c r="J1277" s="42" t="s">
        <v>79</v>
      </c>
      <c r="K1277" t="s">
        <v>324</v>
      </c>
      <c r="L1277" s="16"/>
      <c r="M1277" s="17" t="s">
        <v>2288</v>
      </c>
      <c r="N1277" s="18">
        <v>2.1299999999999999E-9</v>
      </c>
      <c r="O1277" s="18">
        <v>2.1299999999999999E-9</v>
      </c>
      <c r="P1277" s="18">
        <v>3.6E-9</v>
      </c>
      <c r="Q1277" s="27">
        <v>3.6E-9</v>
      </c>
      <c r="R1277">
        <v>2402498</v>
      </c>
      <c r="S1277" s="79" t="s">
        <v>260</v>
      </c>
      <c r="T1277" s="79" t="s">
        <v>2289</v>
      </c>
      <c r="U1277" t="s">
        <v>89</v>
      </c>
      <c r="AI1277" t="s">
        <v>2291</v>
      </c>
      <c r="AJ1277">
        <v>1</v>
      </c>
      <c r="AL1277" s="19">
        <f t="shared" si="584"/>
        <v>-11.780614875762796</v>
      </c>
      <c r="AM1277" s="19">
        <f t="shared" si="585"/>
        <v>-11.470975874975764</v>
      </c>
      <c r="AN1277" s="19">
        <f t="shared" si="586"/>
        <v>-0.30963900078703155</v>
      </c>
      <c r="AP1277" s="20" t="str">
        <f>IF(AR1277=AU1277,"ok","no")</f>
        <v>ok</v>
      </c>
      <c r="AQ1277" s="20" t="str">
        <f t="shared" si="587"/>
        <v>Q</v>
      </c>
      <c r="AR1277" s="21">
        <f t="shared" si="592"/>
        <v>0</v>
      </c>
      <c r="AT1277" s="20" t="str">
        <f t="shared" si="588"/>
        <v>L</v>
      </c>
      <c r="AU1277" s="22">
        <f t="shared" si="593"/>
        <v>0</v>
      </c>
    </row>
    <row r="1278" spans="1:48" hidden="1" x14ac:dyDescent="0.45">
      <c r="A1278" t="s">
        <v>2286</v>
      </c>
      <c r="B1278" t="s">
        <v>2355</v>
      </c>
      <c r="C1278" t="e">
        <f t="shared" ca="1" si="589"/>
        <v>#NAME?</v>
      </c>
      <c r="E1278" t="s">
        <v>2355</v>
      </c>
      <c r="H1278"/>
      <c r="I1278"/>
      <c r="J1278"/>
      <c r="K1278" t="s">
        <v>322</v>
      </c>
      <c r="L1278" s="16"/>
      <c r="M1278" s="17" t="s">
        <v>2288</v>
      </c>
      <c r="N1278" s="18">
        <v>1.55E-9</v>
      </c>
      <c r="O1278" s="18">
        <v>1.55E-9</v>
      </c>
      <c r="P1278" s="18">
        <v>3.6E-9</v>
      </c>
      <c r="Q1278" s="27">
        <v>3.6E-9</v>
      </c>
      <c r="R1278">
        <v>2402498</v>
      </c>
      <c r="S1278" s="79" t="s">
        <v>260</v>
      </c>
      <c r="T1278" s="79" t="s">
        <v>2289</v>
      </c>
      <c r="U1278" t="s">
        <v>89</v>
      </c>
      <c r="AI1278" t="s">
        <v>2291</v>
      </c>
      <c r="AJ1278">
        <v>1</v>
      </c>
      <c r="AL1278" s="19">
        <f t="shared" si="584"/>
        <v>-11.968156434549</v>
      </c>
      <c r="AM1278" s="19">
        <f t="shared" si="585"/>
        <v>-11.470975874975764</v>
      </c>
      <c r="AN1278" s="19">
        <f t="shared" si="586"/>
        <v>-0.49718055957323593</v>
      </c>
      <c r="AP1278" s="20" t="str">
        <f>IF(AR1278=AU1278,"ok","no")</f>
        <v>ok</v>
      </c>
      <c r="AQ1278" s="20" t="str">
        <f t="shared" si="587"/>
        <v>Q</v>
      </c>
      <c r="AR1278" s="21">
        <f t="shared" si="592"/>
        <v>0</v>
      </c>
      <c r="AT1278" s="20" t="str">
        <f t="shared" si="588"/>
        <v>A</v>
      </c>
      <c r="AU1278" s="22">
        <f t="shared" si="593"/>
        <v>0</v>
      </c>
    </row>
    <row r="1279" spans="1:48" hidden="1" x14ac:dyDescent="0.45">
      <c r="A1279" t="s">
        <v>2286</v>
      </c>
      <c r="B1279" t="s">
        <v>2356</v>
      </c>
      <c r="C1279" t="e">
        <f t="shared" ca="1" si="589"/>
        <v>#NAME?</v>
      </c>
      <c r="E1279" t="s">
        <v>2356</v>
      </c>
      <c r="H1279"/>
      <c r="I1279"/>
      <c r="J1279"/>
      <c r="K1279" t="s">
        <v>769</v>
      </c>
      <c r="L1279" s="16"/>
      <c r="M1279" s="17" t="s">
        <v>2288</v>
      </c>
      <c r="N1279" s="18">
        <v>8.6000000000000003E-10</v>
      </c>
      <c r="O1279" s="18">
        <v>8.6000000000000003E-10</v>
      </c>
      <c r="P1279" s="18">
        <v>3.6E-9</v>
      </c>
      <c r="Q1279" s="27">
        <v>3.6E-9</v>
      </c>
      <c r="R1279">
        <v>2402498</v>
      </c>
      <c r="S1279" s="79" t="s">
        <v>260</v>
      </c>
      <c r="T1279" s="79" t="s">
        <v>2289</v>
      </c>
      <c r="U1279" t="s">
        <v>89</v>
      </c>
      <c r="AI1279" t="s">
        <v>2291</v>
      </c>
      <c r="AJ1279">
        <v>1</v>
      </c>
      <c r="AL1279" s="19">
        <f t="shared" si="584"/>
        <v>-12.315712348741787</v>
      </c>
      <c r="AM1279" s="19">
        <f t="shared" si="585"/>
        <v>-11.470975874975764</v>
      </c>
      <c r="AN1279" s="19">
        <f t="shared" si="586"/>
        <v>-0.84473647376602301</v>
      </c>
      <c r="AP1279" s="20" t="str">
        <f>IF(AR1279=AU1279,"ok","no")</f>
        <v>ok</v>
      </c>
      <c r="AQ1279" s="20" t="str">
        <f t="shared" si="587"/>
        <v>Q</v>
      </c>
      <c r="AR1279" s="21">
        <f t="shared" si="592"/>
        <v>0</v>
      </c>
      <c r="AT1279" s="20" t="str">
        <f t="shared" si="588"/>
        <v>L</v>
      </c>
      <c r="AU1279" s="22">
        <f t="shared" si="593"/>
        <v>0</v>
      </c>
    </row>
    <row r="1280" spans="1:48" x14ac:dyDescent="0.45">
      <c r="A1280" t="s">
        <v>109</v>
      </c>
      <c r="B1280" t="s">
        <v>2270</v>
      </c>
      <c r="C1280" t="e">
        <f t="shared" ca="1" si="589"/>
        <v>#NAME?</v>
      </c>
      <c r="E1280" t="s">
        <v>2270</v>
      </c>
      <c r="F1280" t="str">
        <f>IF(B1280=E1280,"ok","no")</f>
        <v>ok</v>
      </c>
      <c r="G1280">
        <v>1</v>
      </c>
      <c r="H1280" s="42" t="str">
        <f>IF(ISNUMBER(FIND(MID(B1280,2,1),MID(A1280,FIND("_",A1280)+1,FIND("_",A1280,FIND("_",A1280)+1)-FIND("_",A1280)-1))), "+", "-")</f>
        <v>+</v>
      </c>
      <c r="I1280" s="42" t="b">
        <f t="shared" ref="I1280:I1310" si="595">H1280=J1280</f>
        <v>1</v>
      </c>
      <c r="J1280" s="42" t="str">
        <f>IF(ISNUMBER(FIND(MID(B1280,2,1),IF(LEN(MID(A1280,FIND("_",A1280)+1,FIND("_",A1280,FIND("_",A1280)+1)-FIND("_",A1280)-1))=2,MID(A1280,FIND("_",A1280)+1,2),MID(A1280,FIND("~",SUBSTITUTE(A1280,"_","~",LEN(A1280)-LEN(SUBSTITUTE(A1280,"_",""))))+1,2)))), "+", "-")</f>
        <v>+</v>
      </c>
      <c r="K1280" t="s">
        <v>70</v>
      </c>
      <c r="L1280" s="16" t="s">
        <v>47</v>
      </c>
      <c r="M1280" s="17" t="s">
        <v>47</v>
      </c>
      <c r="N1280" s="18">
        <v>8.5E-9</v>
      </c>
      <c r="O1280" s="18">
        <v>8.5E-9</v>
      </c>
      <c r="P1280" s="18">
        <v>8.5E-9</v>
      </c>
      <c r="Q1280" s="18">
        <v>8.5E-9</v>
      </c>
      <c r="R1280">
        <v>16597831</v>
      </c>
      <c r="S1280" s="57" t="s">
        <v>113</v>
      </c>
      <c r="T1280" s="57" t="s">
        <v>114</v>
      </c>
      <c r="U1280" t="s">
        <v>89</v>
      </c>
      <c r="AI1280" t="s">
        <v>115</v>
      </c>
      <c r="AJ1280">
        <v>2</v>
      </c>
      <c r="AL1280" s="19">
        <f t="shared" si="584"/>
        <v>-10.964087807335581</v>
      </c>
      <c r="AM1280" s="19">
        <f t="shared" si="585"/>
        <v>-10.964087807335581</v>
      </c>
      <c r="AN1280" s="19">
        <f t="shared" si="586"/>
        <v>0</v>
      </c>
      <c r="AO1280" s="19">
        <f>ABS(AN1280)</f>
        <v>0</v>
      </c>
      <c r="AP1280" s="20" t="str">
        <f>IF(AR1280=AU1280,"good","no")</f>
        <v>no</v>
      </c>
      <c r="AQ1280" s="20" t="str">
        <f t="shared" si="587"/>
        <v>G</v>
      </c>
      <c r="AR1280" s="21">
        <f>VLOOKUP(AQ1280,$AY$2:$AZ$23,2,FALSE)</f>
        <v>600</v>
      </c>
      <c r="AS1280" s="21">
        <f>VLOOKUP(AQ1280, $BD$3:$BH$22, 5, FALSE)</f>
        <v>-0.4</v>
      </c>
      <c r="AT1280" s="20" t="str">
        <f t="shared" si="588"/>
        <v>Y</v>
      </c>
      <c r="AU1280" s="22">
        <f>VLOOKUP(AT1280,$AY$2:$AZ$23,2,FALSE)</f>
        <v>0</v>
      </c>
      <c r="AV1280">
        <f>VLOOKUP(AT1280, $BD$3:$BH$22, 5, FALSE)</f>
        <v>-1.3</v>
      </c>
    </row>
    <row r="1281" spans="1:48" x14ac:dyDescent="0.45">
      <c r="A1281" t="s">
        <v>109</v>
      </c>
      <c r="B1281" t="s">
        <v>2229</v>
      </c>
      <c r="C1281" t="e">
        <f t="shared" ca="1" si="589"/>
        <v>#NAME?</v>
      </c>
      <c r="E1281" t="s">
        <v>2229</v>
      </c>
      <c r="F1281" t="str">
        <f>IF(B1281=E1281,"ok","no")</f>
        <v>ok</v>
      </c>
      <c r="G1281">
        <v>1</v>
      </c>
      <c r="H1281" s="42" t="str">
        <f>IF(ISNUMBER(FIND(MID(B1281,2,1),MID(A1281,FIND("_",A1281)+1,FIND("_",A1281,FIND("_",A1281)+1)-FIND("_",A1281)-1))), "+", "-")</f>
        <v>+</v>
      </c>
      <c r="I1281" s="42" t="b">
        <f t="shared" si="595"/>
        <v>1</v>
      </c>
      <c r="J1281" s="42" t="str">
        <f>IF(ISNUMBER(FIND(MID(B1281,2,1),IF(LEN(MID(A1281,FIND("_",A1281)+1,FIND("_",A1281,FIND("_",A1281)+1)-FIND("_",A1281)-1))=2,MID(A1281,FIND("_",A1281)+1,2),MID(A1281,FIND("~",SUBSTITUTE(A1281,"_","~",LEN(A1281)-LEN(SUBSTITUTE(A1281,"_",""))))+1,2)))), "+", "-")</f>
        <v>+</v>
      </c>
      <c r="K1281" t="s">
        <v>324</v>
      </c>
      <c r="L1281" s="16" t="s">
        <v>47</v>
      </c>
      <c r="M1281" s="17" t="s">
        <v>47</v>
      </c>
      <c r="N1281" s="18">
        <v>8.5E-9</v>
      </c>
      <c r="O1281" s="18">
        <v>8.5E-9</v>
      </c>
      <c r="P1281" s="18">
        <v>8.5E-9</v>
      </c>
      <c r="Q1281" s="27">
        <v>8.5E-9</v>
      </c>
      <c r="R1281">
        <v>16597831</v>
      </c>
      <c r="S1281" s="57" t="s">
        <v>113</v>
      </c>
      <c r="T1281" s="57" t="s">
        <v>114</v>
      </c>
      <c r="U1281" t="s">
        <v>89</v>
      </c>
      <c r="AI1281" t="s">
        <v>115</v>
      </c>
      <c r="AJ1281">
        <v>2</v>
      </c>
      <c r="AL1281" s="19">
        <f t="shared" si="584"/>
        <v>-10.964087807335581</v>
      </c>
      <c r="AM1281" s="19">
        <f t="shared" si="585"/>
        <v>-10.964087807335581</v>
      </c>
      <c r="AN1281" s="19">
        <f t="shared" si="586"/>
        <v>0</v>
      </c>
      <c r="AO1281" s="19">
        <f>ABS(AN1281)</f>
        <v>0</v>
      </c>
      <c r="AP1281" s="20" t="str">
        <f>IF(AR1281=AU1281,"ok","no")</f>
        <v>ok</v>
      </c>
      <c r="AQ1281" s="20" t="str">
        <f t="shared" si="587"/>
        <v>F</v>
      </c>
      <c r="AR1281" s="21">
        <f>VLOOKUP(AQ1281,$AY$2:$AZ$23,2,FALSE)</f>
        <v>0</v>
      </c>
      <c r="AS1281" s="21">
        <f>VLOOKUP(AQ1281, $BD$3:$BH$22, 5, FALSE)</f>
        <v>2.8</v>
      </c>
      <c r="AT1281" s="20" t="str">
        <f t="shared" si="588"/>
        <v>W</v>
      </c>
      <c r="AU1281" s="22">
        <f>VLOOKUP(AT1281,$AY$2:$AZ$23,2,FALSE)</f>
        <v>0</v>
      </c>
      <c r="AV1281">
        <f>VLOOKUP(AT1281, $BD$3:$BH$22, 5, FALSE)</f>
        <v>-0.9</v>
      </c>
    </row>
    <row r="1282" spans="1:48" x14ac:dyDescent="0.45">
      <c r="A1282" t="s">
        <v>139</v>
      </c>
      <c r="B1282" t="s">
        <v>2357</v>
      </c>
      <c r="C1282" t="e">
        <f t="shared" ca="1" si="589"/>
        <v>#NAME?</v>
      </c>
      <c r="E1282" t="s">
        <v>2357</v>
      </c>
      <c r="F1282" t="str">
        <f>IF(B1282=E1282,"ok","no")</f>
        <v>ok</v>
      </c>
      <c r="G1282">
        <v>1</v>
      </c>
      <c r="H1282" s="42" t="str">
        <f>IF(ISNUMBER(FIND(MID(B1282,2,1),MID(A1282,FIND("_",A1282)+1,FIND("_",A1282,FIND("_",A1282)+1)-FIND("_",A1282)-1))), "+", "-")</f>
        <v>+</v>
      </c>
      <c r="I1282" s="42" t="b">
        <f t="shared" si="595"/>
        <v>1</v>
      </c>
      <c r="J1282" s="42" t="str">
        <f>IF(ISNUMBER(FIND(MID(B1282,2,1),IF(LEN(MID(A1282,FIND("_",A1282)+1,FIND("_",A1282,FIND("_",A1282)+1)-FIND("_",A1282)-1))=2,MID(A1282,FIND("_",A1282)+1,2),MID(A1282,FIND("~",SUBSTITUTE(A1282,"_","~",LEN(A1282)-LEN(SUBSTITUTE(A1282,"_",""))))+1,2)))), "+", "-")</f>
        <v>+</v>
      </c>
      <c r="K1282" t="s">
        <v>125</v>
      </c>
      <c r="L1282" s="16" t="s">
        <v>47</v>
      </c>
      <c r="M1282" s="17" t="s">
        <v>47</v>
      </c>
      <c r="N1282" s="18">
        <v>4.3999999999999997E-9</v>
      </c>
      <c r="O1282" s="18">
        <v>4.3999999999999997E-9</v>
      </c>
      <c r="P1282" s="18">
        <v>4.3999999999999997E-9</v>
      </c>
      <c r="Q1282" s="27">
        <v>4.3999999999999997E-9</v>
      </c>
      <c r="R1282">
        <v>17891135</v>
      </c>
      <c r="S1282" s="57" t="s">
        <v>806</v>
      </c>
      <c r="T1282" s="57" t="s">
        <v>81</v>
      </c>
      <c r="U1282">
        <v>298</v>
      </c>
      <c r="AI1282" t="s">
        <v>221</v>
      </c>
      <c r="AJ1282">
        <v>2</v>
      </c>
      <c r="AL1282" s="19">
        <f t="shared" ref="AL1282:AL1345" si="596">0.59*LN(O1282)</f>
        <v>-11.352580164653094</v>
      </c>
      <c r="AM1282" s="19">
        <f t="shared" ref="AM1282:AM1345" si="597">0.59*LN(Q1282)</f>
        <v>-11.352580164653094</v>
      </c>
      <c r="AN1282" s="19">
        <f t="shared" ref="AN1282:AN1345" si="598">AL1282-AM1282</f>
        <v>0</v>
      </c>
      <c r="AO1282" s="19">
        <f>ABS(AN1282)</f>
        <v>0</v>
      </c>
      <c r="AP1282" s="20" t="str">
        <f>IF(AR1282=AU1282,"ok","no")</f>
        <v>ok</v>
      </c>
      <c r="AQ1282" s="20" t="str">
        <f t="shared" ref="AQ1282:AQ1345" si="599">LEFT(B1282)</f>
        <v>N</v>
      </c>
      <c r="AR1282" s="21">
        <f>VLOOKUP(AQ1282,$AY$2:$AZ$23,2,FALSE)</f>
        <v>0</v>
      </c>
      <c r="AS1282" s="21">
        <f>VLOOKUP(AQ1282, $BD$3:$BH$22, 5, FALSE)</f>
        <v>-3.5</v>
      </c>
      <c r="AT1282" s="20" t="str">
        <f t="shared" ref="AT1282:AT1345" si="600">RIGHT(E1282)</f>
        <v>Y</v>
      </c>
      <c r="AU1282" s="22">
        <f>VLOOKUP(AT1282,$AY$2:$AZ$23,2,FALSE)</f>
        <v>0</v>
      </c>
      <c r="AV1282">
        <f>VLOOKUP(AT1282, $BD$3:$BH$22, 5, FALSE)</f>
        <v>-1.3</v>
      </c>
    </row>
    <row r="1283" spans="1:48" hidden="1" x14ac:dyDescent="0.45">
      <c r="A1283" t="s">
        <v>288</v>
      </c>
      <c r="B1283" t="s">
        <v>2358</v>
      </c>
      <c r="C1283" t="e">
        <f t="shared" ref="C1283:C1334" ca="1" si="601">_xlfn.CONCAT(A1283,B1283)</f>
        <v>#NAME?</v>
      </c>
      <c r="E1283" t="s">
        <v>2359</v>
      </c>
      <c r="F1283" t="str">
        <f t="shared" ref="F1283" si="602">IF(B1283=E1283,"ok","no")</f>
        <v>no</v>
      </c>
      <c r="G1283">
        <v>2</v>
      </c>
      <c r="H1283" s="42" t="str">
        <f>IF(ISNUMBER(FIND(MID(B1283,2,1),MID(A1283,FIND("_",A1283,FIND("_",A1283)+1)+1,LEN(A1283)))), "+", "-")</f>
        <v>-</v>
      </c>
      <c r="I1283" s="42" t="b">
        <f t="shared" si="595"/>
        <v>1</v>
      </c>
      <c r="J1283" s="42" t="str">
        <f>IF(ISNUMBER(FIND(MID(B1283,2,1),IF(LEN(MID(A1283,FIND("_",A1283)+1,FIND("_",A1283,FIND("_",A1283)+1)-FIND("_",A1283)-1))=2,MID(A1283,FIND("_",A1283)+1,2),MID(A1283,FIND("~",SUBSTITUTE(A1283,"_","~",LEN(A1283)-LEN(SUBSTITUTE(A1283,"_",""))))+1,2)))), "+", "-")</f>
        <v>-</v>
      </c>
      <c r="K1283" t="s">
        <v>46</v>
      </c>
      <c r="L1283" s="16" t="s">
        <v>47</v>
      </c>
      <c r="M1283" s="17" t="s">
        <v>47</v>
      </c>
      <c r="N1283" t="s">
        <v>61</v>
      </c>
      <c r="O1283"/>
      <c r="P1283" s="18">
        <v>5.7899999999999997E-10</v>
      </c>
      <c r="Q1283" s="18">
        <v>5.7899999999999997E-10</v>
      </c>
      <c r="R1283">
        <v>24423621</v>
      </c>
      <c r="S1283" s="57" t="s">
        <v>291</v>
      </c>
      <c r="T1283" s="57" t="s">
        <v>292</v>
      </c>
      <c r="U1283">
        <v>298</v>
      </c>
      <c r="AI1283" t="s">
        <v>55</v>
      </c>
      <c r="AJ1283">
        <v>2</v>
      </c>
      <c r="AL1283" s="19" t="e">
        <f t="shared" si="596"/>
        <v>#NUM!</v>
      </c>
      <c r="AM1283" s="19">
        <f t="shared" si="597"/>
        <v>-12.549133996629775</v>
      </c>
      <c r="AN1283" s="19" t="e">
        <f t="shared" si="598"/>
        <v>#NUM!</v>
      </c>
      <c r="AO1283" s="19" t="e">
        <f>ABS(AN1283)</f>
        <v>#NUM!</v>
      </c>
      <c r="AP1283" s="20" t="str">
        <f t="shared" ref="AP1283:AP1289" si="603">IF(AR1283=AU1283,"good","no")</f>
        <v>no</v>
      </c>
      <c r="AQ1283" s="20" t="str">
        <f t="shared" si="599"/>
        <v>Y</v>
      </c>
      <c r="AR1283" s="21">
        <f t="shared" ref="AR1283" si="604">VLOOKUP(AQ1283,$AY$2:$AZ$23,2,FALSE)</f>
        <v>0</v>
      </c>
      <c r="AS1283" s="21">
        <f>VLOOKUP(AQ1283, $BD$3:$BH$22, 5, FALSE)</f>
        <v>-1.3</v>
      </c>
      <c r="AT1283" s="20" t="str">
        <f t="shared" si="600"/>
        <v>E</v>
      </c>
      <c r="AU1283" s="22">
        <f t="shared" ref="AU1283" si="605">VLOOKUP(AT1283,$AY$2:$AZ$23,2,FALSE)</f>
        <v>-1</v>
      </c>
      <c r="AV1283">
        <f>VLOOKUP(AT1283, $BD$3:$BH$22, 5, FALSE)</f>
        <v>-3.5</v>
      </c>
    </row>
    <row r="1284" spans="1:48" hidden="1" x14ac:dyDescent="0.45">
      <c r="A1284" t="s">
        <v>364</v>
      </c>
      <c r="B1284" t="s">
        <v>2360</v>
      </c>
      <c r="C1284" t="e">
        <f t="shared" ca="1" si="601"/>
        <v>#NAME?</v>
      </c>
      <c r="E1284" t="s">
        <v>2361</v>
      </c>
      <c r="H1284" t="s">
        <v>79</v>
      </c>
      <c r="I1284" s="42" t="b">
        <f t="shared" si="595"/>
        <v>1</v>
      </c>
      <c r="J1284" s="42" t="s">
        <v>79</v>
      </c>
      <c r="K1284" t="s">
        <v>46</v>
      </c>
      <c r="L1284" s="16"/>
      <c r="M1284" s="17" t="s">
        <v>367</v>
      </c>
      <c r="N1284" s="18">
        <v>1.8900000000000001E-7</v>
      </c>
      <c r="O1284" s="18">
        <v>1.8900000000000001E-7</v>
      </c>
      <c r="P1284" s="18">
        <v>1.6800000000000002E-8</v>
      </c>
      <c r="Q1284" s="18">
        <v>1.6800000000000002E-8</v>
      </c>
      <c r="R1284">
        <v>8588944</v>
      </c>
      <c r="S1284" s="80" t="s">
        <v>368</v>
      </c>
      <c r="T1284" s="80" t="s">
        <v>362</v>
      </c>
      <c r="U1284">
        <v>298</v>
      </c>
      <c r="V1284" t="s">
        <v>2098</v>
      </c>
      <c r="W1284" t="s">
        <v>2098</v>
      </c>
      <c r="X1284" t="s">
        <v>369</v>
      </c>
      <c r="Y1284" t="s">
        <v>369</v>
      </c>
      <c r="Z1284" t="s">
        <v>2015</v>
      </c>
      <c r="AA1284" t="s">
        <v>2015</v>
      </c>
      <c r="AB1284" t="s">
        <v>371</v>
      </c>
      <c r="AC1284" t="s">
        <v>371</v>
      </c>
      <c r="AI1284" t="s">
        <v>55</v>
      </c>
      <c r="AJ1284">
        <v>1</v>
      </c>
      <c r="AL1284" s="19">
        <f t="shared" si="596"/>
        <v>-9.1340961049131923</v>
      </c>
      <c r="AM1284" s="19">
        <f t="shared" si="597"/>
        <v>-10.562113300816945</v>
      </c>
      <c r="AN1284" s="19">
        <f t="shared" si="598"/>
        <v>1.4280171959037524</v>
      </c>
      <c r="AP1284" s="20" t="str">
        <f t="shared" si="603"/>
        <v>no</v>
      </c>
      <c r="AQ1284" s="20" t="str">
        <f t="shared" si="599"/>
        <v>L</v>
      </c>
      <c r="AR1284" s="21">
        <f>VLOOKUP(AQ1284,$AY$2:$AZ$22,2,FALSE)</f>
        <v>0</v>
      </c>
      <c r="AT1284" s="20" t="str">
        <f t="shared" si="600"/>
        <v>D</v>
      </c>
      <c r="AU1284" s="22">
        <f>VLOOKUP(AT1284,$AY$2:$AZ$22,2,FALSE)</f>
        <v>-1</v>
      </c>
    </row>
    <row r="1285" spans="1:48" hidden="1" x14ac:dyDescent="0.45">
      <c r="A1285" t="s">
        <v>288</v>
      </c>
      <c r="B1285" t="s">
        <v>2362</v>
      </c>
      <c r="C1285" t="e">
        <f t="shared" ca="1" si="601"/>
        <v>#NAME?</v>
      </c>
      <c r="E1285" t="s">
        <v>2363</v>
      </c>
      <c r="F1285" t="str">
        <f t="shared" ref="F1285:F1287" si="606">IF(B1285=E1285,"ok","no")</f>
        <v>no</v>
      </c>
      <c r="G1285">
        <v>2</v>
      </c>
      <c r="H1285" s="42" t="str">
        <f>IF(ISNUMBER(FIND(MID(B1285,2,1),MID(A1285,FIND("_",A1285,FIND("_",A1285)+1)+1,LEN(A1285)))), "+", "-")</f>
        <v>-</v>
      </c>
      <c r="I1285" s="42" t="b">
        <f t="shared" si="595"/>
        <v>1</v>
      </c>
      <c r="J1285" s="42" t="str">
        <f>IF(ISNUMBER(FIND(MID(B1285,2,1),IF(LEN(MID(A1285,FIND("_",A1285)+1,FIND("_",A1285,FIND("_",A1285)+1)-FIND("_",A1285)-1))=2,MID(A1285,FIND("_",A1285)+1,2),MID(A1285,FIND("~",SUBSTITUTE(A1285,"_","~",LEN(A1285)-LEN(SUBSTITUTE(A1285,"_",""))))+1,2)))), "+", "-")</f>
        <v>-</v>
      </c>
      <c r="K1285" t="s">
        <v>46</v>
      </c>
      <c r="L1285" s="16" t="s">
        <v>47</v>
      </c>
      <c r="M1285" s="17" t="s">
        <v>47</v>
      </c>
      <c r="N1285" t="s">
        <v>61</v>
      </c>
      <c r="O1285"/>
      <c r="P1285" s="18">
        <v>5.7899999999999997E-10</v>
      </c>
      <c r="Q1285" s="18">
        <v>5.7899999999999997E-10</v>
      </c>
      <c r="R1285">
        <v>24423621</v>
      </c>
      <c r="S1285" s="57" t="s">
        <v>291</v>
      </c>
      <c r="T1285" s="57" t="s">
        <v>292</v>
      </c>
      <c r="U1285">
        <v>298</v>
      </c>
      <c r="AI1285" t="s">
        <v>55</v>
      </c>
      <c r="AJ1285">
        <v>2</v>
      </c>
      <c r="AL1285" s="19" t="e">
        <f t="shared" si="596"/>
        <v>#NUM!</v>
      </c>
      <c r="AM1285" s="19">
        <f t="shared" si="597"/>
        <v>-12.549133996629775</v>
      </c>
      <c r="AN1285" s="19" t="e">
        <f t="shared" si="598"/>
        <v>#NUM!</v>
      </c>
      <c r="AO1285" s="19" t="e">
        <f>ABS(AN1285)</f>
        <v>#NUM!</v>
      </c>
      <c r="AP1285" s="20" t="str">
        <f t="shared" si="603"/>
        <v>no</v>
      </c>
      <c r="AQ1285" s="20" t="str">
        <f t="shared" si="599"/>
        <v>K</v>
      </c>
      <c r="AR1285" s="21">
        <f t="shared" ref="AR1285:AR1287" si="607">VLOOKUP(AQ1285,$AY$2:$AZ$23,2,FALSE)</f>
        <v>1</v>
      </c>
      <c r="AS1285" s="21">
        <f>VLOOKUP(AQ1285, $BD$3:$BH$22, 5, FALSE)</f>
        <v>-3.9</v>
      </c>
      <c r="AT1285" s="20" t="str">
        <f t="shared" si="600"/>
        <v>Q</v>
      </c>
      <c r="AU1285" s="22">
        <f t="shared" ref="AU1285:AU1287" si="608">VLOOKUP(AT1285,$AY$2:$AZ$23,2,FALSE)</f>
        <v>0</v>
      </c>
      <c r="AV1285">
        <f>VLOOKUP(AT1285, $BD$3:$BH$22, 5, FALSE)</f>
        <v>-3.5</v>
      </c>
    </row>
    <row r="1286" spans="1:48" hidden="1" x14ac:dyDescent="0.45">
      <c r="A1286" t="s">
        <v>376</v>
      </c>
      <c r="B1286" t="s">
        <v>2364</v>
      </c>
      <c r="C1286" t="e">
        <f t="shared" ca="1" si="601"/>
        <v>#NAME?</v>
      </c>
      <c r="E1286" t="s">
        <v>2365</v>
      </c>
      <c r="F1286" t="str">
        <f t="shared" si="606"/>
        <v>no</v>
      </c>
      <c r="G1286">
        <v>1</v>
      </c>
      <c r="H1286" s="15" t="str">
        <f>IF(ISNUMBER(FIND(MID(B1286,2,1),MID(A1286,FIND("_",A1286)+1,FIND("_",A1286,FIND("_",A1286)+1)-FIND("_",A1286)-1))), "+", "-")</f>
        <v>-</v>
      </c>
      <c r="I1286" s="42" t="b">
        <f t="shared" si="595"/>
        <v>1</v>
      </c>
      <c r="J1286" s="42" t="str">
        <f>IF(ISNUMBER(FIND(MID(B1286,2,1),IF(LEN(MID(A1286,FIND("_",A1286)+1,FIND("_",A1286,FIND("_",A1286)+1)-FIND("_",A1286)-1))=2,MID(A1286,FIND("_",A1286)+1,2),MID(A1286,FIND("~",SUBSTITUTE(A1286,"_","~",LEN(A1286)-LEN(SUBSTITUTE(A1286,"_",""))))+1,2)))), "+", "-")</f>
        <v>-</v>
      </c>
      <c r="K1286" t="s">
        <v>46</v>
      </c>
      <c r="L1286" s="16" t="s">
        <v>47</v>
      </c>
      <c r="M1286" s="17" t="s">
        <v>47</v>
      </c>
      <c r="N1286" t="s">
        <v>61</v>
      </c>
      <c r="O1286"/>
      <c r="P1286" s="18">
        <v>8.9999999999999999E-11</v>
      </c>
      <c r="Q1286" s="18">
        <v>8.9999999999999999E-11</v>
      </c>
      <c r="R1286">
        <v>25031354</v>
      </c>
      <c r="S1286" s="57" t="s">
        <v>379</v>
      </c>
      <c r="T1286" s="57" t="s">
        <v>380</v>
      </c>
      <c r="U1286" t="s">
        <v>89</v>
      </c>
      <c r="AI1286" t="s">
        <v>254</v>
      </c>
      <c r="AJ1286">
        <v>2</v>
      </c>
      <c r="AL1286" s="19" t="e">
        <f t="shared" si="596"/>
        <v>#NUM!</v>
      </c>
      <c r="AM1286" s="19">
        <f t="shared" si="597"/>
        <v>-13.647414752902986</v>
      </c>
      <c r="AN1286" s="19" t="e">
        <f t="shared" si="598"/>
        <v>#NUM!</v>
      </c>
      <c r="AO1286" s="19" t="e">
        <f>ABS(AN1286)</f>
        <v>#NUM!</v>
      </c>
      <c r="AP1286" s="20" t="str">
        <f t="shared" si="603"/>
        <v>no</v>
      </c>
      <c r="AQ1286" s="20" t="str">
        <f t="shared" si="599"/>
        <v>D</v>
      </c>
      <c r="AR1286" s="21">
        <f t="shared" si="607"/>
        <v>-1</v>
      </c>
      <c r="AS1286" s="21">
        <f>VLOOKUP(AQ1286, $BD$3:$BH$22, 5, FALSE)</f>
        <v>-3.5</v>
      </c>
      <c r="AT1286" s="20" t="str">
        <f t="shared" si="600"/>
        <v>A</v>
      </c>
      <c r="AU1286" s="22">
        <f t="shared" si="608"/>
        <v>0</v>
      </c>
      <c r="AV1286">
        <f>VLOOKUP(AT1286, $BD$3:$BH$22, 5, FALSE)</f>
        <v>1.8</v>
      </c>
    </row>
    <row r="1287" spans="1:48" hidden="1" x14ac:dyDescent="0.45">
      <c r="A1287" t="s">
        <v>518</v>
      </c>
      <c r="B1287" t="s">
        <v>2366</v>
      </c>
      <c r="C1287" t="e">
        <f t="shared" ca="1" si="601"/>
        <v>#NAME?</v>
      </c>
      <c r="E1287" t="s">
        <v>2367</v>
      </c>
      <c r="F1287" t="str">
        <f t="shared" si="606"/>
        <v>no</v>
      </c>
      <c r="G1287">
        <v>1</v>
      </c>
      <c r="H1287" s="15" t="str">
        <f>IF(ISNUMBER(FIND(MID(B1287,2,1),MID(A1287,FIND("_",A1287)+1,FIND("_",A1287,FIND("_",A1287)+1)-FIND("_",A1287)-1))), "+", "-")</f>
        <v>-</v>
      </c>
      <c r="I1287" s="42" t="b">
        <f t="shared" si="595"/>
        <v>1</v>
      </c>
      <c r="J1287" s="42" t="str">
        <f>IF(ISNUMBER(FIND(MID(B1287,2,1),IF(LEN(MID(A1287,FIND("_",A1287)+1,FIND("_",A1287,FIND("_",A1287)+1)-FIND("_",A1287)-1))=2,MID(A1287,FIND("_",A1287)+1,2),MID(A1287,FIND("~",SUBSTITUTE(A1287,"_","~",LEN(A1287)-LEN(SUBSTITUTE(A1287,"_",""))))+1,2)))), "+", "-")</f>
        <v>-</v>
      </c>
      <c r="K1287" t="s">
        <v>46</v>
      </c>
      <c r="L1287" s="16" t="s">
        <v>47</v>
      </c>
      <c r="M1287" s="17" t="s">
        <v>47</v>
      </c>
      <c r="N1287" t="s">
        <v>61</v>
      </c>
      <c r="O1287"/>
      <c r="P1287" s="18">
        <v>3.1199999999999999E-7</v>
      </c>
      <c r="Q1287" s="18">
        <v>3.1199999999999999E-7</v>
      </c>
      <c r="R1287">
        <v>26281793</v>
      </c>
      <c r="S1287" s="57" t="s">
        <v>521</v>
      </c>
      <c r="T1287" s="57" t="s">
        <v>522</v>
      </c>
      <c r="U1287">
        <v>298</v>
      </c>
      <c r="AI1287" t="s">
        <v>55</v>
      </c>
      <c r="AJ1287">
        <v>2</v>
      </c>
      <c r="AL1287" s="19" t="e">
        <f t="shared" si="596"/>
        <v>#NUM!</v>
      </c>
      <c r="AM1287" s="19">
        <f t="shared" si="597"/>
        <v>-8.8383549629907883</v>
      </c>
      <c r="AN1287" s="19" t="e">
        <f t="shared" si="598"/>
        <v>#NUM!</v>
      </c>
      <c r="AO1287" s="19" t="e">
        <f>ABS(AN1287)</f>
        <v>#NUM!</v>
      </c>
      <c r="AP1287" s="20" t="str">
        <f t="shared" si="603"/>
        <v>no</v>
      </c>
      <c r="AQ1287" s="20" t="str">
        <f t="shared" si="599"/>
        <v>D</v>
      </c>
      <c r="AR1287" s="21">
        <f t="shared" si="607"/>
        <v>-1</v>
      </c>
      <c r="AS1287" s="21">
        <f>VLOOKUP(AQ1287, $BD$3:$BH$22, 5, FALSE)</f>
        <v>-3.5</v>
      </c>
      <c r="AT1287" s="20" t="str">
        <f t="shared" si="600"/>
        <v>A</v>
      </c>
      <c r="AU1287" s="22">
        <f t="shared" si="608"/>
        <v>0</v>
      </c>
      <c r="AV1287">
        <f>VLOOKUP(AT1287, $BD$3:$BH$22, 5, FALSE)</f>
        <v>1.8</v>
      </c>
    </row>
    <row r="1288" spans="1:48" hidden="1" x14ac:dyDescent="0.45">
      <c r="A1288" t="s">
        <v>364</v>
      </c>
      <c r="B1288" t="s">
        <v>2368</v>
      </c>
      <c r="C1288" t="e">
        <f t="shared" ca="1" si="601"/>
        <v>#NAME?</v>
      </c>
      <c r="E1288" t="s">
        <v>2369</v>
      </c>
      <c r="H1288" t="s">
        <v>79</v>
      </c>
      <c r="I1288" s="42" t="b">
        <f t="shared" si="595"/>
        <v>1</v>
      </c>
      <c r="J1288" s="42" t="s">
        <v>79</v>
      </c>
      <c r="K1288" t="s">
        <v>70</v>
      </c>
      <c r="L1288" s="16"/>
      <c r="M1288" s="17" t="s">
        <v>367</v>
      </c>
      <c r="N1288" s="18">
        <v>2.2100000000000001E-7</v>
      </c>
      <c r="O1288" s="18">
        <v>2.2100000000000001E-7</v>
      </c>
      <c r="P1288" s="18">
        <v>1.6800000000000002E-8</v>
      </c>
      <c r="Q1288" s="18">
        <v>1.6800000000000002E-8</v>
      </c>
      <c r="R1288">
        <v>8588944</v>
      </c>
      <c r="S1288" s="80" t="s">
        <v>368</v>
      </c>
      <c r="T1288" s="80" t="s">
        <v>362</v>
      </c>
      <c r="U1288">
        <v>298</v>
      </c>
      <c r="V1288" t="s">
        <v>1822</v>
      </c>
      <c r="W1288" t="s">
        <v>1822</v>
      </c>
      <c r="X1288" t="s">
        <v>369</v>
      </c>
      <c r="Y1288" t="s">
        <v>369</v>
      </c>
      <c r="Z1288" t="s">
        <v>2370</v>
      </c>
      <c r="AA1288" t="s">
        <v>2370</v>
      </c>
      <c r="AB1288" t="s">
        <v>371</v>
      </c>
      <c r="AC1288" t="s">
        <v>371</v>
      </c>
      <c r="AI1288" t="s">
        <v>55</v>
      </c>
      <c r="AJ1288">
        <v>1</v>
      </c>
      <c r="AL1288" s="19">
        <f t="shared" si="596"/>
        <v>-9.0418108499029088</v>
      </c>
      <c r="AM1288" s="19">
        <f t="shared" si="597"/>
        <v>-10.562113300816945</v>
      </c>
      <c r="AN1288" s="19">
        <f t="shared" si="598"/>
        <v>1.5203024509140359</v>
      </c>
      <c r="AP1288" s="20" t="str">
        <f t="shared" si="603"/>
        <v>no</v>
      </c>
      <c r="AQ1288" s="20" t="str">
        <f t="shared" si="599"/>
        <v>K</v>
      </c>
      <c r="AR1288" s="21">
        <f>VLOOKUP(AQ1288,$AY$2:$AZ$22,2,FALSE)</f>
        <v>1</v>
      </c>
      <c r="AT1288" s="20" t="str">
        <f t="shared" si="600"/>
        <v>A</v>
      </c>
      <c r="AU1288" s="22">
        <f>VLOOKUP(AT1288,$AY$2:$AZ$22,2,FALSE)</f>
        <v>0</v>
      </c>
    </row>
    <row r="1289" spans="1:48" hidden="1" x14ac:dyDescent="0.45">
      <c r="A1289" t="s">
        <v>364</v>
      </c>
      <c r="B1289" t="s">
        <v>2360</v>
      </c>
      <c r="C1289" t="e">
        <f t="shared" ca="1" si="601"/>
        <v>#NAME?</v>
      </c>
      <c r="E1289" t="s">
        <v>2361</v>
      </c>
      <c r="H1289" t="s">
        <v>79</v>
      </c>
      <c r="I1289" s="42" t="b">
        <f t="shared" si="595"/>
        <v>1</v>
      </c>
      <c r="J1289" s="42" t="s">
        <v>79</v>
      </c>
      <c r="K1289" t="s">
        <v>46</v>
      </c>
      <c r="L1289" s="16"/>
      <c r="M1289" s="17" t="s">
        <v>367</v>
      </c>
      <c r="N1289" s="18">
        <v>2.4999999999999999E-7</v>
      </c>
      <c r="O1289" s="18">
        <v>2.4999999999999999E-7</v>
      </c>
      <c r="P1289" s="18">
        <v>6.2499999999999997E-8</v>
      </c>
      <c r="Q1289" s="18">
        <v>6.2499999999999997E-8</v>
      </c>
      <c r="R1289">
        <v>8332602</v>
      </c>
      <c r="S1289" s="80" t="s">
        <v>368</v>
      </c>
      <c r="T1289" s="80" t="s">
        <v>362</v>
      </c>
      <c r="U1289" t="s">
        <v>89</v>
      </c>
      <c r="AI1289" t="s">
        <v>443</v>
      </c>
      <c r="AJ1289">
        <v>1</v>
      </c>
      <c r="AL1289" s="19">
        <f t="shared" si="596"/>
        <v>-8.9690649022596567</v>
      </c>
      <c r="AM1289" s="19">
        <f t="shared" si="597"/>
        <v>-9.7869785753203917</v>
      </c>
      <c r="AN1289" s="19">
        <f t="shared" si="598"/>
        <v>0.81791367306073504</v>
      </c>
      <c r="AP1289" s="20" t="str">
        <f t="shared" si="603"/>
        <v>no</v>
      </c>
      <c r="AQ1289" s="20" t="str">
        <f t="shared" si="599"/>
        <v>L</v>
      </c>
      <c r="AR1289" s="21">
        <f>VLOOKUP(AQ1289,$AY$2:$AZ$22,2,FALSE)</f>
        <v>0</v>
      </c>
      <c r="AT1289" s="20" t="str">
        <f t="shared" si="600"/>
        <v>D</v>
      </c>
      <c r="AU1289" s="22">
        <f>VLOOKUP(AT1289,$AY$2:$AZ$22,2,FALSE)</f>
        <v>-1</v>
      </c>
    </row>
    <row r="1290" spans="1:48" hidden="1" x14ac:dyDescent="0.45">
      <c r="A1290" t="s">
        <v>518</v>
      </c>
      <c r="B1290" t="s">
        <v>2371</v>
      </c>
      <c r="C1290" t="e">
        <f t="shared" ca="1" si="601"/>
        <v>#NAME?</v>
      </c>
      <c r="E1290" t="s">
        <v>2372</v>
      </c>
      <c r="F1290" t="str">
        <f t="shared" ref="F1290:F1292" si="609">IF(B1290=E1290,"ok","no")</f>
        <v>no</v>
      </c>
      <c r="G1290">
        <v>1</v>
      </c>
      <c r="H1290" s="15" t="str">
        <f>IF(ISNUMBER(FIND(MID(B1290,2,1),MID(A1290,FIND("_",A1290)+1,FIND("_",A1290,FIND("_",A1290)+1)-FIND("_",A1290)-1))), "+", "-")</f>
        <v>-</v>
      </c>
      <c r="I1290" s="42" t="b">
        <f t="shared" si="595"/>
        <v>1</v>
      </c>
      <c r="J1290" s="42" t="str">
        <f>IF(ISNUMBER(FIND(MID(B1290,2,1),IF(LEN(MID(A1290,FIND("_",A1290)+1,FIND("_",A1290,FIND("_",A1290)+1)-FIND("_",A1290)-1))=2,MID(A1290,FIND("_",A1290)+1,2),MID(A1290,FIND("~",SUBSTITUTE(A1290,"_","~",LEN(A1290)-LEN(SUBSTITUTE(A1290,"_",""))))+1,2)))), "+", "-")</f>
        <v>-</v>
      </c>
      <c r="K1290" t="s">
        <v>46</v>
      </c>
      <c r="L1290" s="16" t="s">
        <v>47</v>
      </c>
      <c r="M1290" s="17" t="s">
        <v>47</v>
      </c>
      <c r="N1290" s="18" t="s">
        <v>61</v>
      </c>
      <c r="P1290" s="18">
        <v>3.1199999999999999E-7</v>
      </c>
      <c r="Q1290" s="27">
        <v>3.1199999999999999E-7</v>
      </c>
      <c r="R1290">
        <v>26281793</v>
      </c>
      <c r="S1290" s="57" t="s">
        <v>521</v>
      </c>
      <c r="T1290" s="57" t="s">
        <v>522</v>
      </c>
      <c r="U1290">
        <v>298</v>
      </c>
      <c r="AI1290" t="s">
        <v>55</v>
      </c>
      <c r="AJ1290">
        <v>2</v>
      </c>
      <c r="AL1290" s="19" t="e">
        <f t="shared" si="596"/>
        <v>#NUM!</v>
      </c>
      <c r="AM1290" s="19">
        <f t="shared" si="597"/>
        <v>-8.8383549629907883</v>
      </c>
      <c r="AN1290" s="19" t="e">
        <f t="shared" si="598"/>
        <v>#NUM!</v>
      </c>
      <c r="AO1290" s="19" t="e">
        <f>ABS(AN1290)</f>
        <v>#NUM!</v>
      </c>
      <c r="AQ1290" s="20" t="str">
        <f t="shared" si="599"/>
        <v>W</v>
      </c>
      <c r="AR1290" s="21">
        <f t="shared" ref="AR1290:AR1292" si="610">VLOOKUP(AQ1290,$AY$2:$AZ$23,2,FALSE)</f>
        <v>0</v>
      </c>
      <c r="AS1290" s="21">
        <f>VLOOKUP(AQ1290, $BD$3:$BH$22, 5, FALSE)</f>
        <v>-0.9</v>
      </c>
      <c r="AT1290" s="20" t="str">
        <f t="shared" si="600"/>
        <v>A</v>
      </c>
      <c r="AU1290" s="22">
        <f t="shared" ref="AU1290:AU1292" si="611">VLOOKUP(AT1290,$AY$2:$AZ$23,2,FALSE)</f>
        <v>0</v>
      </c>
      <c r="AV1290">
        <f>VLOOKUP(AT1290, $BD$3:$BH$22, 5, FALSE)</f>
        <v>1.8</v>
      </c>
    </row>
    <row r="1291" spans="1:48" hidden="1" x14ac:dyDescent="0.45">
      <c r="A1291" t="s">
        <v>346</v>
      </c>
      <c r="B1291" t="s">
        <v>2373</v>
      </c>
      <c r="C1291" t="e">
        <f t="shared" ca="1" si="601"/>
        <v>#NAME?</v>
      </c>
      <c r="E1291" t="s">
        <v>2374</v>
      </c>
      <c r="F1291" t="str">
        <f t="shared" si="609"/>
        <v>no</v>
      </c>
      <c r="G1291">
        <v>1</v>
      </c>
      <c r="H1291" s="15" t="str">
        <f>IF(ISNUMBER(FIND(MID(B1291,2,1),MID(A1291,FIND("_",A1291)+1,FIND("_",A1291,FIND("_",A1291)+1)-FIND("_",A1291)-1))), "+", "-")</f>
        <v>-</v>
      </c>
      <c r="I1291" s="42" t="b">
        <f t="shared" si="595"/>
        <v>1</v>
      </c>
      <c r="J1291" s="42" t="str">
        <f>IF(ISNUMBER(FIND(MID(B1291,2,1),IF(LEN(MID(A1291,FIND("_",A1291)+1,FIND("_",A1291,FIND("_",A1291)+1)-FIND("_",A1291)-1))=2,MID(A1291,FIND("_",A1291)+1,2),MID(A1291,FIND("~",SUBSTITUTE(A1291,"_","~",LEN(A1291)-LEN(SUBSTITUTE(A1291,"_",""))))+1,2)))), "+", "-")</f>
        <v>-</v>
      </c>
      <c r="K1291" t="s">
        <v>46</v>
      </c>
      <c r="L1291" s="16" t="s">
        <v>47</v>
      </c>
      <c r="M1291" s="17" t="s">
        <v>47</v>
      </c>
      <c r="N1291" t="s">
        <v>61</v>
      </c>
      <c r="O1291"/>
      <c r="P1291" s="18">
        <v>1.2999999999999999E-10</v>
      </c>
      <c r="Q1291" s="18">
        <v>1.2999999999999999E-10</v>
      </c>
      <c r="R1291">
        <v>26365435</v>
      </c>
      <c r="S1291" s="57" t="s">
        <v>349</v>
      </c>
      <c r="T1291" s="57" t="s">
        <v>350</v>
      </c>
      <c r="U1291" t="s">
        <v>89</v>
      </c>
      <c r="AI1291" t="s">
        <v>55</v>
      </c>
      <c r="AJ1291">
        <v>2</v>
      </c>
      <c r="AL1291" s="19" t="e">
        <f t="shared" si="596"/>
        <v>#NUM!</v>
      </c>
      <c r="AM1291" s="19">
        <f t="shared" si="597"/>
        <v>-13.430457132629048</v>
      </c>
      <c r="AN1291" s="19" t="e">
        <f t="shared" si="598"/>
        <v>#NUM!</v>
      </c>
      <c r="AO1291" s="19" t="e">
        <f>ABS(AN1291)</f>
        <v>#NUM!</v>
      </c>
      <c r="AP1291" s="20" t="str">
        <f>IF(AR1291=AU1291,"good","no")</f>
        <v>no</v>
      </c>
      <c r="AQ1291" s="20" t="str">
        <f t="shared" si="599"/>
        <v>R</v>
      </c>
      <c r="AR1291" s="21">
        <f t="shared" si="610"/>
        <v>1</v>
      </c>
      <c r="AS1291" s="21">
        <f>VLOOKUP(AQ1291, $BD$3:$BH$22, 5, FALSE)</f>
        <v>-4.5</v>
      </c>
      <c r="AT1291" s="20" t="str">
        <f t="shared" si="600"/>
        <v>A</v>
      </c>
      <c r="AU1291" s="22">
        <f t="shared" si="611"/>
        <v>0</v>
      </c>
      <c r="AV1291">
        <f>VLOOKUP(AT1291, $BD$3:$BH$22, 5, FALSE)</f>
        <v>1.8</v>
      </c>
    </row>
    <row r="1292" spans="1:48" hidden="1" x14ac:dyDescent="0.45">
      <c r="A1292" t="s">
        <v>2375</v>
      </c>
      <c r="B1292" t="s">
        <v>2376</v>
      </c>
      <c r="C1292" t="e">
        <f t="shared" ca="1" si="601"/>
        <v>#NAME?</v>
      </c>
      <c r="E1292" t="s">
        <v>2377</v>
      </c>
      <c r="F1292" t="str">
        <f t="shared" si="609"/>
        <v>no</v>
      </c>
      <c r="G1292">
        <v>1</v>
      </c>
      <c r="H1292" s="15" t="str">
        <f>IF(ISNUMBER(FIND(MID(B1292,2,1),MID(A1292,FIND("_",A1292)+1,FIND("_",A1292,FIND("_",A1292)+1)-FIND("_",A1292)-1))), "+", "-")</f>
        <v>-</v>
      </c>
      <c r="I1292" s="42" t="b">
        <f t="shared" si="595"/>
        <v>1</v>
      </c>
      <c r="J1292" s="42" t="str">
        <f>IF(ISNUMBER(FIND(MID(B1292,2,1),IF(LEN(MID(A1292,FIND("_",A1292)+1,FIND("_",A1292,FIND("_",A1292)+1)-FIND("_",A1292)-1))=2,MID(A1292,FIND("_",A1292)+1,2),MID(A1292,FIND("~",SUBSTITUTE(A1292,"_","~",LEN(A1292)-LEN(SUBSTITUTE(A1292,"_",""))))+1,2)))), "+", "-")</f>
        <v>-</v>
      </c>
      <c r="K1292" t="s">
        <v>181</v>
      </c>
      <c r="L1292" s="16" t="s">
        <v>47</v>
      </c>
      <c r="M1292" s="17" t="s">
        <v>47</v>
      </c>
      <c r="N1292" s="18" t="s">
        <v>61</v>
      </c>
      <c r="P1292" s="18">
        <v>1E-10</v>
      </c>
      <c r="Q1292" s="27">
        <v>1E-10</v>
      </c>
      <c r="R1292">
        <v>26651396</v>
      </c>
      <c r="S1292" s="57" t="s">
        <v>2378</v>
      </c>
      <c r="T1292" s="57" t="s">
        <v>2379</v>
      </c>
      <c r="U1292">
        <v>310</v>
      </c>
      <c r="AH1292" t="s">
        <v>2380</v>
      </c>
      <c r="AI1292" t="s">
        <v>55</v>
      </c>
      <c r="AJ1292">
        <v>2</v>
      </c>
      <c r="AL1292" s="19" t="e">
        <f t="shared" si="596"/>
        <v>#NUM!</v>
      </c>
      <c r="AM1292" s="19">
        <f t="shared" si="597"/>
        <v>-13.585252048664868</v>
      </c>
      <c r="AN1292" s="19" t="e">
        <f t="shared" si="598"/>
        <v>#NUM!</v>
      </c>
      <c r="AO1292" s="19" t="e">
        <f>ABS(AN1292)</f>
        <v>#NUM!</v>
      </c>
      <c r="AP1292" s="20" t="str">
        <f>IF(AR1292=AU1292,"ok","no")</f>
        <v>ok</v>
      </c>
      <c r="AQ1292" s="20" t="str">
        <f t="shared" si="599"/>
        <v>I</v>
      </c>
      <c r="AR1292" s="21">
        <f t="shared" si="610"/>
        <v>0</v>
      </c>
      <c r="AS1292" s="21">
        <f>VLOOKUP(AQ1292, $BD$3:$BH$22, 5, FALSE)</f>
        <v>4.5</v>
      </c>
      <c r="AT1292" s="20" t="str">
        <f t="shared" si="600"/>
        <v>A</v>
      </c>
      <c r="AU1292" s="22">
        <f t="shared" si="611"/>
        <v>0</v>
      </c>
      <c r="AV1292">
        <f>VLOOKUP(AT1292, $BD$3:$BH$22, 5, FALSE)</f>
        <v>1.8</v>
      </c>
    </row>
    <row r="1293" spans="1:48" hidden="1" x14ac:dyDescent="0.45">
      <c r="A1293" t="s">
        <v>364</v>
      </c>
      <c r="B1293" t="s">
        <v>2368</v>
      </c>
      <c r="C1293" t="e">
        <f t="shared" ca="1" si="601"/>
        <v>#NAME?</v>
      </c>
      <c r="E1293" t="s">
        <v>2369</v>
      </c>
      <c r="H1293" t="s">
        <v>79</v>
      </c>
      <c r="I1293" s="42" t="b">
        <f t="shared" si="595"/>
        <v>1</v>
      </c>
      <c r="J1293" s="42" t="s">
        <v>79</v>
      </c>
      <c r="K1293" t="s">
        <v>70</v>
      </c>
      <c r="L1293" s="16"/>
      <c r="M1293" s="17" t="s">
        <v>367</v>
      </c>
      <c r="N1293" s="18">
        <v>4.9999999999999998E-7</v>
      </c>
      <c r="O1293" s="18">
        <v>4.9999999999999998E-7</v>
      </c>
      <c r="P1293" s="18">
        <v>6.2499999999999997E-8</v>
      </c>
      <c r="Q1293" s="18">
        <v>6.2499999999999997E-8</v>
      </c>
      <c r="R1293">
        <v>8332602</v>
      </c>
      <c r="S1293" s="80" t="s">
        <v>368</v>
      </c>
      <c r="T1293" s="80" t="s">
        <v>362</v>
      </c>
      <c r="U1293" t="s">
        <v>89</v>
      </c>
      <c r="AI1293" t="s">
        <v>443</v>
      </c>
      <c r="AJ1293">
        <v>1</v>
      </c>
      <c r="AL1293" s="19">
        <f t="shared" si="596"/>
        <v>-8.5601080657292883</v>
      </c>
      <c r="AM1293" s="19">
        <f t="shared" si="597"/>
        <v>-9.7869785753203917</v>
      </c>
      <c r="AN1293" s="19">
        <f t="shared" si="598"/>
        <v>1.2268705095911034</v>
      </c>
      <c r="AP1293" s="20" t="str">
        <f>IF(AR1293=AU1293,"good","no")</f>
        <v>no</v>
      </c>
      <c r="AQ1293" s="20" t="str">
        <f t="shared" si="599"/>
        <v>K</v>
      </c>
      <c r="AR1293" s="21">
        <f t="shared" ref="AR1293:AR1306" si="612">VLOOKUP(AQ1293,$AY$2:$AZ$22,2,FALSE)</f>
        <v>1</v>
      </c>
      <c r="AT1293" s="20" t="str">
        <f t="shared" si="600"/>
        <v>A</v>
      </c>
      <c r="AU1293" s="22">
        <f t="shared" ref="AU1293:AU1306" si="613">VLOOKUP(AT1293,$AY$2:$AZ$22,2,FALSE)</f>
        <v>0</v>
      </c>
    </row>
    <row r="1294" spans="1:48" hidden="1" x14ac:dyDescent="0.45">
      <c r="A1294" t="s">
        <v>364</v>
      </c>
      <c r="B1294" t="s">
        <v>2381</v>
      </c>
      <c r="C1294" t="e">
        <f t="shared" ca="1" si="601"/>
        <v>#NAME?</v>
      </c>
      <c r="E1294" t="s">
        <v>2382</v>
      </c>
      <c r="H1294" t="s">
        <v>79</v>
      </c>
      <c r="I1294" s="42" t="b">
        <f t="shared" si="595"/>
        <v>1</v>
      </c>
      <c r="J1294" s="42" t="s">
        <v>79</v>
      </c>
      <c r="K1294" t="s">
        <v>70</v>
      </c>
      <c r="L1294" s="16"/>
      <c r="M1294" s="17" t="s">
        <v>367</v>
      </c>
      <c r="N1294" s="18">
        <v>5.0000000000000003E-10</v>
      </c>
      <c r="O1294" s="18">
        <v>5.0000000000000003E-10</v>
      </c>
      <c r="P1294" s="18">
        <v>6E-10</v>
      </c>
      <c r="Q1294" s="27">
        <v>6E-10</v>
      </c>
      <c r="R1294">
        <v>28472513</v>
      </c>
      <c r="S1294" s="80" t="s">
        <v>368</v>
      </c>
      <c r="T1294" s="80" t="s">
        <v>362</v>
      </c>
      <c r="U1294">
        <v>298</v>
      </c>
      <c r="V1294" t="s">
        <v>2383</v>
      </c>
      <c r="W1294" t="s">
        <v>2383</v>
      </c>
      <c r="X1294" t="s">
        <v>2384</v>
      </c>
      <c r="Y1294" t="s">
        <v>2384</v>
      </c>
      <c r="Z1294" t="s">
        <v>2170</v>
      </c>
      <c r="AA1294" t="s">
        <v>2170</v>
      </c>
      <c r="AB1294" s="18">
        <v>5.0000000000000001E-3</v>
      </c>
      <c r="AC1294" s="18">
        <v>5.0000000000000001E-3</v>
      </c>
      <c r="AI1294" t="s">
        <v>55</v>
      </c>
      <c r="AJ1294">
        <v>2</v>
      </c>
      <c r="AL1294" s="19">
        <f t="shared" si="596"/>
        <v>-12.63568368032875</v>
      </c>
      <c r="AM1294" s="19">
        <f t="shared" si="597"/>
        <v>-12.528113961820317</v>
      </c>
      <c r="AN1294" s="19">
        <f t="shared" si="598"/>
        <v>-0.107569718508433</v>
      </c>
      <c r="AP1294" s="20" t="str">
        <f>IF(AR1294=AU1294,"ok","no")</f>
        <v>ok</v>
      </c>
      <c r="AQ1294" s="20" t="str">
        <f t="shared" si="599"/>
        <v>N</v>
      </c>
      <c r="AR1294" s="21">
        <f t="shared" si="612"/>
        <v>0</v>
      </c>
      <c r="AT1294" s="20" t="str">
        <f t="shared" si="600"/>
        <v>F</v>
      </c>
      <c r="AU1294" s="22">
        <f t="shared" si="613"/>
        <v>0</v>
      </c>
    </row>
    <row r="1295" spans="1:48" hidden="1" x14ac:dyDescent="0.45">
      <c r="A1295" t="s">
        <v>364</v>
      </c>
      <c r="B1295" t="s">
        <v>2385</v>
      </c>
      <c r="C1295" t="e">
        <f t="shared" ca="1" si="601"/>
        <v>#NAME?</v>
      </c>
      <c r="E1295" t="s">
        <v>2386</v>
      </c>
      <c r="H1295" t="s">
        <v>79</v>
      </c>
      <c r="I1295" s="42" t="b">
        <f t="shared" si="595"/>
        <v>1</v>
      </c>
      <c r="J1295" s="42" t="s">
        <v>79</v>
      </c>
      <c r="K1295" t="s">
        <v>70</v>
      </c>
      <c r="L1295" s="16"/>
      <c r="M1295" s="17" t="s">
        <v>367</v>
      </c>
      <c r="N1295" s="18">
        <v>6.9999999999999996E-10</v>
      </c>
      <c r="O1295" s="18">
        <v>6.9999999999999996E-10</v>
      </c>
      <c r="P1295" s="18">
        <v>6E-10</v>
      </c>
      <c r="Q1295" s="27">
        <v>6E-10</v>
      </c>
      <c r="R1295">
        <v>28472513</v>
      </c>
      <c r="S1295" s="80" t="s">
        <v>368</v>
      </c>
      <c r="T1295" s="80" t="s">
        <v>362</v>
      </c>
      <c r="U1295">
        <v>298</v>
      </c>
      <c r="V1295" t="s">
        <v>2387</v>
      </c>
      <c r="W1295" t="s">
        <v>2387</v>
      </c>
      <c r="X1295" t="s">
        <v>2384</v>
      </c>
      <c r="Y1295" t="s">
        <v>2384</v>
      </c>
      <c r="Z1295" t="s">
        <v>2388</v>
      </c>
      <c r="AA1295" t="s">
        <v>2388</v>
      </c>
      <c r="AB1295" s="18">
        <v>5.0000000000000001E-3</v>
      </c>
      <c r="AC1295" s="18">
        <v>5.0000000000000001E-3</v>
      </c>
      <c r="AI1295" t="s">
        <v>55</v>
      </c>
      <c r="AJ1295">
        <v>2</v>
      </c>
      <c r="AL1295" s="19">
        <f t="shared" si="596"/>
        <v>-12.437165060722233</v>
      </c>
      <c r="AM1295" s="19">
        <f t="shared" si="597"/>
        <v>-12.528113961820317</v>
      </c>
      <c r="AN1295" s="19">
        <f t="shared" si="598"/>
        <v>9.0948901098084178E-2</v>
      </c>
      <c r="AP1295" s="20" t="str">
        <f>IF(AR1295=AU1295,"ok","no")</f>
        <v>ok</v>
      </c>
      <c r="AQ1295" s="20" t="str">
        <f t="shared" si="599"/>
        <v>N</v>
      </c>
      <c r="AR1295" s="21">
        <f t="shared" si="612"/>
        <v>0</v>
      </c>
      <c r="AT1295" s="20" t="str">
        <f t="shared" si="600"/>
        <v>F</v>
      </c>
      <c r="AU1295" s="22">
        <f t="shared" si="613"/>
        <v>0</v>
      </c>
    </row>
    <row r="1296" spans="1:48" hidden="1" x14ac:dyDescent="0.45">
      <c r="A1296" t="s">
        <v>364</v>
      </c>
      <c r="B1296" t="s">
        <v>2389</v>
      </c>
      <c r="C1296" t="e">
        <f t="shared" ca="1" si="601"/>
        <v>#NAME?</v>
      </c>
      <c r="E1296" t="s">
        <v>2390</v>
      </c>
      <c r="H1296" t="s">
        <v>79</v>
      </c>
      <c r="I1296" s="42" t="b">
        <f t="shared" si="595"/>
        <v>1</v>
      </c>
      <c r="J1296" s="42" t="s">
        <v>79</v>
      </c>
      <c r="K1296" t="s">
        <v>70</v>
      </c>
      <c r="L1296" s="16"/>
      <c r="M1296" s="17" t="s">
        <v>367</v>
      </c>
      <c r="N1296" s="18">
        <v>8.0000000000000003E-10</v>
      </c>
      <c r="O1296" s="18">
        <v>8.0000000000000003E-10</v>
      </c>
      <c r="P1296" s="18">
        <v>6E-10</v>
      </c>
      <c r="Q1296" s="18">
        <v>6E-10</v>
      </c>
      <c r="R1296">
        <v>28472513</v>
      </c>
      <c r="S1296" s="80" t="s">
        <v>368</v>
      </c>
      <c r="T1296" s="80" t="s">
        <v>362</v>
      </c>
      <c r="U1296">
        <v>298</v>
      </c>
      <c r="V1296" t="s">
        <v>2391</v>
      </c>
      <c r="W1296" t="s">
        <v>2391</v>
      </c>
      <c r="X1296" t="s">
        <v>2384</v>
      </c>
      <c r="Y1296" t="s">
        <v>2384</v>
      </c>
      <c r="Z1296" s="18">
        <v>5.0000000000000001E-3</v>
      </c>
      <c r="AA1296" s="18">
        <v>5.0000000000000001E-3</v>
      </c>
      <c r="AB1296" s="18">
        <v>5.0000000000000001E-3</v>
      </c>
      <c r="AC1296" s="18">
        <v>5.0000000000000001E-3</v>
      </c>
      <c r="AI1296" t="s">
        <v>55</v>
      </c>
      <c r="AJ1296">
        <v>2</v>
      </c>
      <c r="AL1296" s="19">
        <f t="shared" si="596"/>
        <v>-12.358381539073765</v>
      </c>
      <c r="AM1296" s="19">
        <f t="shared" si="597"/>
        <v>-12.528113961820317</v>
      </c>
      <c r="AN1296" s="19">
        <f t="shared" si="598"/>
        <v>0.1697324227465522</v>
      </c>
      <c r="AP1296" s="20" t="str">
        <f>IF(AR1296=AU1296,"good","no")</f>
        <v>no</v>
      </c>
      <c r="AQ1296" s="20" t="str">
        <f t="shared" si="599"/>
        <v>Q</v>
      </c>
      <c r="AR1296" s="21">
        <f t="shared" si="612"/>
        <v>0</v>
      </c>
      <c r="AT1296" s="20" t="str">
        <f t="shared" si="600"/>
        <v>K</v>
      </c>
      <c r="AU1296" s="22">
        <f t="shared" si="613"/>
        <v>1</v>
      </c>
    </row>
    <row r="1297" spans="1:48" hidden="1" x14ac:dyDescent="0.45">
      <c r="A1297" t="s">
        <v>364</v>
      </c>
      <c r="B1297" t="s">
        <v>2392</v>
      </c>
      <c r="C1297" t="e">
        <f t="shared" ca="1" si="601"/>
        <v>#NAME?</v>
      </c>
      <c r="E1297" t="s">
        <v>2393</v>
      </c>
      <c r="H1297" t="s">
        <v>79</v>
      </c>
      <c r="I1297" s="42" t="b">
        <f t="shared" si="595"/>
        <v>1</v>
      </c>
      <c r="J1297" s="42" t="s">
        <v>79</v>
      </c>
      <c r="K1297" t="s">
        <v>70</v>
      </c>
      <c r="L1297" s="16"/>
      <c r="M1297" s="17" t="s">
        <v>367</v>
      </c>
      <c r="N1297" s="18">
        <v>6E-10</v>
      </c>
      <c r="O1297" s="18">
        <v>6E-10</v>
      </c>
      <c r="P1297" s="18">
        <v>6E-10</v>
      </c>
      <c r="Q1297" s="27">
        <v>6E-10</v>
      </c>
      <c r="R1297">
        <v>28472513</v>
      </c>
      <c r="S1297" s="80" t="s">
        <v>368</v>
      </c>
      <c r="T1297" s="80" t="s">
        <v>362</v>
      </c>
      <c r="U1297">
        <v>298</v>
      </c>
      <c r="V1297" t="s">
        <v>2394</v>
      </c>
      <c r="W1297" t="s">
        <v>2394</v>
      </c>
      <c r="X1297" t="s">
        <v>2384</v>
      </c>
      <c r="Y1297" t="s">
        <v>2384</v>
      </c>
      <c r="Z1297" t="s">
        <v>2395</v>
      </c>
      <c r="AA1297" t="s">
        <v>2395</v>
      </c>
      <c r="AB1297" s="18">
        <v>5.0000000000000001E-3</v>
      </c>
      <c r="AC1297" s="18">
        <v>5.0000000000000001E-3</v>
      </c>
      <c r="AI1297" t="s">
        <v>55</v>
      </c>
      <c r="AJ1297">
        <v>2</v>
      </c>
      <c r="AL1297" s="19">
        <f t="shared" si="596"/>
        <v>-12.528113961820317</v>
      </c>
      <c r="AM1297" s="19">
        <f t="shared" si="597"/>
        <v>-12.528113961820317</v>
      </c>
      <c r="AN1297" s="19">
        <f t="shared" si="598"/>
        <v>0</v>
      </c>
      <c r="AP1297" s="20" t="str">
        <f>IF(AR1297=AU1297,"ok","no")</f>
        <v>ok</v>
      </c>
      <c r="AQ1297" s="20" t="str">
        <f t="shared" si="599"/>
        <v>N</v>
      </c>
      <c r="AR1297" s="21">
        <f t="shared" si="612"/>
        <v>0</v>
      </c>
      <c r="AT1297" s="20" t="str">
        <f t="shared" si="600"/>
        <v>Q</v>
      </c>
      <c r="AU1297" s="22">
        <f t="shared" si="613"/>
        <v>0</v>
      </c>
    </row>
    <row r="1298" spans="1:48" hidden="1" x14ac:dyDescent="0.45">
      <c r="A1298" t="s">
        <v>364</v>
      </c>
      <c r="B1298" t="s">
        <v>2396</v>
      </c>
      <c r="C1298" t="e">
        <f t="shared" ca="1" si="601"/>
        <v>#NAME?</v>
      </c>
      <c r="E1298" t="s">
        <v>2397</v>
      </c>
      <c r="H1298" t="s">
        <v>79</v>
      </c>
      <c r="I1298" s="42" t="b">
        <f t="shared" si="595"/>
        <v>1</v>
      </c>
      <c r="J1298" s="42" t="s">
        <v>79</v>
      </c>
      <c r="K1298" t="s">
        <v>70</v>
      </c>
      <c r="L1298" s="16"/>
      <c r="M1298" s="17" t="s">
        <v>367</v>
      </c>
      <c r="N1298" s="18">
        <v>1.3000000000000001E-9</v>
      </c>
      <c r="O1298" s="18">
        <v>1.3000000000000001E-9</v>
      </c>
      <c r="P1298" s="18">
        <v>6E-10</v>
      </c>
      <c r="Q1298" s="27">
        <v>6E-10</v>
      </c>
      <c r="R1298">
        <v>28472513</v>
      </c>
      <c r="S1298" s="80" t="s">
        <v>368</v>
      </c>
      <c r="T1298" s="80" t="s">
        <v>362</v>
      </c>
      <c r="U1298">
        <v>298</v>
      </c>
      <c r="V1298" t="s">
        <v>2398</v>
      </c>
      <c r="W1298" t="s">
        <v>2398</v>
      </c>
      <c r="X1298" t="s">
        <v>2384</v>
      </c>
      <c r="Y1298" t="s">
        <v>2384</v>
      </c>
      <c r="Z1298" s="18">
        <v>8.0000000000000002E-3</v>
      </c>
      <c r="AA1298" s="18">
        <v>8.0000000000000002E-3</v>
      </c>
      <c r="AB1298" s="18">
        <v>5.0000000000000001E-3</v>
      </c>
      <c r="AC1298" s="18">
        <v>5.0000000000000001E-3</v>
      </c>
      <c r="AI1298" t="s">
        <v>55</v>
      </c>
      <c r="AJ1298">
        <v>2</v>
      </c>
      <c r="AL1298" s="19">
        <f t="shared" si="596"/>
        <v>-12.071931927762563</v>
      </c>
      <c r="AM1298" s="19">
        <f t="shared" si="597"/>
        <v>-12.528113961820317</v>
      </c>
      <c r="AN1298" s="19">
        <f t="shared" si="598"/>
        <v>0.45618203405775404</v>
      </c>
      <c r="AP1298" s="20" t="str">
        <f>IF(AR1298=AU1298,"ok","no")</f>
        <v>ok</v>
      </c>
      <c r="AQ1298" s="20" t="str">
        <f t="shared" si="599"/>
        <v>Q</v>
      </c>
      <c r="AR1298" s="21">
        <f t="shared" si="612"/>
        <v>0</v>
      </c>
      <c r="AT1298" s="20" t="str">
        <f t="shared" si="600"/>
        <v>L</v>
      </c>
      <c r="AU1298" s="22">
        <f t="shared" si="613"/>
        <v>0</v>
      </c>
    </row>
    <row r="1299" spans="1:48" hidden="1" x14ac:dyDescent="0.45">
      <c r="A1299" t="s">
        <v>364</v>
      </c>
      <c r="B1299" t="s">
        <v>2399</v>
      </c>
      <c r="C1299" t="e">
        <f t="shared" ca="1" si="601"/>
        <v>#NAME?</v>
      </c>
      <c r="E1299" t="s">
        <v>2400</v>
      </c>
      <c r="H1299" t="s">
        <v>79</v>
      </c>
      <c r="I1299" s="42" t="b">
        <f t="shared" si="595"/>
        <v>1</v>
      </c>
      <c r="J1299" s="42" t="s">
        <v>79</v>
      </c>
      <c r="K1299" t="s">
        <v>70</v>
      </c>
      <c r="L1299" s="16"/>
      <c r="M1299" s="17" t="s">
        <v>367</v>
      </c>
      <c r="N1299" s="18">
        <v>2.7999999999999998E-9</v>
      </c>
      <c r="O1299" s="18">
        <v>2.7999999999999998E-9</v>
      </c>
      <c r="P1299" s="18">
        <v>6E-10</v>
      </c>
      <c r="Q1299" s="27">
        <v>6E-10</v>
      </c>
      <c r="R1299">
        <v>28472513</v>
      </c>
      <c r="S1299" s="80" t="s">
        <v>368</v>
      </c>
      <c r="T1299" s="80" t="s">
        <v>362</v>
      </c>
      <c r="U1299">
        <v>298</v>
      </c>
      <c r="V1299" t="s">
        <v>2401</v>
      </c>
      <c r="W1299" t="s">
        <v>2401</v>
      </c>
      <c r="X1299" t="s">
        <v>2384</v>
      </c>
      <c r="Y1299" t="s">
        <v>2384</v>
      </c>
      <c r="Z1299" t="s">
        <v>2402</v>
      </c>
      <c r="AA1299" t="s">
        <v>2402</v>
      </c>
      <c r="AB1299" s="18">
        <v>5.0000000000000001E-3</v>
      </c>
      <c r="AC1299" s="18">
        <v>5.0000000000000001E-3</v>
      </c>
      <c r="AI1299" t="s">
        <v>55</v>
      </c>
      <c r="AJ1299">
        <v>2</v>
      </c>
      <c r="AL1299" s="19">
        <f t="shared" si="596"/>
        <v>-11.619251387661498</v>
      </c>
      <c r="AM1299" s="19">
        <f t="shared" si="597"/>
        <v>-12.528113961820317</v>
      </c>
      <c r="AN1299" s="19">
        <f t="shared" si="598"/>
        <v>0.90886257415881921</v>
      </c>
      <c r="AP1299" s="20" t="str">
        <f>IF(AR1299=AU1299,"ok","no")</f>
        <v>ok</v>
      </c>
      <c r="AQ1299" s="20" t="str">
        <f t="shared" si="599"/>
        <v>F</v>
      </c>
      <c r="AR1299" s="21">
        <f t="shared" si="612"/>
        <v>0</v>
      </c>
      <c r="AT1299" s="20" t="str">
        <f t="shared" si="600"/>
        <v>M</v>
      </c>
      <c r="AU1299" s="22">
        <f t="shared" si="613"/>
        <v>0</v>
      </c>
    </row>
    <row r="1300" spans="1:48" hidden="1" x14ac:dyDescent="0.45">
      <c r="A1300" t="s">
        <v>364</v>
      </c>
      <c r="B1300" t="s">
        <v>2403</v>
      </c>
      <c r="C1300" t="e">
        <f t="shared" ca="1" si="601"/>
        <v>#NAME?</v>
      </c>
      <c r="E1300" t="s">
        <v>2404</v>
      </c>
      <c r="H1300" t="s">
        <v>79</v>
      </c>
      <c r="I1300" s="42" t="b">
        <f t="shared" si="595"/>
        <v>1</v>
      </c>
      <c r="J1300" s="42" t="s">
        <v>79</v>
      </c>
      <c r="K1300" t="s">
        <v>324</v>
      </c>
      <c r="L1300" s="16"/>
      <c r="M1300" s="17" t="s">
        <v>367</v>
      </c>
      <c r="N1300" s="18">
        <v>3.6E-9</v>
      </c>
      <c r="O1300" s="18">
        <v>3.6E-9</v>
      </c>
      <c r="P1300" s="18">
        <v>6E-10</v>
      </c>
      <c r="Q1300" s="18">
        <v>6E-10</v>
      </c>
      <c r="R1300">
        <v>28472513</v>
      </c>
      <c r="S1300" s="80" t="s">
        <v>368</v>
      </c>
      <c r="T1300" s="80" t="s">
        <v>362</v>
      </c>
      <c r="U1300">
        <v>298</v>
      </c>
      <c r="V1300" t="s">
        <v>2405</v>
      </c>
      <c r="W1300" t="s">
        <v>2405</v>
      </c>
      <c r="X1300" t="s">
        <v>2384</v>
      </c>
      <c r="Y1300" t="s">
        <v>2384</v>
      </c>
      <c r="Z1300" t="s">
        <v>2406</v>
      </c>
      <c r="AA1300" t="s">
        <v>2406</v>
      </c>
      <c r="AB1300" s="18">
        <v>5.0000000000000001E-3</v>
      </c>
      <c r="AC1300" s="18">
        <v>5.0000000000000001E-3</v>
      </c>
      <c r="AI1300" t="s">
        <v>55</v>
      </c>
      <c r="AJ1300">
        <v>2</v>
      </c>
      <c r="AL1300" s="19">
        <f t="shared" si="596"/>
        <v>-11.470975874975764</v>
      </c>
      <c r="AM1300" s="19">
        <f t="shared" si="597"/>
        <v>-12.528113961820317</v>
      </c>
      <c r="AN1300" s="19">
        <f t="shared" si="598"/>
        <v>1.057138086844553</v>
      </c>
      <c r="AP1300" s="20" t="str">
        <f>IF(AR1300=AU1300,"good","no")</f>
        <v>no</v>
      </c>
      <c r="AQ1300" s="20" t="str">
        <f t="shared" si="599"/>
        <v>K</v>
      </c>
      <c r="AR1300" s="21">
        <f t="shared" si="612"/>
        <v>1</v>
      </c>
      <c r="AT1300" s="20" t="str">
        <f t="shared" si="600"/>
        <v>D</v>
      </c>
      <c r="AU1300" s="22">
        <f t="shared" si="613"/>
        <v>-1</v>
      </c>
    </row>
    <row r="1301" spans="1:48" hidden="1" x14ac:dyDescent="0.45">
      <c r="A1301" t="s">
        <v>364</v>
      </c>
      <c r="B1301" t="s">
        <v>2407</v>
      </c>
      <c r="C1301" t="e">
        <f t="shared" ca="1" si="601"/>
        <v>#NAME?</v>
      </c>
      <c r="E1301" t="s">
        <v>2408</v>
      </c>
      <c r="H1301" t="s">
        <v>79</v>
      </c>
      <c r="I1301" s="42" t="b">
        <f t="shared" si="595"/>
        <v>1</v>
      </c>
      <c r="J1301" s="42" t="s">
        <v>79</v>
      </c>
      <c r="K1301" t="s">
        <v>46</v>
      </c>
      <c r="L1301" s="16"/>
      <c r="M1301" s="17" t="s">
        <v>367</v>
      </c>
      <c r="N1301" s="18">
        <v>3.3999999999999998E-9</v>
      </c>
      <c r="O1301" s="18">
        <v>3.3999999999999998E-9</v>
      </c>
      <c r="P1301" s="18">
        <v>6E-10</v>
      </c>
      <c r="Q1301" s="27">
        <v>6E-10</v>
      </c>
      <c r="R1301">
        <v>28472513</v>
      </c>
      <c r="S1301" s="80" t="s">
        <v>368</v>
      </c>
      <c r="T1301" s="80" t="s">
        <v>362</v>
      </c>
      <c r="U1301">
        <v>298</v>
      </c>
      <c r="V1301" t="s">
        <v>2409</v>
      </c>
      <c r="W1301" t="s">
        <v>2409</v>
      </c>
      <c r="X1301" t="s">
        <v>2384</v>
      </c>
      <c r="Y1301" t="s">
        <v>2384</v>
      </c>
      <c r="Z1301" t="s">
        <v>2410</v>
      </c>
      <c r="AA1301" t="s">
        <v>2410</v>
      </c>
      <c r="AB1301" s="18">
        <v>5.0000000000000001E-3</v>
      </c>
      <c r="AC1301" s="18">
        <v>5.0000000000000001E-3</v>
      </c>
      <c r="AI1301" t="s">
        <v>55</v>
      </c>
      <c r="AJ1301">
        <v>2</v>
      </c>
      <c r="AL1301" s="19">
        <f t="shared" si="596"/>
        <v>-11.504699339141334</v>
      </c>
      <c r="AM1301" s="19">
        <f t="shared" si="597"/>
        <v>-12.528113961820317</v>
      </c>
      <c r="AN1301" s="19">
        <f t="shared" si="598"/>
        <v>1.0234146226789829</v>
      </c>
      <c r="AP1301" s="20" t="str">
        <f>IF(AR1301=AU1301,"ok","no")</f>
        <v>ok</v>
      </c>
      <c r="AQ1301" s="20" t="str">
        <f t="shared" si="599"/>
        <v>Y</v>
      </c>
      <c r="AR1301" s="21">
        <f t="shared" si="612"/>
        <v>0</v>
      </c>
      <c r="AT1301" s="20" t="str">
        <f t="shared" si="600"/>
        <v>F</v>
      </c>
      <c r="AU1301" s="22">
        <f t="shared" si="613"/>
        <v>0</v>
      </c>
    </row>
    <row r="1302" spans="1:48" hidden="1" x14ac:dyDescent="0.45">
      <c r="A1302" t="s">
        <v>364</v>
      </c>
      <c r="B1302" t="s">
        <v>2411</v>
      </c>
      <c r="C1302" t="e">
        <f t="shared" ca="1" si="601"/>
        <v>#NAME?</v>
      </c>
      <c r="E1302" t="s">
        <v>2412</v>
      </c>
      <c r="H1302" t="s">
        <v>79</v>
      </c>
      <c r="I1302" s="42" t="b">
        <f t="shared" si="595"/>
        <v>1</v>
      </c>
      <c r="J1302" s="42" t="s">
        <v>79</v>
      </c>
      <c r="K1302" t="s">
        <v>70</v>
      </c>
      <c r="L1302" s="16"/>
      <c r="M1302" s="17" t="s">
        <v>367</v>
      </c>
      <c r="N1302" s="18">
        <v>2.5000000000000001E-9</v>
      </c>
      <c r="O1302" s="18">
        <v>2.5000000000000001E-9</v>
      </c>
      <c r="P1302" s="18">
        <v>6E-10</v>
      </c>
      <c r="Q1302" s="27">
        <v>6E-10</v>
      </c>
      <c r="R1302">
        <v>28472513</v>
      </c>
      <c r="S1302" s="80" t="s">
        <v>368</v>
      </c>
      <c r="T1302" s="80" t="s">
        <v>362</v>
      </c>
      <c r="U1302">
        <v>298</v>
      </c>
      <c r="V1302" t="s">
        <v>2413</v>
      </c>
      <c r="W1302" t="s">
        <v>2413</v>
      </c>
      <c r="X1302" t="s">
        <v>2384</v>
      </c>
      <c r="Y1302" t="s">
        <v>2384</v>
      </c>
      <c r="Z1302" t="s">
        <v>404</v>
      </c>
      <c r="AA1302" t="s">
        <v>404</v>
      </c>
      <c r="AB1302" s="18">
        <v>5.0000000000000001E-3</v>
      </c>
      <c r="AC1302" s="18">
        <v>5.0000000000000001E-3</v>
      </c>
      <c r="AI1302" t="s">
        <v>55</v>
      </c>
      <c r="AJ1302">
        <v>2</v>
      </c>
      <c r="AL1302" s="19">
        <f t="shared" si="596"/>
        <v>-11.68611531199263</v>
      </c>
      <c r="AM1302" s="19">
        <f t="shared" si="597"/>
        <v>-12.528113961820317</v>
      </c>
      <c r="AN1302" s="19">
        <f t="shared" si="598"/>
        <v>0.84199864982768702</v>
      </c>
      <c r="AP1302" s="20" t="str">
        <f>IF(AR1302=AU1302,"ok","no")</f>
        <v>ok</v>
      </c>
      <c r="AQ1302" s="20" t="str">
        <f t="shared" si="599"/>
        <v>N</v>
      </c>
      <c r="AR1302" s="21">
        <f t="shared" si="612"/>
        <v>0</v>
      </c>
      <c r="AT1302" s="20" t="str">
        <f t="shared" si="600"/>
        <v>F</v>
      </c>
      <c r="AU1302" s="22">
        <f t="shared" si="613"/>
        <v>0</v>
      </c>
    </row>
    <row r="1303" spans="1:48" hidden="1" x14ac:dyDescent="0.45">
      <c r="A1303" t="s">
        <v>359</v>
      </c>
      <c r="B1303" t="s">
        <v>2414</v>
      </c>
      <c r="C1303" t="e">
        <f t="shared" ca="1" si="601"/>
        <v>#NAME?</v>
      </c>
      <c r="E1303" t="s">
        <v>2414</v>
      </c>
      <c r="H1303" t="s">
        <v>79</v>
      </c>
      <c r="I1303" s="42" t="b">
        <f t="shared" si="595"/>
        <v>1</v>
      </c>
      <c r="J1303" s="42" t="s">
        <v>79</v>
      </c>
      <c r="K1303" t="s">
        <v>46</v>
      </c>
      <c r="L1303" s="16"/>
      <c r="M1303" s="17" t="s">
        <v>361</v>
      </c>
      <c r="N1303" s="18">
        <v>3.5999999999999999E-7</v>
      </c>
      <c r="O1303" s="18">
        <v>3.5999999999999999E-7</v>
      </c>
      <c r="P1303" s="18">
        <v>2.3999999999999998E-7</v>
      </c>
      <c r="Q1303" s="18">
        <v>2.3999999999999998E-7</v>
      </c>
      <c r="R1303">
        <v>10452608</v>
      </c>
      <c r="S1303" s="80" t="s">
        <v>362</v>
      </c>
      <c r="T1303" s="80" t="s">
        <v>363</v>
      </c>
      <c r="U1303">
        <v>298</v>
      </c>
      <c r="AI1303" t="s">
        <v>221</v>
      </c>
      <c r="AJ1303">
        <v>1</v>
      </c>
      <c r="AL1303" s="19">
        <f t="shared" si="596"/>
        <v>-8.7539254652427889</v>
      </c>
      <c r="AM1303" s="19">
        <f t="shared" si="597"/>
        <v>-8.9931498790266069</v>
      </c>
      <c r="AN1303" s="19">
        <f t="shared" si="598"/>
        <v>0.23922441378381798</v>
      </c>
      <c r="AP1303" s="20" t="str">
        <f>IF(AR1303=AU1303,"good","no")</f>
        <v>no</v>
      </c>
      <c r="AQ1303" s="20" t="str">
        <f t="shared" si="599"/>
        <v>T</v>
      </c>
      <c r="AR1303" s="21">
        <f t="shared" si="612"/>
        <v>400</v>
      </c>
      <c r="AT1303" s="20" t="str">
        <f t="shared" si="600"/>
        <v>A</v>
      </c>
      <c r="AU1303" s="22">
        <f t="shared" si="613"/>
        <v>0</v>
      </c>
    </row>
    <row r="1304" spans="1:48" hidden="1" x14ac:dyDescent="0.45">
      <c r="A1304" t="s">
        <v>359</v>
      </c>
      <c r="B1304" t="s">
        <v>2415</v>
      </c>
      <c r="C1304" t="e">
        <f t="shared" ca="1" si="601"/>
        <v>#NAME?</v>
      </c>
      <c r="E1304" t="s">
        <v>2415</v>
      </c>
      <c r="H1304" t="s">
        <v>79</v>
      </c>
      <c r="I1304" s="42" t="b">
        <f t="shared" si="595"/>
        <v>1</v>
      </c>
      <c r="J1304" s="42" t="s">
        <v>79</v>
      </c>
      <c r="K1304" t="s">
        <v>46</v>
      </c>
      <c r="L1304" s="16"/>
      <c r="M1304" s="17" t="s">
        <v>361</v>
      </c>
      <c r="N1304" t="s">
        <v>2416</v>
      </c>
      <c r="O1304" s="18">
        <v>1E-3</v>
      </c>
      <c r="P1304" s="18">
        <v>2.3999999999999998E-7</v>
      </c>
      <c r="Q1304" s="18">
        <v>2.3999999999999998E-7</v>
      </c>
      <c r="R1304">
        <v>10452608</v>
      </c>
      <c r="S1304" s="80" t="s">
        <v>362</v>
      </c>
      <c r="T1304" s="80" t="s">
        <v>363</v>
      </c>
      <c r="U1304">
        <v>298</v>
      </c>
      <c r="AI1304" t="s">
        <v>221</v>
      </c>
      <c r="AJ1304">
        <v>2</v>
      </c>
      <c r="AL1304" s="19">
        <f t="shared" si="596"/>
        <v>-4.0755756145994608</v>
      </c>
      <c r="AM1304" s="19">
        <f t="shared" si="597"/>
        <v>-8.9931498790266069</v>
      </c>
      <c r="AN1304" s="19">
        <f t="shared" si="598"/>
        <v>4.9175742644271461</v>
      </c>
      <c r="AP1304" s="20" t="str">
        <f>IF(AR1304=AU1304,"good","no")</f>
        <v>no</v>
      </c>
      <c r="AQ1304" s="20" t="str">
        <f t="shared" si="599"/>
        <v>E</v>
      </c>
      <c r="AR1304" s="21">
        <f t="shared" si="612"/>
        <v>-1</v>
      </c>
      <c r="AT1304" s="20" t="str">
        <f t="shared" si="600"/>
        <v>A</v>
      </c>
      <c r="AU1304" s="22">
        <f t="shared" si="613"/>
        <v>0</v>
      </c>
    </row>
    <row r="1305" spans="1:48" hidden="1" x14ac:dyDescent="0.45">
      <c r="A1305" t="s">
        <v>359</v>
      </c>
      <c r="B1305" t="s">
        <v>2417</v>
      </c>
      <c r="C1305" t="e">
        <f t="shared" ca="1" si="601"/>
        <v>#NAME?</v>
      </c>
      <c r="E1305" t="s">
        <v>2417</v>
      </c>
      <c r="H1305" t="s">
        <v>79</v>
      </c>
      <c r="I1305" s="42" t="b">
        <f t="shared" si="595"/>
        <v>1</v>
      </c>
      <c r="J1305" s="42" t="s">
        <v>79</v>
      </c>
      <c r="K1305" t="s">
        <v>46</v>
      </c>
      <c r="L1305" s="16"/>
      <c r="M1305" s="17" t="s">
        <v>361</v>
      </c>
      <c r="N1305" s="18">
        <v>1.9999999999999999E-6</v>
      </c>
      <c r="O1305" s="18">
        <v>1.9999999999999999E-6</v>
      </c>
      <c r="P1305" s="18">
        <v>2.3999999999999998E-7</v>
      </c>
      <c r="Q1305" s="18">
        <v>2.3999999999999998E-7</v>
      </c>
      <c r="R1305">
        <v>10452608</v>
      </c>
      <c r="S1305" s="80" t="s">
        <v>362</v>
      </c>
      <c r="T1305" s="80" t="s">
        <v>363</v>
      </c>
      <c r="U1305">
        <v>298</v>
      </c>
      <c r="AI1305" t="s">
        <v>221</v>
      </c>
      <c r="AJ1305">
        <v>1</v>
      </c>
      <c r="AL1305" s="19">
        <f t="shared" si="596"/>
        <v>-7.7421943926685532</v>
      </c>
      <c r="AM1305" s="19">
        <f t="shared" si="597"/>
        <v>-8.9931498790266069</v>
      </c>
      <c r="AN1305" s="19">
        <f t="shared" si="598"/>
        <v>1.2509554863580536</v>
      </c>
      <c r="AP1305" s="20" t="str">
        <f>IF(AR1305=AU1305,"good","no")</f>
        <v>no</v>
      </c>
      <c r="AQ1305" s="20" t="str">
        <f t="shared" si="599"/>
        <v>K</v>
      </c>
      <c r="AR1305" s="21">
        <f t="shared" si="612"/>
        <v>1</v>
      </c>
      <c r="AT1305" s="20" t="str">
        <f t="shared" si="600"/>
        <v>A</v>
      </c>
      <c r="AU1305" s="22">
        <f t="shared" si="613"/>
        <v>0</v>
      </c>
    </row>
    <row r="1306" spans="1:48" hidden="1" x14ac:dyDescent="0.45">
      <c r="A1306" t="s">
        <v>359</v>
      </c>
      <c r="B1306" t="s">
        <v>2369</v>
      </c>
      <c r="C1306" t="e">
        <f t="shared" ca="1" si="601"/>
        <v>#NAME?</v>
      </c>
      <c r="E1306" t="s">
        <v>2369</v>
      </c>
      <c r="H1306" t="s">
        <v>79</v>
      </c>
      <c r="I1306" s="42" t="b">
        <f t="shared" si="595"/>
        <v>1</v>
      </c>
      <c r="J1306" s="42" t="s">
        <v>79</v>
      </c>
      <c r="K1306" t="s">
        <v>46</v>
      </c>
      <c r="L1306" s="16"/>
      <c r="M1306" s="17" t="s">
        <v>361</v>
      </c>
      <c r="N1306" s="18">
        <v>8.5000000000000006E-5</v>
      </c>
      <c r="O1306" s="18">
        <v>8.5000000000000006E-5</v>
      </c>
      <c r="P1306" s="18">
        <v>2.3999999999999998E-7</v>
      </c>
      <c r="Q1306" s="18">
        <v>2.3999999999999998E-7</v>
      </c>
      <c r="R1306">
        <v>10452608</v>
      </c>
      <c r="S1306" s="80" t="s">
        <v>362</v>
      </c>
      <c r="T1306" s="80" t="s">
        <v>363</v>
      </c>
      <c r="U1306">
        <v>298</v>
      </c>
      <c r="AI1306" t="s">
        <v>221</v>
      </c>
      <c r="AJ1306">
        <v>1</v>
      </c>
      <c r="AL1306" s="19">
        <f t="shared" si="596"/>
        <v>-5.5299869878696342</v>
      </c>
      <c r="AM1306" s="19">
        <f t="shared" si="597"/>
        <v>-8.9931498790266069</v>
      </c>
      <c r="AN1306" s="19">
        <f t="shared" si="598"/>
        <v>3.4631628911569727</v>
      </c>
      <c r="AP1306" s="20" t="str">
        <f>IF(AR1306=AU1306,"good","no")</f>
        <v>no</v>
      </c>
      <c r="AQ1306" s="20" t="str">
        <f t="shared" si="599"/>
        <v>K</v>
      </c>
      <c r="AR1306" s="21">
        <f t="shared" si="612"/>
        <v>1</v>
      </c>
      <c r="AT1306" s="20" t="str">
        <f t="shared" si="600"/>
        <v>A</v>
      </c>
      <c r="AU1306" s="22">
        <f t="shared" si="613"/>
        <v>0</v>
      </c>
    </row>
    <row r="1307" spans="1:48" hidden="1" x14ac:dyDescent="0.45">
      <c r="A1307" t="s">
        <v>2375</v>
      </c>
      <c r="B1307" t="s">
        <v>2418</v>
      </c>
      <c r="C1307" t="e">
        <f t="shared" ca="1" si="601"/>
        <v>#NAME?</v>
      </c>
      <c r="E1307" t="s">
        <v>2419</v>
      </c>
      <c r="F1307" t="str">
        <f>IF(B1307=E1307,"ok","no")</f>
        <v>no</v>
      </c>
      <c r="G1307">
        <v>1</v>
      </c>
      <c r="H1307" s="15" t="str">
        <f>IF(ISNUMBER(FIND(MID(B1307,2,1),MID(A1307,FIND("_",A1307)+1,FIND("_",A1307,FIND("_",A1307)+1)-FIND("_",A1307)-1))), "+", "-")</f>
        <v>-</v>
      </c>
      <c r="I1307" s="42" t="b">
        <f t="shared" si="595"/>
        <v>1</v>
      </c>
      <c r="J1307" s="42" t="str">
        <f>IF(ISNUMBER(FIND(MID(B1307,2,1),IF(LEN(MID(A1307,FIND("_",A1307)+1,FIND("_",A1307,FIND("_",A1307)+1)-FIND("_",A1307)-1))=2,MID(A1307,FIND("_",A1307)+1,2),MID(A1307,FIND("~",SUBSTITUTE(A1307,"_","~",LEN(A1307)-LEN(SUBSTITUTE(A1307,"_",""))))+1,2)))), "+", "-")</f>
        <v>-</v>
      </c>
      <c r="K1307" t="s">
        <v>125</v>
      </c>
      <c r="L1307" s="16" t="s">
        <v>47</v>
      </c>
      <c r="M1307" s="17" t="s">
        <v>47</v>
      </c>
      <c r="N1307" s="18" t="s">
        <v>61</v>
      </c>
      <c r="P1307" s="18">
        <v>1E-10</v>
      </c>
      <c r="Q1307" s="27">
        <v>1E-10</v>
      </c>
      <c r="R1307">
        <v>26651396</v>
      </c>
      <c r="S1307" s="57" t="s">
        <v>2378</v>
      </c>
      <c r="T1307" s="57" t="s">
        <v>2379</v>
      </c>
      <c r="U1307">
        <v>310</v>
      </c>
      <c r="AH1307" t="s">
        <v>2380</v>
      </c>
      <c r="AI1307" t="s">
        <v>55</v>
      </c>
      <c r="AJ1307">
        <v>2</v>
      </c>
      <c r="AL1307" s="19" t="e">
        <f t="shared" si="596"/>
        <v>#NUM!</v>
      </c>
      <c r="AM1307" s="19">
        <f t="shared" si="597"/>
        <v>-13.585252048664868</v>
      </c>
      <c r="AN1307" s="19" t="e">
        <f t="shared" si="598"/>
        <v>#NUM!</v>
      </c>
      <c r="AO1307" s="19" t="e">
        <f>ABS(AN1307)</f>
        <v>#NUM!</v>
      </c>
      <c r="AP1307" s="20" t="str">
        <f>IF(AR1307=AU1307,"ok","no")</f>
        <v>ok</v>
      </c>
      <c r="AQ1307" s="20" t="str">
        <f t="shared" si="599"/>
        <v>F</v>
      </c>
      <c r="AR1307" s="21">
        <f>VLOOKUP(AQ1307,$AY$2:$AZ$23,2,FALSE)</f>
        <v>0</v>
      </c>
      <c r="AS1307" s="21">
        <f>VLOOKUP(AQ1307, $BD$3:$BH$22, 5, FALSE)</f>
        <v>2.8</v>
      </c>
      <c r="AT1307" s="20" t="str">
        <f t="shared" si="600"/>
        <v>A</v>
      </c>
      <c r="AU1307" s="22">
        <f>VLOOKUP(AT1307,$AY$2:$AZ$23,2,FALSE)</f>
        <v>0</v>
      </c>
      <c r="AV1307">
        <f>VLOOKUP(AT1307, $BD$3:$BH$22, 5, FALSE)</f>
        <v>1.8</v>
      </c>
    </row>
    <row r="1308" spans="1:48" hidden="1" x14ac:dyDescent="0.45">
      <c r="A1308" t="s">
        <v>359</v>
      </c>
      <c r="B1308" t="s">
        <v>2420</v>
      </c>
      <c r="C1308" t="e">
        <f t="shared" ca="1" si="601"/>
        <v>#NAME?</v>
      </c>
      <c r="E1308" t="s">
        <v>2420</v>
      </c>
      <c r="H1308" t="s">
        <v>79</v>
      </c>
      <c r="I1308" s="42" t="b">
        <f t="shared" si="595"/>
        <v>1</v>
      </c>
      <c r="J1308" s="42" t="s">
        <v>79</v>
      </c>
      <c r="K1308" t="s">
        <v>70</v>
      </c>
      <c r="L1308" s="16"/>
      <c r="M1308" s="17" t="s">
        <v>361</v>
      </c>
      <c r="N1308" s="18">
        <v>3.8000000000000001E-7</v>
      </c>
      <c r="O1308" s="18">
        <v>3.8000000000000001E-7</v>
      </c>
      <c r="P1308" s="18">
        <v>2.3999999999999998E-7</v>
      </c>
      <c r="Q1308" s="18">
        <v>2.3999999999999998E-7</v>
      </c>
      <c r="R1308">
        <v>10452608</v>
      </c>
      <c r="S1308" s="80" t="s">
        <v>362</v>
      </c>
      <c r="T1308" s="80" t="s">
        <v>363</v>
      </c>
      <c r="U1308">
        <v>298</v>
      </c>
      <c r="AI1308" t="s">
        <v>221</v>
      </c>
      <c r="AJ1308">
        <v>1</v>
      </c>
      <c r="AL1308" s="19">
        <f t="shared" si="596"/>
        <v>-8.7220258046933274</v>
      </c>
      <c r="AM1308" s="19">
        <f t="shared" si="597"/>
        <v>-8.9931498790266069</v>
      </c>
      <c r="AN1308" s="19">
        <f t="shared" si="598"/>
        <v>0.27112407433327945</v>
      </c>
      <c r="AP1308" s="20" t="str">
        <f>IF(AR1308=AU1308,"good","no")</f>
        <v>no</v>
      </c>
      <c r="AQ1308" s="20" t="str">
        <f t="shared" si="599"/>
        <v>D</v>
      </c>
      <c r="AR1308" s="21">
        <f>VLOOKUP(AQ1308,$AY$2:$AZ$22,2,FALSE)</f>
        <v>-1</v>
      </c>
      <c r="AT1308" s="20" t="str">
        <f t="shared" si="600"/>
        <v>A</v>
      </c>
      <c r="AU1308" s="22">
        <f>VLOOKUP(AT1308,$AY$2:$AZ$22,2,FALSE)</f>
        <v>0</v>
      </c>
    </row>
    <row r="1309" spans="1:48" hidden="1" x14ac:dyDescent="0.45">
      <c r="A1309" t="s">
        <v>359</v>
      </c>
      <c r="B1309" t="s">
        <v>2421</v>
      </c>
      <c r="C1309" t="e">
        <f t="shared" ca="1" si="601"/>
        <v>#NAME?</v>
      </c>
      <c r="E1309" t="s">
        <v>2421</v>
      </c>
      <c r="H1309" t="s">
        <v>79</v>
      </c>
      <c r="I1309" s="42" t="b">
        <f t="shared" si="595"/>
        <v>1</v>
      </c>
      <c r="J1309" s="42" t="s">
        <v>79</v>
      </c>
      <c r="K1309" t="s">
        <v>70</v>
      </c>
      <c r="L1309" s="16"/>
      <c r="M1309" s="17" t="s">
        <v>361</v>
      </c>
      <c r="N1309" s="18">
        <v>4.5999999999999999E-7</v>
      </c>
      <c r="O1309" s="18">
        <v>4.5999999999999999E-7</v>
      </c>
      <c r="P1309" s="18">
        <v>2.3999999999999998E-7</v>
      </c>
      <c r="Q1309" s="18">
        <v>2.3999999999999998E-7</v>
      </c>
      <c r="R1309">
        <v>10452608</v>
      </c>
      <c r="S1309" s="80" t="s">
        <v>362</v>
      </c>
      <c r="T1309" s="80" t="s">
        <v>363</v>
      </c>
      <c r="U1309">
        <v>298</v>
      </c>
      <c r="AI1309" t="s">
        <v>221</v>
      </c>
      <c r="AJ1309">
        <v>1</v>
      </c>
      <c r="AL1309" s="19">
        <f t="shared" si="596"/>
        <v>-8.6093032150033295</v>
      </c>
      <c r="AM1309" s="19">
        <f t="shared" si="597"/>
        <v>-8.9931498790266069</v>
      </c>
      <c r="AN1309" s="19">
        <f t="shared" si="598"/>
        <v>0.38384666402327738</v>
      </c>
      <c r="AP1309" s="20" t="str">
        <f>IF(AR1309=AU1309,"good","no")</f>
        <v>no</v>
      </c>
      <c r="AQ1309" s="20" t="str">
        <f t="shared" si="599"/>
        <v>E</v>
      </c>
      <c r="AR1309" s="21">
        <f>VLOOKUP(AQ1309,$AY$2:$AZ$22,2,FALSE)</f>
        <v>-1</v>
      </c>
      <c r="AT1309" s="20" t="str">
        <f t="shared" si="600"/>
        <v>A</v>
      </c>
      <c r="AU1309" s="22">
        <f>VLOOKUP(AT1309,$AY$2:$AZ$22,2,FALSE)</f>
        <v>0</v>
      </c>
    </row>
    <row r="1310" spans="1:48" hidden="1" x14ac:dyDescent="0.45">
      <c r="A1310" t="s">
        <v>2375</v>
      </c>
      <c r="B1310" t="s">
        <v>2422</v>
      </c>
      <c r="C1310" t="e">
        <f t="shared" ca="1" si="601"/>
        <v>#NAME?</v>
      </c>
      <c r="E1310" t="s">
        <v>2423</v>
      </c>
      <c r="F1310" t="str">
        <f>IF(B1310=E1310,"ok","no")</f>
        <v>no</v>
      </c>
      <c r="G1310">
        <v>1</v>
      </c>
      <c r="H1310" s="15" t="str">
        <f>IF(ISNUMBER(FIND(MID(B1310,2,1),MID(A1310,FIND("_",A1310)+1,FIND("_",A1310,FIND("_",A1310)+1)-FIND("_",A1310)-1))), "+", "-")</f>
        <v>-</v>
      </c>
      <c r="I1310" s="42" t="b">
        <f t="shared" si="595"/>
        <v>1</v>
      </c>
      <c r="J1310" s="42" t="str">
        <f>IF(ISNUMBER(FIND(MID(B1310,2,1),IF(LEN(MID(A1310,FIND("_",A1310)+1,FIND("_",A1310,FIND("_",A1310)+1)-FIND("_",A1310)-1))=2,MID(A1310,FIND("_",A1310)+1,2),MID(A1310,FIND("~",SUBSTITUTE(A1310,"_","~",LEN(A1310)-LEN(SUBSTITUTE(A1310,"_",""))))+1,2)))), "+", "-")</f>
        <v>-</v>
      </c>
      <c r="K1310" t="s">
        <v>181</v>
      </c>
      <c r="L1310" s="16" t="s">
        <v>47</v>
      </c>
      <c r="M1310" s="17" t="s">
        <v>47</v>
      </c>
      <c r="N1310" s="18" t="s">
        <v>61</v>
      </c>
      <c r="P1310" s="18">
        <v>1E-10</v>
      </c>
      <c r="Q1310" s="27">
        <v>1E-10</v>
      </c>
      <c r="R1310">
        <v>26651396</v>
      </c>
      <c r="S1310" s="57" t="s">
        <v>2378</v>
      </c>
      <c r="T1310" s="57" t="s">
        <v>2379</v>
      </c>
      <c r="U1310">
        <v>310</v>
      </c>
      <c r="AH1310" t="s">
        <v>2380</v>
      </c>
      <c r="AI1310" t="s">
        <v>55</v>
      </c>
      <c r="AJ1310">
        <v>2</v>
      </c>
      <c r="AL1310" s="19" t="e">
        <f t="shared" si="596"/>
        <v>#NUM!</v>
      </c>
      <c r="AM1310" s="19">
        <f t="shared" si="597"/>
        <v>-13.585252048664868</v>
      </c>
      <c r="AN1310" s="19" t="e">
        <f t="shared" si="598"/>
        <v>#NUM!</v>
      </c>
      <c r="AO1310" s="19" t="e">
        <f>ABS(AN1310)</f>
        <v>#NUM!</v>
      </c>
      <c r="AP1310" s="20" t="str">
        <f>IF(AR1310=AU1310,"ok","no")</f>
        <v>ok</v>
      </c>
      <c r="AQ1310" s="20" t="str">
        <f t="shared" si="599"/>
        <v>Q</v>
      </c>
      <c r="AR1310" s="21">
        <f>VLOOKUP(AQ1310,$AY$2:$AZ$23,2,FALSE)</f>
        <v>0</v>
      </c>
      <c r="AS1310" s="21">
        <f>VLOOKUP(AQ1310, $BD$3:$BH$22, 5, FALSE)</f>
        <v>-3.5</v>
      </c>
      <c r="AT1310" s="20" t="str">
        <f t="shared" si="600"/>
        <v>A</v>
      </c>
      <c r="AU1310" s="22">
        <f>VLOOKUP(AT1310,$AY$2:$AZ$23,2,FALSE)</f>
        <v>0</v>
      </c>
      <c r="AV1310">
        <f>VLOOKUP(AT1310, $BD$3:$BH$22, 5, FALSE)</f>
        <v>1.8</v>
      </c>
    </row>
    <row r="1311" spans="1:48" hidden="1" x14ac:dyDescent="0.45">
      <c r="A1311" t="s">
        <v>359</v>
      </c>
      <c r="B1311" t="s">
        <v>2424</v>
      </c>
      <c r="C1311" t="e">
        <f t="shared" ca="1" si="601"/>
        <v>#NAME?</v>
      </c>
      <c r="E1311" t="s">
        <v>2424</v>
      </c>
      <c r="H1311"/>
      <c r="I1311"/>
      <c r="J1311"/>
      <c r="K1311" t="s">
        <v>473</v>
      </c>
      <c r="L1311" s="16"/>
      <c r="M1311" s="17" t="s">
        <v>361</v>
      </c>
      <c r="N1311" s="18">
        <v>6.4999999999999996E-6</v>
      </c>
      <c r="O1311" s="18">
        <v>6.4999999999999996E-6</v>
      </c>
      <c r="P1311" s="18">
        <v>2.3999999999999998E-7</v>
      </c>
      <c r="Q1311" s="18">
        <v>2.3999999999999998E-7</v>
      </c>
      <c r="R1311">
        <v>10452608</v>
      </c>
      <c r="S1311" s="80" t="s">
        <v>362</v>
      </c>
      <c r="T1311" s="80" t="s">
        <v>363</v>
      </c>
      <c r="U1311">
        <v>298</v>
      </c>
      <c r="AI1311" t="s">
        <v>221</v>
      </c>
      <c r="AJ1311">
        <v>1</v>
      </c>
      <c r="AL1311" s="19">
        <f t="shared" si="596"/>
        <v>-7.0467879448269821</v>
      </c>
      <c r="AM1311" s="19">
        <f t="shared" si="597"/>
        <v>-8.9931498790266069</v>
      </c>
      <c r="AN1311" s="19">
        <f t="shared" si="598"/>
        <v>1.9463619341996248</v>
      </c>
      <c r="AP1311" s="20" t="str">
        <f>IF(AR1311=AU1311,"good","no")</f>
        <v>no</v>
      </c>
      <c r="AQ1311" s="20" t="str">
        <f t="shared" si="599"/>
        <v>T</v>
      </c>
      <c r="AR1311" s="21">
        <f t="shared" ref="AR1311:AR1333" si="614">VLOOKUP(AQ1311,$AY$2:$AZ$22,2,FALSE)</f>
        <v>400</v>
      </c>
      <c r="AT1311" s="20" t="str">
        <f t="shared" si="600"/>
        <v>A</v>
      </c>
      <c r="AU1311" s="22">
        <f t="shared" ref="AU1311:AU1333" si="615">VLOOKUP(AT1311,$AY$2:$AZ$22,2,FALSE)</f>
        <v>0</v>
      </c>
    </row>
    <row r="1312" spans="1:48" hidden="1" x14ac:dyDescent="0.45">
      <c r="A1312" t="s">
        <v>396</v>
      </c>
      <c r="B1312" t="s">
        <v>2425</v>
      </c>
      <c r="C1312" t="e">
        <f t="shared" ca="1" si="601"/>
        <v>#NAME?</v>
      </c>
      <c r="E1312" t="s">
        <v>2426</v>
      </c>
      <c r="H1312" s="42" t="s">
        <v>79</v>
      </c>
      <c r="I1312" s="42" t="b">
        <f t="shared" ref="I1312" si="616">H1312=J1312</f>
        <v>1</v>
      </c>
      <c r="J1312" s="42" t="str">
        <f t="shared" ref="J1312" si="617">IF(ISNUMBER(FIND(MID(B1312,2,1),IF(LEN(MID(A1312,FIND("_",A1312)+1,FIND("_",A1312,FIND("_",A1312)+1)-FIND("_",A1312)-1))=2,MID(A1312,FIND("_",A1312)+1,2),MID(A1312,FIND("~",SUBSTITUTE(A1312,"_","~",LEN(A1312)-LEN(SUBSTITUTE(A1312,"_",""))))+1,2)))), "+", "-")</f>
        <v>-</v>
      </c>
      <c r="K1312" t="s">
        <v>46</v>
      </c>
      <c r="L1312" s="16"/>
      <c r="M1312" s="17" t="s">
        <v>396</v>
      </c>
      <c r="N1312" s="18">
        <v>1.05E-8</v>
      </c>
      <c r="O1312" s="18">
        <v>1.05E-8</v>
      </c>
      <c r="P1312" s="18">
        <v>3E-9</v>
      </c>
      <c r="Q1312" s="18">
        <v>3E-9</v>
      </c>
      <c r="R1312">
        <v>24120761</v>
      </c>
      <c r="S1312" s="80" t="s">
        <v>399</v>
      </c>
      <c r="T1312" s="80" t="s">
        <v>400</v>
      </c>
      <c r="U1312" t="s">
        <v>89</v>
      </c>
      <c r="AH1312" t="s">
        <v>54</v>
      </c>
      <c r="AI1312" t="s">
        <v>115</v>
      </c>
      <c r="AJ1312">
        <v>2</v>
      </c>
      <c r="AL1312" s="19">
        <f t="shared" si="596"/>
        <v>-10.839415442071932</v>
      </c>
      <c r="AM1312" s="19">
        <f t="shared" si="597"/>
        <v>-11.578545593484199</v>
      </c>
      <c r="AN1312" s="19">
        <f t="shared" si="598"/>
        <v>0.73913015141226701</v>
      </c>
      <c r="AP1312" s="20" t="str">
        <f>IF(AR1312=AU1312,"good","no")</f>
        <v>no</v>
      </c>
      <c r="AQ1312" s="20" t="str">
        <f t="shared" si="599"/>
        <v>G</v>
      </c>
      <c r="AR1312" s="21">
        <f t="shared" si="614"/>
        <v>600</v>
      </c>
      <c r="AT1312" s="20" t="str">
        <f t="shared" si="600"/>
        <v>E</v>
      </c>
      <c r="AU1312" s="22">
        <f t="shared" si="615"/>
        <v>-1</v>
      </c>
    </row>
    <row r="1313" spans="1:47" hidden="1" x14ac:dyDescent="0.45">
      <c r="A1313" t="s">
        <v>396</v>
      </c>
      <c r="B1313" t="s">
        <v>2427</v>
      </c>
      <c r="C1313" t="e">
        <f t="shared" ca="1" si="601"/>
        <v>#NAME?</v>
      </c>
      <c r="E1313" t="s">
        <v>2428</v>
      </c>
      <c r="H1313"/>
      <c r="I1313"/>
      <c r="J1313"/>
      <c r="K1313" t="s">
        <v>676</v>
      </c>
      <c r="L1313" s="16"/>
      <c r="M1313" s="17" t="s">
        <v>396</v>
      </c>
      <c r="N1313" s="18">
        <v>2.2600000000000001E-8</v>
      </c>
      <c r="O1313" s="18">
        <v>2.2600000000000001E-8</v>
      </c>
      <c r="P1313" s="18">
        <v>3E-9</v>
      </c>
      <c r="Q1313" s="18">
        <v>3E-9</v>
      </c>
      <c r="R1313">
        <v>24120761</v>
      </c>
      <c r="S1313" s="80" t="s">
        <v>399</v>
      </c>
      <c r="T1313" s="80" t="s">
        <v>400</v>
      </c>
      <c r="U1313" t="s">
        <v>89</v>
      </c>
      <c r="AH1313" t="s">
        <v>54</v>
      </c>
      <c r="AI1313" t="s">
        <v>115</v>
      </c>
      <c r="AJ1313">
        <v>2</v>
      </c>
      <c r="AL1313" s="19">
        <f t="shared" si="596"/>
        <v>-10.387136399094219</v>
      </c>
      <c r="AM1313" s="19">
        <f t="shared" si="597"/>
        <v>-11.578545593484199</v>
      </c>
      <c r="AN1313" s="19">
        <f t="shared" si="598"/>
        <v>1.1914091943899798</v>
      </c>
      <c r="AP1313" s="20" t="str">
        <f>IF(AR1313=AU1313,"good","no")</f>
        <v>no</v>
      </c>
      <c r="AQ1313" s="20" t="str">
        <f t="shared" si="599"/>
        <v>M</v>
      </c>
      <c r="AR1313" s="21">
        <f t="shared" si="614"/>
        <v>0</v>
      </c>
      <c r="AT1313" s="20" t="str">
        <f t="shared" si="600"/>
        <v>T</v>
      </c>
      <c r="AU1313" s="22">
        <f t="shared" si="615"/>
        <v>400</v>
      </c>
    </row>
    <row r="1314" spans="1:47" hidden="1" x14ac:dyDescent="0.45">
      <c r="A1314" t="s">
        <v>396</v>
      </c>
      <c r="B1314" t="s">
        <v>2429</v>
      </c>
      <c r="C1314" t="e">
        <f t="shared" ca="1" si="601"/>
        <v>#NAME?</v>
      </c>
      <c r="E1314" t="s">
        <v>2430</v>
      </c>
      <c r="H1314"/>
      <c r="I1314"/>
      <c r="J1314"/>
      <c r="K1314" t="s">
        <v>2431</v>
      </c>
      <c r="L1314" s="16"/>
      <c r="M1314" s="17" t="s">
        <v>396</v>
      </c>
      <c r="N1314" s="18">
        <v>5.0099999999999999E-8</v>
      </c>
      <c r="O1314" s="18">
        <v>5.0099999999999999E-8</v>
      </c>
      <c r="P1314" s="18">
        <v>3E-9</v>
      </c>
      <c r="Q1314" s="18">
        <v>3E-9</v>
      </c>
      <c r="R1314">
        <v>24120761</v>
      </c>
      <c r="S1314" s="80" t="s">
        <v>399</v>
      </c>
      <c r="T1314" s="80" t="s">
        <v>400</v>
      </c>
      <c r="U1314" t="s">
        <v>89</v>
      </c>
      <c r="AH1314" t="s">
        <v>54</v>
      </c>
      <c r="AI1314" t="s">
        <v>115</v>
      </c>
      <c r="AJ1314">
        <v>2</v>
      </c>
      <c r="AL1314" s="19">
        <f t="shared" si="596"/>
        <v>-9.9174544490247989</v>
      </c>
      <c r="AM1314" s="19">
        <f t="shared" si="597"/>
        <v>-11.578545593484199</v>
      </c>
      <c r="AN1314" s="19">
        <f t="shared" si="598"/>
        <v>1.6610911444593999</v>
      </c>
      <c r="AP1314" s="20" t="e">
        <f>IF(AR1314=AU1314,"good","no")</f>
        <v>#N/A</v>
      </c>
      <c r="AQ1314" s="20" t="str">
        <f t="shared" si="599"/>
        <v>G</v>
      </c>
      <c r="AR1314" s="21">
        <f t="shared" si="614"/>
        <v>600</v>
      </c>
      <c r="AT1314" s="20" t="str">
        <f t="shared" si="600"/>
        <v>V</v>
      </c>
      <c r="AU1314" s="22" t="e">
        <f t="shared" si="615"/>
        <v>#N/A</v>
      </c>
    </row>
    <row r="1315" spans="1:47" hidden="1" x14ac:dyDescent="0.45">
      <c r="A1315" t="s">
        <v>396</v>
      </c>
      <c r="B1315" t="s">
        <v>397</v>
      </c>
      <c r="C1315" t="e">
        <f t="shared" ca="1" si="601"/>
        <v>#NAME?</v>
      </c>
      <c r="E1315" t="s">
        <v>398</v>
      </c>
      <c r="H1315" s="42" t="s">
        <v>79</v>
      </c>
      <c r="I1315" s="42" t="b">
        <f t="shared" ref="I1315" si="618">H1315=J1315</f>
        <v>1</v>
      </c>
      <c r="J1315" s="42" t="str">
        <f t="shared" ref="J1315" si="619">IF(ISNUMBER(FIND(MID(B1315,2,1),IF(LEN(MID(A1315,FIND("_",A1315)+1,FIND("_",A1315,FIND("_",A1315)+1)-FIND("_",A1315)-1))=2,MID(A1315,FIND("_",A1315)+1,2),MID(A1315,FIND("~",SUBSTITUTE(A1315,"_","~",LEN(A1315)-LEN(SUBSTITUTE(A1315,"_",""))))+1,2)))), "+", "-")</f>
        <v>-</v>
      </c>
      <c r="K1315" t="s">
        <v>181</v>
      </c>
      <c r="L1315" s="16"/>
      <c r="M1315" s="17" t="s">
        <v>396</v>
      </c>
      <c r="N1315" s="18">
        <v>9.2599999999999995E-8</v>
      </c>
      <c r="O1315" s="18">
        <v>9.2599999999999995E-8</v>
      </c>
      <c r="P1315" s="18">
        <v>3E-9</v>
      </c>
      <c r="Q1315" s="27">
        <v>3E-9</v>
      </c>
      <c r="R1315">
        <v>24120761</v>
      </c>
      <c r="S1315" s="80" t="s">
        <v>399</v>
      </c>
      <c r="T1315" s="80" t="s">
        <v>400</v>
      </c>
      <c r="U1315" t="s">
        <v>89</v>
      </c>
      <c r="AH1315" t="s">
        <v>54</v>
      </c>
      <c r="AI1315" t="s">
        <v>115</v>
      </c>
      <c r="AJ1315">
        <v>2</v>
      </c>
      <c r="AL1315" s="19">
        <f t="shared" si="596"/>
        <v>-9.5550362502236226</v>
      </c>
      <c r="AM1315" s="19">
        <f t="shared" si="597"/>
        <v>-11.578545593484199</v>
      </c>
      <c r="AN1315" s="19">
        <f t="shared" si="598"/>
        <v>2.0235093432605762</v>
      </c>
      <c r="AP1315" s="20" t="e">
        <f>IF(AR1315=AU1315,"ok","no")</f>
        <v>#N/A</v>
      </c>
      <c r="AQ1315" s="20" t="str">
        <f t="shared" si="599"/>
        <v>A</v>
      </c>
      <c r="AR1315" s="21">
        <f t="shared" si="614"/>
        <v>0</v>
      </c>
      <c r="AT1315" s="20" t="str">
        <f t="shared" si="600"/>
        <v>V</v>
      </c>
      <c r="AU1315" s="22" t="e">
        <f t="shared" si="615"/>
        <v>#N/A</v>
      </c>
    </row>
    <row r="1316" spans="1:47" hidden="1" x14ac:dyDescent="0.45">
      <c r="A1316" t="s">
        <v>396</v>
      </c>
      <c r="B1316" t="s">
        <v>2432</v>
      </c>
      <c r="C1316" t="e">
        <f t="shared" ca="1" si="601"/>
        <v>#NAME?</v>
      </c>
      <c r="E1316" t="s">
        <v>2433</v>
      </c>
      <c r="H1316"/>
      <c r="I1316"/>
      <c r="J1316"/>
      <c r="K1316" t="s">
        <v>305</v>
      </c>
      <c r="L1316" s="16"/>
      <c r="M1316" s="17" t="s">
        <v>396</v>
      </c>
      <c r="N1316" s="18">
        <v>3.2599999999999998E-7</v>
      </c>
      <c r="O1316" s="18">
        <v>3.2599999999999998E-7</v>
      </c>
      <c r="P1316" s="18">
        <v>3E-9</v>
      </c>
      <c r="Q1316" s="18">
        <v>3E-9</v>
      </c>
      <c r="R1316">
        <v>24120761</v>
      </c>
      <c r="S1316" s="80" t="s">
        <v>399</v>
      </c>
      <c r="T1316" s="80" t="s">
        <v>400</v>
      </c>
      <c r="U1316" t="s">
        <v>89</v>
      </c>
      <c r="AH1316" t="s">
        <v>54</v>
      </c>
      <c r="AI1316" t="s">
        <v>115</v>
      </c>
      <c r="AJ1316">
        <v>2</v>
      </c>
      <c r="AL1316" s="19">
        <f t="shared" si="596"/>
        <v>-8.8124573887920246</v>
      </c>
      <c r="AM1316" s="19">
        <f t="shared" si="597"/>
        <v>-11.578545593484199</v>
      </c>
      <c r="AN1316" s="19">
        <f t="shared" si="598"/>
        <v>2.7660882046921742</v>
      </c>
      <c r="AP1316" s="20" t="str">
        <f>IF(AR1316=AU1316,"good","no")</f>
        <v>no</v>
      </c>
      <c r="AQ1316" s="20" t="str">
        <f t="shared" si="599"/>
        <v>M</v>
      </c>
      <c r="AR1316" s="21">
        <f t="shared" si="614"/>
        <v>0</v>
      </c>
      <c r="AT1316" s="20" t="str">
        <f t="shared" si="600"/>
        <v>R</v>
      </c>
      <c r="AU1316" s="22">
        <f t="shared" si="615"/>
        <v>1</v>
      </c>
    </row>
    <row r="1317" spans="1:47" hidden="1" x14ac:dyDescent="0.45">
      <c r="A1317" t="s">
        <v>396</v>
      </c>
      <c r="B1317" t="s">
        <v>2434</v>
      </c>
      <c r="C1317" t="e">
        <f t="shared" ca="1" si="601"/>
        <v>#NAME?</v>
      </c>
      <c r="E1317" t="s">
        <v>2435</v>
      </c>
      <c r="H1317"/>
      <c r="I1317"/>
      <c r="J1317"/>
      <c r="K1317" t="s">
        <v>2431</v>
      </c>
      <c r="L1317" s="16"/>
      <c r="M1317" s="17" t="s">
        <v>396</v>
      </c>
      <c r="N1317" s="18">
        <v>3.6800000000000001E-7</v>
      </c>
      <c r="O1317" s="18">
        <v>3.6800000000000001E-7</v>
      </c>
      <c r="P1317" s="18">
        <v>3E-9</v>
      </c>
      <c r="Q1317" s="18">
        <v>3E-9</v>
      </c>
      <c r="R1317">
        <v>24120761</v>
      </c>
      <c r="S1317" s="80" t="s">
        <v>399</v>
      </c>
      <c r="T1317" s="80" t="s">
        <v>400</v>
      </c>
      <c r="U1317" t="s">
        <v>89</v>
      </c>
      <c r="AH1317" t="s">
        <v>54</v>
      </c>
      <c r="AI1317" t="s">
        <v>115</v>
      </c>
      <c r="AJ1317">
        <v>2</v>
      </c>
      <c r="AL1317" s="19">
        <f t="shared" si="596"/>
        <v>-8.7409579102787127</v>
      </c>
      <c r="AM1317" s="19">
        <f t="shared" si="597"/>
        <v>-11.578545593484199</v>
      </c>
      <c r="AN1317" s="19">
        <f t="shared" si="598"/>
        <v>2.837587683205486</v>
      </c>
      <c r="AP1317" s="20" t="e">
        <f>IF(AR1317=AU1317,"good","no")</f>
        <v>#N/A</v>
      </c>
      <c r="AQ1317" s="20" t="str">
        <f t="shared" si="599"/>
        <v>G</v>
      </c>
      <c r="AR1317" s="21">
        <f t="shared" si="614"/>
        <v>600</v>
      </c>
      <c r="AT1317" s="20" t="str">
        <f t="shared" si="600"/>
        <v>V</v>
      </c>
      <c r="AU1317" s="22" t="e">
        <f t="shared" si="615"/>
        <v>#N/A</v>
      </c>
    </row>
    <row r="1318" spans="1:47" hidden="1" x14ac:dyDescent="0.45">
      <c r="A1318" t="s">
        <v>396</v>
      </c>
      <c r="B1318" t="s">
        <v>2436</v>
      </c>
      <c r="C1318" t="e">
        <f t="shared" ca="1" si="601"/>
        <v>#NAME?</v>
      </c>
      <c r="E1318" t="s">
        <v>2437</v>
      </c>
      <c r="H1318"/>
      <c r="I1318"/>
      <c r="J1318"/>
      <c r="K1318" t="s">
        <v>2438</v>
      </c>
      <c r="L1318" s="16"/>
      <c r="M1318" s="17" t="s">
        <v>396</v>
      </c>
      <c r="N1318" s="18">
        <v>3.7099999999999997E-7</v>
      </c>
      <c r="O1318" s="18">
        <v>3.7099999999999997E-7</v>
      </c>
      <c r="P1318" s="18">
        <v>3E-9</v>
      </c>
      <c r="Q1318" s="27">
        <v>3E-9</v>
      </c>
      <c r="R1318">
        <v>24120761</v>
      </c>
      <c r="S1318" s="80" t="s">
        <v>399</v>
      </c>
      <c r="T1318" s="80" t="s">
        <v>400</v>
      </c>
      <c r="U1318" t="s">
        <v>89</v>
      </c>
      <c r="AH1318" t="s">
        <v>54</v>
      </c>
      <c r="AI1318" t="s">
        <v>115</v>
      </c>
      <c r="AJ1318">
        <v>2</v>
      </c>
      <c r="AL1318" s="19">
        <f t="shared" si="596"/>
        <v>-8.736167626859995</v>
      </c>
      <c r="AM1318" s="19">
        <f t="shared" si="597"/>
        <v>-11.578545593484199</v>
      </c>
      <c r="AN1318" s="19">
        <f t="shared" si="598"/>
        <v>2.8423779666242037</v>
      </c>
      <c r="AP1318" s="20" t="e">
        <f>IF(AR1318=AU1318,"ok","no")</f>
        <v>#N/A</v>
      </c>
      <c r="AQ1318" s="20" t="str">
        <f t="shared" si="599"/>
        <v>M</v>
      </c>
      <c r="AR1318" s="21">
        <f t="shared" si="614"/>
        <v>0</v>
      </c>
      <c r="AT1318" s="20" t="str">
        <f t="shared" si="600"/>
        <v>V</v>
      </c>
      <c r="AU1318" s="22" t="e">
        <f t="shared" si="615"/>
        <v>#N/A</v>
      </c>
    </row>
    <row r="1319" spans="1:47" hidden="1" x14ac:dyDescent="0.45">
      <c r="A1319" t="s">
        <v>396</v>
      </c>
      <c r="B1319" t="s">
        <v>2439</v>
      </c>
      <c r="C1319" t="e">
        <f t="shared" ca="1" si="601"/>
        <v>#NAME?</v>
      </c>
      <c r="E1319" t="s">
        <v>2440</v>
      </c>
      <c r="H1319"/>
      <c r="I1319"/>
      <c r="J1319"/>
      <c r="K1319" t="s">
        <v>2441</v>
      </c>
      <c r="L1319" s="16"/>
      <c r="M1319" s="17" t="s">
        <v>396</v>
      </c>
      <c r="N1319" s="18">
        <v>3.9499999999999998E-7</v>
      </c>
      <c r="O1319" s="18">
        <v>3.9499999999999998E-7</v>
      </c>
      <c r="P1319" s="18">
        <v>3E-9</v>
      </c>
      <c r="Q1319" s="27">
        <v>3E-9</v>
      </c>
      <c r="R1319">
        <v>24120761</v>
      </c>
      <c r="S1319" s="80" t="s">
        <v>399</v>
      </c>
      <c r="T1319" s="80" t="s">
        <v>400</v>
      </c>
      <c r="U1319" t="s">
        <v>89</v>
      </c>
      <c r="AH1319" t="s">
        <v>54</v>
      </c>
      <c r="AI1319" t="s">
        <v>115</v>
      </c>
      <c r="AJ1319">
        <v>2</v>
      </c>
      <c r="AL1319" s="19">
        <f t="shared" si="596"/>
        <v>-8.6991842425067212</v>
      </c>
      <c r="AM1319" s="19">
        <f t="shared" si="597"/>
        <v>-11.578545593484199</v>
      </c>
      <c r="AN1319" s="19">
        <f t="shared" si="598"/>
        <v>2.8793613509774776</v>
      </c>
      <c r="AP1319" s="20" t="e">
        <f>IF(AR1319=AU1319,"ok","no")</f>
        <v>#N/A</v>
      </c>
      <c r="AQ1319" s="20" t="str">
        <f t="shared" si="599"/>
        <v>M</v>
      </c>
      <c r="AR1319" s="21">
        <f t="shared" si="614"/>
        <v>0</v>
      </c>
      <c r="AT1319" s="20" t="str">
        <f t="shared" si="600"/>
        <v>V</v>
      </c>
      <c r="AU1319" s="22" t="e">
        <f t="shared" si="615"/>
        <v>#N/A</v>
      </c>
    </row>
    <row r="1320" spans="1:47" hidden="1" x14ac:dyDescent="0.45">
      <c r="A1320" t="s">
        <v>396</v>
      </c>
      <c r="B1320" t="s">
        <v>2442</v>
      </c>
      <c r="C1320" t="e">
        <f t="shared" ca="1" si="601"/>
        <v>#NAME?</v>
      </c>
      <c r="E1320" t="s">
        <v>2443</v>
      </c>
      <c r="H1320"/>
      <c r="I1320"/>
      <c r="J1320"/>
      <c r="K1320" t="s">
        <v>2444</v>
      </c>
      <c r="L1320" s="16"/>
      <c r="M1320" s="17" t="s">
        <v>396</v>
      </c>
      <c r="N1320" s="18">
        <v>4.2E-7</v>
      </c>
      <c r="O1320" s="18">
        <v>4.2E-7</v>
      </c>
      <c r="P1320" s="18">
        <v>3E-9</v>
      </c>
      <c r="Q1320" s="27">
        <v>3E-9</v>
      </c>
      <c r="R1320">
        <v>24120761</v>
      </c>
      <c r="S1320" s="80" t="s">
        <v>399</v>
      </c>
      <c r="T1320" s="80" t="s">
        <v>400</v>
      </c>
      <c r="U1320" t="s">
        <v>89</v>
      </c>
      <c r="AH1320" t="s">
        <v>54</v>
      </c>
      <c r="AI1320" t="s">
        <v>115</v>
      </c>
      <c r="AJ1320">
        <v>2</v>
      </c>
      <c r="AL1320" s="19">
        <f t="shared" si="596"/>
        <v>-8.6629765641447083</v>
      </c>
      <c r="AM1320" s="19">
        <f t="shared" si="597"/>
        <v>-11.578545593484199</v>
      </c>
      <c r="AN1320" s="19">
        <f t="shared" si="598"/>
        <v>2.9155690293394905</v>
      </c>
      <c r="AP1320" s="20" t="e">
        <f>IF(AR1320=AU1320,"ok","no")</f>
        <v>#N/A</v>
      </c>
      <c r="AQ1320" s="20" t="str">
        <f t="shared" si="599"/>
        <v>M</v>
      </c>
      <c r="AR1320" s="21">
        <f t="shared" si="614"/>
        <v>0</v>
      </c>
      <c r="AT1320" s="20" t="str">
        <f t="shared" si="600"/>
        <v>V</v>
      </c>
      <c r="AU1320" s="22" t="e">
        <f t="shared" si="615"/>
        <v>#N/A</v>
      </c>
    </row>
    <row r="1321" spans="1:47" hidden="1" x14ac:dyDescent="0.45">
      <c r="A1321" t="s">
        <v>396</v>
      </c>
      <c r="B1321" t="s">
        <v>2445</v>
      </c>
      <c r="C1321" t="e">
        <f t="shared" ca="1" si="601"/>
        <v>#NAME?</v>
      </c>
      <c r="E1321" t="s">
        <v>2446</v>
      </c>
      <c r="H1321"/>
      <c r="I1321"/>
      <c r="J1321"/>
      <c r="K1321" t="s">
        <v>2444</v>
      </c>
      <c r="L1321" s="16"/>
      <c r="M1321" s="17" t="s">
        <v>396</v>
      </c>
      <c r="N1321" s="18">
        <v>5.8999999999999996E-7</v>
      </c>
      <c r="O1321" s="18">
        <v>5.8999999999999996E-7</v>
      </c>
      <c r="P1321" s="18">
        <v>3E-9</v>
      </c>
      <c r="Q1321" s="27">
        <v>3E-9</v>
      </c>
      <c r="R1321">
        <v>24120761</v>
      </c>
      <c r="S1321" s="80" t="s">
        <v>399</v>
      </c>
      <c r="T1321" s="80" t="s">
        <v>400</v>
      </c>
      <c r="U1321" t="s">
        <v>89</v>
      </c>
      <c r="AH1321" t="s">
        <v>54</v>
      </c>
      <c r="AI1321" t="s">
        <v>115</v>
      </c>
      <c r="AJ1321">
        <v>2</v>
      </c>
      <c r="AL1321" s="19">
        <f t="shared" si="596"/>
        <v>-8.4624545470275212</v>
      </c>
      <c r="AM1321" s="19">
        <f t="shared" si="597"/>
        <v>-11.578545593484199</v>
      </c>
      <c r="AN1321" s="19">
        <f t="shared" si="598"/>
        <v>3.1160910464566776</v>
      </c>
      <c r="AP1321" s="20" t="e">
        <f>IF(AR1321=AU1321,"ok","no")</f>
        <v>#N/A</v>
      </c>
      <c r="AQ1321" s="20" t="str">
        <f t="shared" si="599"/>
        <v>A</v>
      </c>
      <c r="AR1321" s="21">
        <f t="shared" si="614"/>
        <v>0</v>
      </c>
      <c r="AT1321" s="20" t="str">
        <f t="shared" si="600"/>
        <v>V</v>
      </c>
      <c r="AU1321" s="22" t="e">
        <f t="shared" si="615"/>
        <v>#N/A</v>
      </c>
    </row>
    <row r="1322" spans="1:47" hidden="1" x14ac:dyDescent="0.45">
      <c r="A1322" t="s">
        <v>396</v>
      </c>
      <c r="B1322" t="s">
        <v>2447</v>
      </c>
      <c r="C1322" t="e">
        <f t="shared" ca="1" si="601"/>
        <v>#NAME?</v>
      </c>
      <c r="E1322" t="s">
        <v>2448</v>
      </c>
      <c r="H1322"/>
      <c r="I1322"/>
      <c r="J1322"/>
      <c r="K1322" t="s">
        <v>2441</v>
      </c>
      <c r="L1322" s="16"/>
      <c r="M1322" s="17" t="s">
        <v>396</v>
      </c>
      <c r="N1322" s="18">
        <v>1.0300000000000001E-6</v>
      </c>
      <c r="O1322" s="18">
        <v>1.0300000000000001E-6</v>
      </c>
      <c r="P1322" s="18">
        <v>3E-9</v>
      </c>
      <c r="Q1322" s="27">
        <v>3E-9</v>
      </c>
      <c r="R1322">
        <v>24120761</v>
      </c>
      <c r="S1322" s="80" t="s">
        <v>399</v>
      </c>
      <c r="T1322" s="80" t="s">
        <v>400</v>
      </c>
      <c r="U1322" t="s">
        <v>89</v>
      </c>
      <c r="AH1322" t="s">
        <v>54</v>
      </c>
      <c r="AI1322" t="s">
        <v>115</v>
      </c>
      <c r="AJ1322">
        <v>2</v>
      </c>
      <c r="AL1322" s="19">
        <f t="shared" si="596"/>
        <v>-8.1337115358764098</v>
      </c>
      <c r="AM1322" s="19">
        <f t="shared" si="597"/>
        <v>-11.578545593484199</v>
      </c>
      <c r="AN1322" s="19">
        <f t="shared" si="598"/>
        <v>3.4448340576077889</v>
      </c>
      <c r="AP1322" s="20" t="e">
        <f>IF(AR1322=AU1322,"ok","no")</f>
        <v>#N/A</v>
      </c>
      <c r="AQ1322" s="20" t="str">
        <f t="shared" si="599"/>
        <v>M</v>
      </c>
      <c r="AR1322" s="21">
        <f t="shared" si="614"/>
        <v>0</v>
      </c>
      <c r="AT1322" s="20" t="str">
        <f t="shared" si="600"/>
        <v>V</v>
      </c>
      <c r="AU1322" s="22" t="e">
        <f t="shared" si="615"/>
        <v>#N/A</v>
      </c>
    </row>
    <row r="1323" spans="1:47" hidden="1" x14ac:dyDescent="0.45">
      <c r="A1323" t="s">
        <v>396</v>
      </c>
      <c r="B1323" t="s">
        <v>2449</v>
      </c>
      <c r="C1323" t="e">
        <f t="shared" ca="1" si="601"/>
        <v>#NAME?</v>
      </c>
      <c r="E1323" t="s">
        <v>2450</v>
      </c>
      <c r="H1323" s="42" t="s">
        <v>79</v>
      </c>
      <c r="I1323" s="42" t="b">
        <f t="shared" ref="I1323:I1326" si="620">H1323=J1323</f>
        <v>1</v>
      </c>
      <c r="J1323" s="42" t="str">
        <f t="shared" ref="J1323:J1326" si="621">IF(ISNUMBER(FIND(MID(B1323,2,1),IF(LEN(MID(A1323,FIND("_",A1323)+1,FIND("_",A1323,FIND("_",A1323)+1)-FIND("_",A1323)-1))=2,MID(A1323,FIND("_",A1323)+1,2),MID(A1323,FIND("~",SUBSTITUTE(A1323,"_","~",LEN(A1323)-LEN(SUBSTITUTE(A1323,"_",""))))+1,2)))), "+", "-")</f>
        <v>-</v>
      </c>
      <c r="K1323" t="s">
        <v>125</v>
      </c>
      <c r="L1323" s="16"/>
      <c r="M1323" s="17" t="s">
        <v>396</v>
      </c>
      <c r="N1323" s="18">
        <v>1.77E-8</v>
      </c>
      <c r="O1323" s="18">
        <v>1.77E-8</v>
      </c>
      <c r="P1323" s="18">
        <v>3E-9</v>
      </c>
      <c r="Q1323" s="18">
        <v>3E-9</v>
      </c>
      <c r="R1323">
        <v>24120761</v>
      </c>
      <c r="S1323" s="80" t="s">
        <v>399</v>
      </c>
      <c r="T1323" s="80" t="s">
        <v>400</v>
      </c>
      <c r="U1323" t="s">
        <v>89</v>
      </c>
      <c r="AH1323" t="s">
        <v>54</v>
      </c>
      <c r="AI1323" t="s">
        <v>115</v>
      </c>
      <c r="AJ1323">
        <v>2</v>
      </c>
      <c r="AL1323" s="19">
        <f t="shared" si="596"/>
        <v>-10.53132370644631</v>
      </c>
      <c r="AM1323" s="19">
        <f t="shared" si="597"/>
        <v>-11.578545593484199</v>
      </c>
      <c r="AN1323" s="19">
        <f t="shared" si="598"/>
        <v>1.0472218870378889</v>
      </c>
      <c r="AP1323" s="20" t="str">
        <f>IF(AR1323=AU1323,"good","no")</f>
        <v>no</v>
      </c>
      <c r="AQ1323" s="20" t="str">
        <f t="shared" si="599"/>
        <v>H</v>
      </c>
      <c r="AR1323" s="21">
        <f t="shared" si="614"/>
        <v>1</v>
      </c>
      <c r="AT1323" s="20" t="str">
        <f t="shared" si="600"/>
        <v>A</v>
      </c>
      <c r="AU1323" s="22">
        <f t="shared" si="615"/>
        <v>0</v>
      </c>
    </row>
    <row r="1324" spans="1:47" hidden="1" x14ac:dyDescent="0.45">
      <c r="A1324" t="s">
        <v>396</v>
      </c>
      <c r="B1324" t="s">
        <v>2451</v>
      </c>
      <c r="C1324" t="e">
        <f t="shared" ca="1" si="601"/>
        <v>#NAME?</v>
      </c>
      <c r="E1324" t="s">
        <v>2452</v>
      </c>
      <c r="H1324" s="42" t="s">
        <v>79</v>
      </c>
      <c r="I1324" s="42" t="b">
        <f t="shared" si="620"/>
        <v>1</v>
      </c>
      <c r="J1324" s="42" t="str">
        <f t="shared" si="621"/>
        <v>-</v>
      </c>
      <c r="K1324" t="s">
        <v>125</v>
      </c>
      <c r="L1324" s="16"/>
      <c r="M1324" s="17" t="s">
        <v>396</v>
      </c>
      <c r="N1324" s="18">
        <v>1.6499999999999999E-8</v>
      </c>
      <c r="O1324" s="18">
        <v>1.6499999999999999E-8</v>
      </c>
      <c r="P1324" s="18">
        <v>3E-9</v>
      </c>
      <c r="Q1324" s="18">
        <v>3E-9</v>
      </c>
      <c r="R1324">
        <v>24120761</v>
      </c>
      <c r="S1324" s="80" t="s">
        <v>399</v>
      </c>
      <c r="T1324" s="80" t="s">
        <v>400</v>
      </c>
      <c r="U1324" t="s">
        <v>89</v>
      </c>
      <c r="AH1324" t="s">
        <v>54</v>
      </c>
      <c r="AI1324" t="s">
        <v>115</v>
      </c>
      <c r="AJ1324">
        <v>2</v>
      </c>
      <c r="AL1324" s="19">
        <f t="shared" si="596"/>
        <v>-10.572744219063527</v>
      </c>
      <c r="AM1324" s="19">
        <f t="shared" si="597"/>
        <v>-11.578545593484199</v>
      </c>
      <c r="AN1324" s="19">
        <f t="shared" si="598"/>
        <v>1.0058013744206722</v>
      </c>
      <c r="AP1324" s="20" t="str">
        <f>IF(AR1324=AU1324,"good","no")</f>
        <v>no</v>
      </c>
      <c r="AQ1324" s="20" t="str">
        <f t="shared" si="599"/>
        <v>H</v>
      </c>
      <c r="AR1324" s="21">
        <f t="shared" si="614"/>
        <v>1</v>
      </c>
      <c r="AT1324" s="20" t="str">
        <f t="shared" si="600"/>
        <v>F</v>
      </c>
      <c r="AU1324" s="22">
        <f t="shared" si="615"/>
        <v>0</v>
      </c>
    </row>
    <row r="1325" spans="1:47" hidden="1" x14ac:dyDescent="0.45">
      <c r="A1325" t="s">
        <v>396</v>
      </c>
      <c r="B1325" t="s">
        <v>2453</v>
      </c>
      <c r="C1325" t="e">
        <f t="shared" ca="1" si="601"/>
        <v>#NAME?</v>
      </c>
      <c r="E1325" t="s">
        <v>2454</v>
      </c>
      <c r="H1325" s="42" t="s">
        <v>60</v>
      </c>
      <c r="I1325" s="42" t="b">
        <f t="shared" si="620"/>
        <v>1</v>
      </c>
      <c r="J1325" s="42" t="str">
        <f t="shared" si="621"/>
        <v>+</v>
      </c>
      <c r="K1325" t="s">
        <v>70</v>
      </c>
      <c r="L1325" s="16"/>
      <c r="M1325" s="17" t="s">
        <v>396</v>
      </c>
      <c r="N1325" s="18">
        <v>8.9000000000000003E-9</v>
      </c>
      <c r="O1325" s="18">
        <v>8.9000000000000003E-9</v>
      </c>
      <c r="P1325" s="18">
        <v>3E-9</v>
      </c>
      <c r="Q1325" s="18">
        <v>3E-9</v>
      </c>
      <c r="R1325">
        <v>24120761</v>
      </c>
      <c r="S1325" s="80" t="s">
        <v>399</v>
      </c>
      <c r="T1325" s="80" t="s">
        <v>400</v>
      </c>
      <c r="U1325" t="s">
        <v>89</v>
      </c>
      <c r="AH1325" t="s">
        <v>54</v>
      </c>
      <c r="AI1325" t="s">
        <v>115</v>
      </c>
      <c r="AJ1325">
        <v>2</v>
      </c>
      <c r="AL1325" s="19">
        <f t="shared" si="596"/>
        <v>-10.936956590522906</v>
      </c>
      <c r="AM1325" s="19">
        <f t="shared" si="597"/>
        <v>-11.578545593484199</v>
      </c>
      <c r="AN1325" s="19">
        <f t="shared" si="598"/>
        <v>0.64158900296129318</v>
      </c>
      <c r="AP1325" s="20" t="str">
        <f>IF(AR1325=AU1325,"good","no")</f>
        <v>no</v>
      </c>
      <c r="AQ1325" s="20" t="str">
        <f t="shared" si="599"/>
        <v>H</v>
      </c>
      <c r="AR1325" s="21">
        <f t="shared" si="614"/>
        <v>1</v>
      </c>
      <c r="AT1325" s="20" t="str">
        <f t="shared" si="600"/>
        <v>A</v>
      </c>
      <c r="AU1325" s="22">
        <f t="shared" si="615"/>
        <v>0</v>
      </c>
    </row>
    <row r="1326" spans="1:47" x14ac:dyDescent="0.45">
      <c r="A1326" t="s">
        <v>396</v>
      </c>
      <c r="B1326" t="s">
        <v>2455</v>
      </c>
      <c r="C1326" t="e">
        <f t="shared" ca="1" si="601"/>
        <v>#NAME?</v>
      </c>
      <c r="E1326" t="s">
        <v>2456</v>
      </c>
      <c r="H1326" s="42" t="s">
        <v>60</v>
      </c>
      <c r="I1326" s="42" t="b">
        <f t="shared" si="620"/>
        <v>1</v>
      </c>
      <c r="J1326" s="42" t="str">
        <f t="shared" si="621"/>
        <v>+</v>
      </c>
      <c r="K1326" t="s">
        <v>70</v>
      </c>
      <c r="L1326" s="16"/>
      <c r="M1326" s="17" t="s">
        <v>396</v>
      </c>
      <c r="N1326" s="18">
        <v>4.1000000000000003E-9</v>
      </c>
      <c r="O1326" s="18">
        <v>4.1000000000000003E-9</v>
      </c>
      <c r="P1326" s="18">
        <v>3E-9</v>
      </c>
      <c r="Q1326" s="18">
        <v>3E-9</v>
      </c>
      <c r="R1326">
        <v>24120761</v>
      </c>
      <c r="S1326" s="80" t="s">
        <v>399</v>
      </c>
      <c r="T1326" s="80" t="s">
        <v>400</v>
      </c>
      <c r="U1326" t="s">
        <v>89</v>
      </c>
      <c r="AH1326" t="s">
        <v>54</v>
      </c>
      <c r="AI1326" t="s">
        <v>115</v>
      </c>
      <c r="AJ1326">
        <v>2</v>
      </c>
      <c r="AL1326" s="19">
        <f t="shared" si="596"/>
        <v>-11.394244529309328</v>
      </c>
      <c r="AM1326" s="19">
        <f t="shared" si="597"/>
        <v>-11.578545593484199</v>
      </c>
      <c r="AN1326" s="19">
        <f t="shared" si="598"/>
        <v>0.18430106417487124</v>
      </c>
      <c r="AP1326" s="20" t="str">
        <f>IF(AR1326=AU1326,"good","no")</f>
        <v>no</v>
      </c>
      <c r="AQ1326" s="20" t="str">
        <f t="shared" si="599"/>
        <v>H</v>
      </c>
      <c r="AR1326" s="21">
        <f t="shared" si="614"/>
        <v>1</v>
      </c>
      <c r="AT1326" s="20" t="str">
        <f t="shared" si="600"/>
        <v>F</v>
      </c>
      <c r="AU1326" s="22">
        <f t="shared" si="615"/>
        <v>0</v>
      </c>
    </row>
    <row r="1327" spans="1:47" hidden="1" x14ac:dyDescent="0.45">
      <c r="A1327" t="s">
        <v>396</v>
      </c>
      <c r="B1327" t="s">
        <v>2447</v>
      </c>
      <c r="C1327" t="e">
        <f t="shared" ca="1" si="601"/>
        <v>#NAME?</v>
      </c>
      <c r="E1327" t="s">
        <v>2448</v>
      </c>
      <c r="H1327"/>
      <c r="I1327"/>
      <c r="J1327"/>
      <c r="K1327" t="s">
        <v>2441</v>
      </c>
      <c r="L1327" s="16"/>
      <c r="M1327" s="17" t="s">
        <v>396</v>
      </c>
      <c r="N1327" s="18">
        <v>5.0000000000000004E-6</v>
      </c>
      <c r="O1327" s="18">
        <v>5.0000000000000004E-6</v>
      </c>
      <c r="P1327" s="18">
        <v>8.0000000000000005E-9</v>
      </c>
      <c r="Q1327" s="27">
        <v>8.0000000000000005E-9</v>
      </c>
      <c r="R1327">
        <v>24120761</v>
      </c>
      <c r="S1327" s="80" t="s">
        <v>399</v>
      </c>
      <c r="T1327" s="80" t="s">
        <v>400</v>
      </c>
      <c r="U1327" t="s">
        <v>89</v>
      </c>
      <c r="V1327" t="s">
        <v>2457</v>
      </c>
      <c r="W1327" t="s">
        <v>2457</v>
      </c>
      <c r="X1327" t="s">
        <v>1495</v>
      </c>
      <c r="Y1327" t="s">
        <v>1495</v>
      </c>
      <c r="Z1327" t="s">
        <v>2458</v>
      </c>
      <c r="AA1327" t="s">
        <v>2458</v>
      </c>
      <c r="AB1327" t="s">
        <v>1027</v>
      </c>
      <c r="AC1327" t="s">
        <v>1027</v>
      </c>
      <c r="AH1327" t="s">
        <v>2459</v>
      </c>
      <c r="AI1327" t="s">
        <v>55</v>
      </c>
      <c r="AJ1327">
        <v>2</v>
      </c>
      <c r="AL1327" s="19">
        <f t="shared" si="596"/>
        <v>-7.2015828608628025</v>
      </c>
      <c r="AM1327" s="19">
        <f t="shared" si="597"/>
        <v>-10.99985633420728</v>
      </c>
      <c r="AN1327" s="19">
        <f t="shared" si="598"/>
        <v>3.7982734733444774</v>
      </c>
      <c r="AP1327" s="20" t="e">
        <f>IF(AR1327=AU1327,"ok","no")</f>
        <v>#N/A</v>
      </c>
      <c r="AQ1327" s="20" t="str">
        <f t="shared" si="599"/>
        <v>M</v>
      </c>
      <c r="AR1327" s="21">
        <f t="shared" si="614"/>
        <v>0</v>
      </c>
      <c r="AT1327" s="20" t="str">
        <f t="shared" si="600"/>
        <v>V</v>
      </c>
      <c r="AU1327" s="22" t="e">
        <f t="shared" si="615"/>
        <v>#N/A</v>
      </c>
    </row>
    <row r="1328" spans="1:47" hidden="1" x14ac:dyDescent="0.45">
      <c r="A1328" t="s">
        <v>396</v>
      </c>
      <c r="B1328" t="s">
        <v>2432</v>
      </c>
      <c r="C1328" t="e">
        <f t="shared" ca="1" si="601"/>
        <v>#NAME?</v>
      </c>
      <c r="E1328" t="s">
        <v>2433</v>
      </c>
      <c r="H1328"/>
      <c r="I1328"/>
      <c r="J1328"/>
      <c r="K1328" t="s">
        <v>305</v>
      </c>
      <c r="L1328" s="16"/>
      <c r="M1328" s="17" t="s">
        <v>396</v>
      </c>
      <c r="N1328" s="18">
        <v>4.4999999999999998E-7</v>
      </c>
      <c r="O1328" s="18">
        <v>4.4999999999999998E-7</v>
      </c>
      <c r="P1328" s="18">
        <v>8.0000000000000005E-9</v>
      </c>
      <c r="Q1328" s="18">
        <v>8.0000000000000005E-9</v>
      </c>
      <c r="R1328">
        <v>24120761</v>
      </c>
      <c r="S1328" s="80" t="s">
        <v>399</v>
      </c>
      <c r="T1328" s="80" t="s">
        <v>400</v>
      </c>
      <c r="U1328" t="s">
        <v>89</v>
      </c>
      <c r="V1328" t="s">
        <v>2460</v>
      </c>
      <c r="W1328" t="s">
        <v>2460</v>
      </c>
      <c r="X1328" t="s">
        <v>1495</v>
      </c>
      <c r="Y1328" t="s">
        <v>1495</v>
      </c>
      <c r="Z1328" t="s">
        <v>2461</v>
      </c>
      <c r="AA1328" t="s">
        <v>2461</v>
      </c>
      <c r="AB1328" t="s">
        <v>1027</v>
      </c>
      <c r="AC1328" t="s">
        <v>1027</v>
      </c>
      <c r="AH1328" t="s">
        <v>2459</v>
      </c>
      <c r="AI1328" t="s">
        <v>55</v>
      </c>
      <c r="AJ1328">
        <v>2</v>
      </c>
      <c r="AL1328" s="19">
        <f t="shared" si="596"/>
        <v>-8.6222707699674057</v>
      </c>
      <c r="AM1328" s="19">
        <f t="shared" si="597"/>
        <v>-10.99985633420728</v>
      </c>
      <c r="AN1328" s="19">
        <f t="shared" si="598"/>
        <v>2.3775855642398742</v>
      </c>
      <c r="AP1328" s="20" t="str">
        <f>IF(AR1328=AU1328,"good","no")</f>
        <v>no</v>
      </c>
      <c r="AQ1328" s="20" t="str">
        <f t="shared" si="599"/>
        <v>M</v>
      </c>
      <c r="AR1328" s="21">
        <f t="shared" si="614"/>
        <v>0</v>
      </c>
      <c r="AT1328" s="20" t="str">
        <f t="shared" si="600"/>
        <v>R</v>
      </c>
      <c r="AU1328" s="22">
        <f t="shared" si="615"/>
        <v>1</v>
      </c>
    </row>
    <row r="1329" spans="1:48" hidden="1" x14ac:dyDescent="0.45">
      <c r="A1329" t="s">
        <v>396</v>
      </c>
      <c r="B1329" t="s">
        <v>2427</v>
      </c>
      <c r="C1329" t="e">
        <f t="shared" ca="1" si="601"/>
        <v>#NAME?</v>
      </c>
      <c r="E1329" t="s">
        <v>2428</v>
      </c>
      <c r="H1329"/>
      <c r="I1329"/>
      <c r="J1329"/>
      <c r="K1329" t="s">
        <v>676</v>
      </c>
      <c r="L1329" s="16"/>
      <c r="M1329" s="17" t="s">
        <v>396</v>
      </c>
      <c r="N1329" s="18">
        <v>6.4000000000000004E-8</v>
      </c>
      <c r="O1329" s="18">
        <v>6.4000000000000004E-8</v>
      </c>
      <c r="P1329" s="18">
        <v>8.0000000000000005E-9</v>
      </c>
      <c r="Q1329" s="18">
        <v>8.0000000000000005E-9</v>
      </c>
      <c r="R1329">
        <v>24120761</v>
      </c>
      <c r="S1329" s="80" t="s">
        <v>399</v>
      </c>
      <c r="T1329" s="80" t="s">
        <v>400</v>
      </c>
      <c r="U1329" t="s">
        <v>89</v>
      </c>
      <c r="V1329" t="s">
        <v>2462</v>
      </c>
      <c r="W1329" t="s">
        <v>2462</v>
      </c>
      <c r="X1329" t="s">
        <v>1495</v>
      </c>
      <c r="Y1329" t="s">
        <v>1495</v>
      </c>
      <c r="Z1329" t="s">
        <v>2463</v>
      </c>
      <c r="AA1329" t="s">
        <v>2463</v>
      </c>
      <c r="AB1329" t="s">
        <v>1027</v>
      </c>
      <c r="AC1329" t="s">
        <v>1027</v>
      </c>
      <c r="AH1329" t="s">
        <v>2459</v>
      </c>
      <c r="AI1329" t="s">
        <v>55</v>
      </c>
      <c r="AJ1329">
        <v>2</v>
      </c>
      <c r="AL1329" s="19">
        <f t="shared" si="596"/>
        <v>-9.7729858246161747</v>
      </c>
      <c r="AM1329" s="19">
        <f t="shared" si="597"/>
        <v>-10.99985633420728</v>
      </c>
      <c r="AN1329" s="19">
        <f t="shared" si="598"/>
        <v>1.2268705095911052</v>
      </c>
      <c r="AP1329" s="20" t="str">
        <f>IF(AR1329=AU1329,"good","no")</f>
        <v>no</v>
      </c>
      <c r="AQ1329" s="20" t="str">
        <f t="shared" si="599"/>
        <v>M</v>
      </c>
      <c r="AR1329" s="21">
        <f t="shared" si="614"/>
        <v>0</v>
      </c>
      <c r="AT1329" s="20" t="str">
        <f t="shared" si="600"/>
        <v>T</v>
      </c>
      <c r="AU1329" s="22">
        <f t="shared" si="615"/>
        <v>400</v>
      </c>
    </row>
    <row r="1330" spans="1:48" hidden="1" x14ac:dyDescent="0.45">
      <c r="A1330" t="s">
        <v>396</v>
      </c>
      <c r="B1330" t="s">
        <v>397</v>
      </c>
      <c r="C1330" t="e">
        <f t="shared" ca="1" si="601"/>
        <v>#NAME?</v>
      </c>
      <c r="E1330" t="s">
        <v>398</v>
      </c>
      <c r="H1330" s="42" t="s">
        <v>79</v>
      </c>
      <c r="I1330" s="42" t="b">
        <f t="shared" ref="I1330" si="622">H1330=J1330</f>
        <v>1</v>
      </c>
      <c r="J1330" s="42" t="str">
        <f t="shared" ref="J1330" si="623">IF(ISNUMBER(FIND(MID(B1330,2,1),IF(LEN(MID(A1330,FIND("_",A1330)+1,FIND("_",A1330,FIND("_",A1330)+1)-FIND("_",A1330)-1))=2,MID(A1330,FIND("_",A1330)+1,2),MID(A1330,FIND("~",SUBSTITUTE(A1330,"_","~",LEN(A1330)-LEN(SUBSTITUTE(A1330,"_",""))))+1,2)))), "+", "-")</f>
        <v>-</v>
      </c>
      <c r="K1330" t="s">
        <v>181</v>
      </c>
      <c r="L1330" s="16"/>
      <c r="M1330" s="17" t="s">
        <v>396</v>
      </c>
      <c r="N1330" s="18">
        <v>2.2999999999999999E-7</v>
      </c>
      <c r="O1330" s="18">
        <v>2.2999999999999999E-7</v>
      </c>
      <c r="P1330" s="18">
        <v>8.0000000000000005E-9</v>
      </c>
      <c r="Q1330" s="27">
        <v>8.0000000000000005E-9</v>
      </c>
      <c r="R1330">
        <v>24120761</v>
      </c>
      <c r="S1330" s="80" t="s">
        <v>399</v>
      </c>
      <c r="T1330" s="80" t="s">
        <v>400</v>
      </c>
      <c r="U1330" t="s">
        <v>89</v>
      </c>
      <c r="V1330" t="s">
        <v>1344</v>
      </c>
      <c r="W1330" t="s">
        <v>1344</v>
      </c>
      <c r="X1330" t="s">
        <v>1495</v>
      </c>
      <c r="Y1330" t="s">
        <v>1495</v>
      </c>
      <c r="Z1330" t="s">
        <v>2464</v>
      </c>
      <c r="AA1330" t="s">
        <v>2464</v>
      </c>
      <c r="AB1330" t="s">
        <v>1027</v>
      </c>
      <c r="AC1330" t="s">
        <v>1027</v>
      </c>
      <c r="AH1330" t="s">
        <v>2459</v>
      </c>
      <c r="AI1330" t="s">
        <v>55</v>
      </c>
      <c r="AJ1330">
        <v>2</v>
      </c>
      <c r="AL1330" s="19">
        <f t="shared" si="596"/>
        <v>-9.0182600515336961</v>
      </c>
      <c r="AM1330" s="19">
        <f t="shared" si="597"/>
        <v>-10.99985633420728</v>
      </c>
      <c r="AN1330" s="19">
        <f t="shared" si="598"/>
        <v>1.9815962826735838</v>
      </c>
      <c r="AP1330" s="20" t="e">
        <f>IF(AR1330=AU1330,"ok","no")</f>
        <v>#N/A</v>
      </c>
      <c r="AQ1330" s="20" t="str">
        <f t="shared" si="599"/>
        <v>A</v>
      </c>
      <c r="AR1330" s="21">
        <f t="shared" si="614"/>
        <v>0</v>
      </c>
      <c r="AT1330" s="20" t="str">
        <f t="shared" si="600"/>
        <v>V</v>
      </c>
      <c r="AU1330" s="22" t="e">
        <f t="shared" si="615"/>
        <v>#N/A</v>
      </c>
    </row>
    <row r="1331" spans="1:48" hidden="1" x14ac:dyDescent="0.45">
      <c r="A1331" t="s">
        <v>396</v>
      </c>
      <c r="B1331" t="s">
        <v>2447</v>
      </c>
      <c r="C1331" t="e">
        <f t="shared" ca="1" si="601"/>
        <v>#NAME?</v>
      </c>
      <c r="E1331" t="s">
        <v>2448</v>
      </c>
      <c r="H1331"/>
      <c r="I1331"/>
      <c r="J1331"/>
      <c r="K1331" t="s">
        <v>2441</v>
      </c>
      <c r="L1331" s="16"/>
      <c r="M1331" s="17" t="s">
        <v>396</v>
      </c>
      <c r="N1331" s="18" t="s">
        <v>61</v>
      </c>
      <c r="P1331" s="18">
        <v>6.1999999999999999E-6</v>
      </c>
      <c r="Q1331" s="27">
        <v>6.1999999999999999E-6</v>
      </c>
      <c r="R1331">
        <v>24120761</v>
      </c>
      <c r="S1331" s="80" t="s">
        <v>399</v>
      </c>
      <c r="T1331" s="80" t="s">
        <v>400</v>
      </c>
      <c r="U1331" t="s">
        <v>89</v>
      </c>
      <c r="AH1331" t="s">
        <v>405</v>
      </c>
      <c r="AI1331" t="s">
        <v>55</v>
      </c>
      <c r="AJ1331">
        <v>2</v>
      </c>
      <c r="AL1331" s="19" t="e">
        <f t="shared" si="596"/>
        <v>#NUM!</v>
      </c>
      <c r="AM1331" s="19">
        <f t="shared" si="597"/>
        <v>-7.074667146888804</v>
      </c>
      <c r="AN1331" s="19" t="e">
        <f t="shared" si="598"/>
        <v>#NUM!</v>
      </c>
      <c r="AQ1331" s="20" t="str">
        <f t="shared" si="599"/>
        <v>M</v>
      </c>
      <c r="AR1331" s="21">
        <f t="shared" si="614"/>
        <v>0</v>
      </c>
      <c r="AT1331" s="20" t="str">
        <f t="shared" si="600"/>
        <v>V</v>
      </c>
      <c r="AU1331" s="22" t="e">
        <f t="shared" si="615"/>
        <v>#N/A</v>
      </c>
    </row>
    <row r="1332" spans="1:48" hidden="1" x14ac:dyDescent="0.45">
      <c r="A1332" t="s">
        <v>396</v>
      </c>
      <c r="B1332" t="s">
        <v>2432</v>
      </c>
      <c r="C1332" t="e">
        <f t="shared" ca="1" si="601"/>
        <v>#NAME?</v>
      </c>
      <c r="E1332" t="s">
        <v>2433</v>
      </c>
      <c r="H1332"/>
      <c r="I1332"/>
      <c r="J1332"/>
      <c r="K1332" t="s">
        <v>305</v>
      </c>
      <c r="L1332" s="16"/>
      <c r="M1332" s="17" t="s">
        <v>396</v>
      </c>
      <c r="N1332" s="18">
        <v>1.2999999999999999E-4</v>
      </c>
      <c r="O1332" s="18">
        <v>1.2999999999999999E-4</v>
      </c>
      <c r="P1332" s="18">
        <v>6.1999999999999999E-6</v>
      </c>
      <c r="Q1332" s="18">
        <v>6.1999999999999999E-6</v>
      </c>
      <c r="R1332">
        <v>24120761</v>
      </c>
      <c r="S1332" s="80" t="s">
        <v>399</v>
      </c>
      <c r="T1332" s="80" t="s">
        <v>400</v>
      </c>
      <c r="U1332" t="s">
        <v>89</v>
      </c>
      <c r="V1332" s="18">
        <v>1000</v>
      </c>
      <c r="W1332" s="18">
        <v>1000</v>
      </c>
      <c r="X1332" t="s">
        <v>402</v>
      </c>
      <c r="Y1332" t="s">
        <v>402</v>
      </c>
      <c r="Z1332" t="s">
        <v>2465</v>
      </c>
      <c r="AA1332" t="s">
        <v>2465</v>
      </c>
      <c r="AB1332" t="s">
        <v>404</v>
      </c>
      <c r="AC1332" t="s">
        <v>404</v>
      </c>
      <c r="AH1332" t="s">
        <v>405</v>
      </c>
      <c r="AI1332" t="s">
        <v>55</v>
      </c>
      <c r="AJ1332">
        <v>2</v>
      </c>
      <c r="AL1332" s="19">
        <f t="shared" si="596"/>
        <v>-5.279305903430128</v>
      </c>
      <c r="AM1332" s="19">
        <f t="shared" si="597"/>
        <v>-7.074667146888804</v>
      </c>
      <c r="AN1332" s="19">
        <f t="shared" si="598"/>
        <v>1.7953612434586761</v>
      </c>
      <c r="AP1332" s="20" t="str">
        <f>IF(AR1332=AU1332,"good","no")</f>
        <v>no</v>
      </c>
      <c r="AQ1332" s="20" t="str">
        <f t="shared" si="599"/>
        <v>M</v>
      </c>
      <c r="AR1332" s="21">
        <f t="shared" si="614"/>
        <v>0</v>
      </c>
      <c r="AT1332" s="20" t="str">
        <f t="shared" si="600"/>
        <v>R</v>
      </c>
      <c r="AU1332" s="22">
        <f t="shared" si="615"/>
        <v>1</v>
      </c>
    </row>
    <row r="1333" spans="1:48" hidden="1" x14ac:dyDescent="0.45">
      <c r="A1333" t="s">
        <v>396</v>
      </c>
      <c r="B1333" t="s">
        <v>2427</v>
      </c>
      <c r="C1333" t="e">
        <f t="shared" ca="1" si="601"/>
        <v>#NAME?</v>
      </c>
      <c r="E1333" t="s">
        <v>2428</v>
      </c>
      <c r="H1333"/>
      <c r="I1333"/>
      <c r="J1333"/>
      <c r="K1333" t="s">
        <v>676</v>
      </c>
      <c r="L1333" s="16"/>
      <c r="M1333" s="17" t="s">
        <v>396</v>
      </c>
      <c r="N1333" s="18">
        <v>2.5999999999999998E-5</v>
      </c>
      <c r="O1333" s="18">
        <v>2.5999999999999998E-5</v>
      </c>
      <c r="P1333" s="18">
        <v>6.1999999999999999E-6</v>
      </c>
      <c r="Q1333" s="18">
        <v>6.1999999999999999E-6</v>
      </c>
      <c r="R1333">
        <v>24120761</v>
      </c>
      <c r="S1333" s="80" t="s">
        <v>399</v>
      </c>
      <c r="T1333" s="80" t="s">
        <v>400</v>
      </c>
      <c r="U1333" t="s">
        <v>89</v>
      </c>
      <c r="V1333" t="s">
        <v>2466</v>
      </c>
      <c r="W1333" t="s">
        <v>2466</v>
      </c>
      <c r="X1333" t="s">
        <v>402</v>
      </c>
      <c r="Y1333" t="s">
        <v>402</v>
      </c>
      <c r="Z1333" t="s">
        <v>2467</v>
      </c>
      <c r="AA1333" t="s">
        <v>2467</v>
      </c>
      <c r="AB1333" t="s">
        <v>404</v>
      </c>
      <c r="AC1333" t="s">
        <v>404</v>
      </c>
      <c r="AH1333" t="s">
        <v>405</v>
      </c>
      <c r="AI1333" t="s">
        <v>55</v>
      </c>
      <c r="AJ1333">
        <v>2</v>
      </c>
      <c r="AL1333" s="19">
        <f t="shared" si="596"/>
        <v>-6.2288742717662471</v>
      </c>
      <c r="AM1333" s="19">
        <f t="shared" si="597"/>
        <v>-7.074667146888804</v>
      </c>
      <c r="AN1333" s="19">
        <f t="shared" si="598"/>
        <v>0.84579287512255696</v>
      </c>
      <c r="AP1333" s="20" t="str">
        <f>IF(AR1333=AU1333,"good","no")</f>
        <v>no</v>
      </c>
      <c r="AQ1333" s="20" t="str">
        <f t="shared" si="599"/>
        <v>M</v>
      </c>
      <c r="AR1333" s="21">
        <f t="shared" si="614"/>
        <v>0</v>
      </c>
      <c r="AT1333" s="20" t="str">
        <f t="shared" si="600"/>
        <v>T</v>
      </c>
      <c r="AU1333" s="22">
        <f t="shared" si="615"/>
        <v>400</v>
      </c>
    </row>
    <row r="1334" spans="1:48" hidden="1" x14ac:dyDescent="0.45">
      <c r="A1334" t="s">
        <v>2375</v>
      </c>
      <c r="B1334" t="s">
        <v>2468</v>
      </c>
      <c r="C1334" t="e">
        <f t="shared" ca="1" si="601"/>
        <v>#NAME?</v>
      </c>
      <c r="E1334" t="s">
        <v>2469</v>
      </c>
      <c r="F1334" t="str">
        <f>IF(B1334=E1334,"ok","no")</f>
        <v>no</v>
      </c>
      <c r="G1334">
        <v>1</v>
      </c>
      <c r="H1334" s="15" t="str">
        <f>IF(ISNUMBER(FIND(MID(B1334,2,1),MID(A1334,FIND("_",A1334)+1,FIND("_",A1334,FIND("_",A1334)+1)-FIND("_",A1334)-1))), "+", "-")</f>
        <v>-</v>
      </c>
      <c r="I1334" s="42" t="b">
        <f t="shared" ref="I1334:I1337" si="624">H1334=J1334</f>
        <v>1</v>
      </c>
      <c r="J1334" s="42" t="str">
        <f t="shared" ref="J1334:J1337" si="625">IF(ISNUMBER(FIND(MID(B1334,2,1),IF(LEN(MID(A1334,FIND("_",A1334)+1,FIND("_",A1334,FIND("_",A1334)+1)-FIND("_",A1334)-1))=2,MID(A1334,FIND("_",A1334)+1,2),MID(A1334,FIND("~",SUBSTITUTE(A1334,"_","~",LEN(A1334)-LEN(SUBSTITUTE(A1334,"_",""))))+1,2)))), "+", "-")</f>
        <v>-</v>
      </c>
      <c r="K1334" t="s">
        <v>181</v>
      </c>
      <c r="L1334" s="16" t="s">
        <v>47</v>
      </c>
      <c r="M1334" s="17" t="s">
        <v>47</v>
      </c>
      <c r="N1334" s="18" t="s">
        <v>61</v>
      </c>
      <c r="P1334" s="18">
        <v>1E-10</v>
      </c>
      <c r="Q1334" s="27">
        <v>1E-10</v>
      </c>
      <c r="R1334">
        <v>26651396</v>
      </c>
      <c r="S1334" s="57" t="s">
        <v>2378</v>
      </c>
      <c r="T1334" s="57" t="s">
        <v>2379</v>
      </c>
      <c r="U1334">
        <v>310</v>
      </c>
      <c r="AH1334" t="s">
        <v>2380</v>
      </c>
      <c r="AI1334" t="s">
        <v>55</v>
      </c>
      <c r="AJ1334">
        <v>2</v>
      </c>
      <c r="AL1334" s="19" t="e">
        <f t="shared" si="596"/>
        <v>#NUM!</v>
      </c>
      <c r="AM1334" s="19">
        <f t="shared" si="597"/>
        <v>-13.585252048664868</v>
      </c>
      <c r="AN1334" s="19" t="e">
        <f t="shared" si="598"/>
        <v>#NUM!</v>
      </c>
      <c r="AO1334" s="19" t="e">
        <f>ABS(AN1334)</f>
        <v>#NUM!</v>
      </c>
      <c r="AP1334" s="20" t="str">
        <f>IF(AR1334=AU1334,"ok","no")</f>
        <v>ok</v>
      </c>
      <c r="AQ1334" s="20" t="str">
        <f t="shared" si="599"/>
        <v>I</v>
      </c>
      <c r="AR1334" s="21">
        <f>VLOOKUP(AQ1334,$AY$2:$AZ$23,2,FALSE)</f>
        <v>0</v>
      </c>
      <c r="AS1334" s="21">
        <f>VLOOKUP(AQ1334, $BD$3:$BH$22, 5, FALSE)</f>
        <v>4.5</v>
      </c>
      <c r="AT1334" s="20" t="str">
        <f t="shared" si="600"/>
        <v>A</v>
      </c>
      <c r="AU1334" s="22">
        <f>VLOOKUP(AT1334,$AY$2:$AZ$23,2,FALSE)</f>
        <v>0</v>
      </c>
      <c r="AV1334">
        <f>VLOOKUP(AT1334, $BD$3:$BH$22, 5, FALSE)</f>
        <v>1.8</v>
      </c>
    </row>
    <row r="1335" spans="1:48" hidden="1" x14ac:dyDescent="0.45">
      <c r="A1335" t="s">
        <v>2470</v>
      </c>
      <c r="B1335" t="s">
        <v>2471</v>
      </c>
      <c r="C1335" t="e">
        <f t="shared" ref="C1335:C1346" ca="1" si="626">_xlfn.CONCAT(A1335,B1335)</f>
        <v>#NAME?</v>
      </c>
      <c r="E1335" t="s">
        <v>2472</v>
      </c>
      <c r="H1335" s="42" t="s">
        <v>79</v>
      </c>
      <c r="I1335" s="42" t="b">
        <f t="shared" si="624"/>
        <v>1</v>
      </c>
      <c r="J1335" s="42" t="str">
        <f t="shared" si="625"/>
        <v>-</v>
      </c>
      <c r="K1335" t="s">
        <v>46</v>
      </c>
      <c r="L1335" s="16"/>
      <c r="M1335" s="17" t="s">
        <v>2470</v>
      </c>
      <c r="N1335" s="18">
        <v>2.59E-8</v>
      </c>
      <c r="O1335" s="18">
        <v>2.59E-8</v>
      </c>
      <c r="P1335" s="18">
        <v>8.7999999999999994E-9</v>
      </c>
      <c r="Q1335" s="18">
        <v>8.7999999999999994E-9</v>
      </c>
      <c r="R1335">
        <v>25561553</v>
      </c>
      <c r="S1335" s="80" t="s">
        <v>362</v>
      </c>
      <c r="T1335" s="80" t="s">
        <v>2473</v>
      </c>
      <c r="U1335" t="s">
        <v>89</v>
      </c>
      <c r="X1335" t="s">
        <v>2474</v>
      </c>
      <c r="AI1335" t="s">
        <v>55</v>
      </c>
      <c r="AJ1335">
        <v>2</v>
      </c>
      <c r="AL1335" s="19">
        <f t="shared" si="596"/>
        <v>-10.306723492262142</v>
      </c>
      <c r="AM1335" s="19">
        <f t="shared" si="597"/>
        <v>-10.943623328122728</v>
      </c>
      <c r="AN1335" s="19">
        <f t="shared" si="598"/>
        <v>0.63689983586058574</v>
      </c>
      <c r="AP1335" s="20" t="str">
        <f t="shared" ref="AP1335:AP1355" si="627">IF(AR1335=AU1335,"good","no")</f>
        <v>no</v>
      </c>
      <c r="AQ1335" s="20" t="str">
        <f t="shared" si="599"/>
        <v>K</v>
      </c>
      <c r="AR1335" s="21">
        <f t="shared" ref="AR1335:AR1355" si="628">VLOOKUP(AQ1335,$AY$2:$AZ$22,2,FALSE)</f>
        <v>1</v>
      </c>
      <c r="AT1335" s="20" t="str">
        <f t="shared" si="600"/>
        <v>A</v>
      </c>
      <c r="AU1335" s="22">
        <f t="shared" ref="AU1335:AU1355" si="629">VLOOKUP(AT1335,$AY$2:$AZ$22,2,FALSE)</f>
        <v>0</v>
      </c>
    </row>
    <row r="1336" spans="1:48" hidden="1" x14ac:dyDescent="0.45">
      <c r="A1336" t="s">
        <v>2470</v>
      </c>
      <c r="B1336" t="s">
        <v>2475</v>
      </c>
      <c r="C1336" t="e">
        <f t="shared" ca="1" si="626"/>
        <v>#NAME?</v>
      </c>
      <c r="E1336" t="s">
        <v>2476</v>
      </c>
      <c r="H1336" s="42" t="s">
        <v>79</v>
      </c>
      <c r="I1336" s="42" t="b">
        <f t="shared" si="624"/>
        <v>1</v>
      </c>
      <c r="J1336" s="42" t="str">
        <f t="shared" si="625"/>
        <v>-</v>
      </c>
      <c r="K1336" t="s">
        <v>324</v>
      </c>
      <c r="L1336" s="16"/>
      <c r="M1336" s="17" t="s">
        <v>2470</v>
      </c>
      <c r="N1336" s="18">
        <v>1.6800000000000002E-8</v>
      </c>
      <c r="O1336" s="18">
        <v>1.6800000000000002E-8</v>
      </c>
      <c r="P1336" s="18">
        <v>8.7999999999999994E-9</v>
      </c>
      <c r="Q1336" s="18">
        <v>8.7999999999999994E-9</v>
      </c>
      <c r="R1336">
        <v>25561553</v>
      </c>
      <c r="S1336" s="80" t="s">
        <v>362</v>
      </c>
      <c r="T1336" s="80" t="s">
        <v>2473</v>
      </c>
      <c r="U1336" t="s">
        <v>89</v>
      </c>
      <c r="AI1336" t="s">
        <v>55</v>
      </c>
      <c r="AJ1336">
        <v>2</v>
      </c>
      <c r="AL1336" s="19">
        <f t="shared" si="596"/>
        <v>-10.562113300816945</v>
      </c>
      <c r="AM1336" s="19">
        <f t="shared" si="597"/>
        <v>-10.943623328122728</v>
      </c>
      <c r="AN1336" s="19">
        <f t="shared" si="598"/>
        <v>0.38151002730578298</v>
      </c>
      <c r="AP1336" s="20" t="str">
        <f t="shared" si="627"/>
        <v>no</v>
      </c>
      <c r="AQ1336" s="20" t="str">
        <f t="shared" si="599"/>
        <v>H</v>
      </c>
      <c r="AR1336" s="21">
        <f t="shared" si="628"/>
        <v>1</v>
      </c>
      <c r="AT1336" s="20" t="str">
        <f t="shared" si="600"/>
        <v>A</v>
      </c>
      <c r="AU1336" s="22">
        <f t="shared" si="629"/>
        <v>0</v>
      </c>
    </row>
    <row r="1337" spans="1:48" hidden="1" x14ac:dyDescent="0.45">
      <c r="A1337" t="s">
        <v>2470</v>
      </c>
      <c r="B1337" t="s">
        <v>2477</v>
      </c>
      <c r="C1337" t="e">
        <f t="shared" ca="1" si="626"/>
        <v>#NAME?</v>
      </c>
      <c r="E1337" t="s">
        <v>2478</v>
      </c>
      <c r="H1337" s="42" t="s">
        <v>79</v>
      </c>
      <c r="I1337" s="42" t="b">
        <f t="shared" si="624"/>
        <v>1</v>
      </c>
      <c r="J1337" s="42" t="str">
        <f t="shared" si="625"/>
        <v>-</v>
      </c>
      <c r="K1337" t="s">
        <v>324</v>
      </c>
      <c r="L1337" s="16"/>
      <c r="M1337" s="17" t="s">
        <v>2470</v>
      </c>
      <c r="N1337" s="18">
        <v>1.66E-7</v>
      </c>
      <c r="O1337" s="18">
        <v>1.66E-7</v>
      </c>
      <c r="P1337" s="18">
        <v>8.7999999999999994E-9</v>
      </c>
      <c r="Q1337" s="18">
        <v>8.7999999999999994E-9</v>
      </c>
      <c r="R1337">
        <v>25561553</v>
      </c>
      <c r="S1337" s="80" t="s">
        <v>362</v>
      </c>
      <c r="T1337" s="80" t="s">
        <v>2473</v>
      </c>
      <c r="U1337" t="s">
        <v>89</v>
      </c>
      <c r="AI1337" t="s">
        <v>55</v>
      </c>
      <c r="AJ1337">
        <v>2</v>
      </c>
      <c r="AL1337" s="19">
        <f t="shared" si="596"/>
        <v>-9.2106540486680224</v>
      </c>
      <c r="AM1337" s="19">
        <f t="shared" si="597"/>
        <v>-10.943623328122728</v>
      </c>
      <c r="AN1337" s="19">
        <f t="shared" si="598"/>
        <v>1.7329692794547054</v>
      </c>
      <c r="AP1337" s="20" t="str">
        <f t="shared" si="627"/>
        <v>no</v>
      </c>
      <c r="AQ1337" s="20" t="str">
        <f t="shared" si="599"/>
        <v>R</v>
      </c>
      <c r="AR1337" s="21">
        <f t="shared" si="628"/>
        <v>1</v>
      </c>
      <c r="AT1337" s="20" t="str">
        <f t="shared" si="600"/>
        <v>A</v>
      </c>
      <c r="AU1337" s="22">
        <f t="shared" si="629"/>
        <v>0</v>
      </c>
    </row>
    <row r="1338" spans="1:48" hidden="1" x14ac:dyDescent="0.45">
      <c r="A1338" t="s">
        <v>2470</v>
      </c>
      <c r="B1338" t="s">
        <v>2479</v>
      </c>
      <c r="C1338" t="e">
        <f t="shared" ca="1" si="626"/>
        <v>#NAME?</v>
      </c>
      <c r="E1338" t="s">
        <v>2480</v>
      </c>
      <c r="H1338"/>
      <c r="I1338"/>
      <c r="J1338"/>
      <c r="K1338" t="s">
        <v>2481</v>
      </c>
      <c r="L1338" s="16"/>
      <c r="M1338" s="17" t="s">
        <v>2470</v>
      </c>
      <c r="N1338" s="18">
        <v>1.8E-7</v>
      </c>
      <c r="O1338" s="18">
        <v>1.8E-7</v>
      </c>
      <c r="P1338" s="18">
        <v>8.7999999999999994E-9</v>
      </c>
      <c r="Q1338" s="18">
        <v>8.7999999999999994E-9</v>
      </c>
      <c r="R1338">
        <v>25561553</v>
      </c>
      <c r="S1338" s="80" t="s">
        <v>362</v>
      </c>
      <c r="T1338" s="80" t="s">
        <v>2473</v>
      </c>
      <c r="U1338" t="s">
        <v>89</v>
      </c>
      <c r="AI1338" t="s">
        <v>55</v>
      </c>
      <c r="AJ1338">
        <v>2</v>
      </c>
      <c r="AL1338" s="19">
        <f t="shared" si="596"/>
        <v>-9.1628823017731573</v>
      </c>
      <c r="AM1338" s="19">
        <f t="shared" si="597"/>
        <v>-10.943623328122728</v>
      </c>
      <c r="AN1338" s="19">
        <f t="shared" si="598"/>
        <v>1.7807410263495704</v>
      </c>
      <c r="AP1338" s="20" t="str">
        <f t="shared" si="627"/>
        <v>no</v>
      </c>
      <c r="AQ1338" s="20" t="str">
        <f t="shared" si="599"/>
        <v>K</v>
      </c>
      <c r="AR1338" s="21">
        <f t="shared" si="628"/>
        <v>1</v>
      </c>
      <c r="AT1338" s="20" t="str">
        <f t="shared" si="600"/>
        <v>A</v>
      </c>
      <c r="AU1338" s="22">
        <f t="shared" si="629"/>
        <v>0</v>
      </c>
    </row>
    <row r="1339" spans="1:48" hidden="1" x14ac:dyDescent="0.45">
      <c r="A1339" t="s">
        <v>2470</v>
      </c>
      <c r="B1339" t="s">
        <v>2482</v>
      </c>
      <c r="C1339" t="e">
        <f t="shared" ca="1" si="626"/>
        <v>#NAME?</v>
      </c>
      <c r="E1339" t="s">
        <v>2483</v>
      </c>
      <c r="H1339" s="42" t="s">
        <v>79</v>
      </c>
      <c r="I1339" s="42" t="b">
        <f t="shared" ref="I1339:I1348" si="630">H1339=J1339</f>
        <v>1</v>
      </c>
      <c r="J1339" s="42" t="str">
        <f t="shared" ref="J1339:J1348" si="631">IF(ISNUMBER(FIND(MID(B1339,2,1),IF(LEN(MID(A1339,FIND("_",A1339)+1,FIND("_",A1339,FIND("_",A1339)+1)-FIND("_",A1339)-1))=2,MID(A1339,FIND("_",A1339)+1,2),MID(A1339,FIND("~",SUBSTITUTE(A1339,"_","~",LEN(A1339)-LEN(SUBSTITUTE(A1339,"_",""))))+1,2)))), "+", "-")</f>
        <v>-</v>
      </c>
      <c r="K1339" t="s">
        <v>46</v>
      </c>
      <c r="L1339" s="16"/>
      <c r="M1339" s="17" t="s">
        <v>2470</v>
      </c>
      <c r="N1339" s="18">
        <v>4.3999999999999997E-8</v>
      </c>
      <c r="O1339" s="18">
        <v>4.3999999999999997E-8</v>
      </c>
      <c r="P1339" s="18">
        <v>8.7999999999999994E-9</v>
      </c>
      <c r="Q1339" s="18">
        <v>8.7999999999999994E-9</v>
      </c>
      <c r="R1339">
        <v>25561553</v>
      </c>
      <c r="S1339" s="80" t="s">
        <v>362</v>
      </c>
      <c r="T1339" s="80" t="s">
        <v>2473</v>
      </c>
      <c r="U1339" t="s">
        <v>89</v>
      </c>
      <c r="AI1339" t="s">
        <v>55</v>
      </c>
      <c r="AJ1339">
        <v>2</v>
      </c>
      <c r="AL1339" s="19">
        <f t="shared" si="596"/>
        <v>-9.9940549597866077</v>
      </c>
      <c r="AM1339" s="19">
        <f t="shared" si="597"/>
        <v>-10.943623328122728</v>
      </c>
      <c r="AN1339" s="19">
        <f t="shared" si="598"/>
        <v>0.94956836833612002</v>
      </c>
      <c r="AP1339" s="20" t="str">
        <f t="shared" si="627"/>
        <v>no</v>
      </c>
      <c r="AQ1339" s="20" t="str">
        <f t="shared" si="599"/>
        <v>K</v>
      </c>
      <c r="AR1339" s="21">
        <f t="shared" si="628"/>
        <v>1</v>
      </c>
      <c r="AT1339" s="20" t="str">
        <f t="shared" si="600"/>
        <v>E</v>
      </c>
      <c r="AU1339" s="22">
        <f t="shared" si="629"/>
        <v>-1</v>
      </c>
    </row>
    <row r="1340" spans="1:48" hidden="1" x14ac:dyDescent="0.45">
      <c r="A1340" t="s">
        <v>2470</v>
      </c>
      <c r="B1340" t="s">
        <v>2484</v>
      </c>
      <c r="C1340" t="e">
        <f t="shared" ca="1" si="626"/>
        <v>#NAME?</v>
      </c>
      <c r="E1340" t="s">
        <v>2485</v>
      </c>
      <c r="H1340" s="42" t="s">
        <v>79</v>
      </c>
      <c r="I1340" s="42" t="b">
        <f t="shared" si="630"/>
        <v>1</v>
      </c>
      <c r="J1340" s="42" t="str">
        <f t="shared" si="631"/>
        <v>-</v>
      </c>
      <c r="K1340" t="s">
        <v>324</v>
      </c>
      <c r="L1340" s="16"/>
      <c r="M1340" s="17" t="s">
        <v>2470</v>
      </c>
      <c r="N1340" s="18">
        <v>2.5100000000000001E-7</v>
      </c>
      <c r="O1340" s="18">
        <v>2.5100000000000001E-7</v>
      </c>
      <c r="P1340" s="18">
        <v>8.7999999999999994E-9</v>
      </c>
      <c r="Q1340" s="18">
        <v>8.7999999999999994E-9</v>
      </c>
      <c r="R1340">
        <v>25561553</v>
      </c>
      <c r="S1340" s="80" t="s">
        <v>362</v>
      </c>
      <c r="T1340" s="80" t="s">
        <v>2473</v>
      </c>
      <c r="U1340" t="s">
        <v>89</v>
      </c>
      <c r="AI1340" t="s">
        <v>55</v>
      </c>
      <c r="AJ1340">
        <v>2</v>
      </c>
      <c r="AL1340" s="19">
        <f t="shared" si="596"/>
        <v>-8.9667096097106302</v>
      </c>
      <c r="AM1340" s="19">
        <f t="shared" si="597"/>
        <v>-10.943623328122728</v>
      </c>
      <c r="AN1340" s="19">
        <f t="shared" si="598"/>
        <v>1.9769137184120975</v>
      </c>
      <c r="AP1340" s="20" t="str">
        <f t="shared" si="627"/>
        <v>no</v>
      </c>
      <c r="AQ1340" s="20" t="str">
        <f t="shared" si="599"/>
        <v>H</v>
      </c>
      <c r="AR1340" s="21">
        <f t="shared" si="628"/>
        <v>1</v>
      </c>
      <c r="AT1340" s="20" t="str">
        <f t="shared" si="600"/>
        <v>E</v>
      </c>
      <c r="AU1340" s="22">
        <f t="shared" si="629"/>
        <v>-1</v>
      </c>
    </row>
    <row r="1341" spans="1:48" hidden="1" x14ac:dyDescent="0.45">
      <c r="A1341" t="s">
        <v>2470</v>
      </c>
      <c r="B1341" t="s">
        <v>2486</v>
      </c>
      <c r="C1341" t="e">
        <f t="shared" ca="1" si="626"/>
        <v>#NAME?</v>
      </c>
      <c r="E1341" t="s">
        <v>2487</v>
      </c>
      <c r="H1341" s="42" t="s">
        <v>79</v>
      </c>
      <c r="I1341" s="42" t="b">
        <f t="shared" si="630"/>
        <v>1</v>
      </c>
      <c r="J1341" s="42" t="str">
        <f t="shared" si="631"/>
        <v>-</v>
      </c>
      <c r="K1341" t="s">
        <v>324</v>
      </c>
      <c r="L1341" s="16"/>
      <c r="M1341" s="17" t="s">
        <v>2470</v>
      </c>
      <c r="N1341" s="18">
        <v>2.6000000000000001E-8</v>
      </c>
      <c r="O1341" s="18">
        <v>2.6000000000000001E-8</v>
      </c>
      <c r="P1341" s="18">
        <v>8.7999999999999994E-9</v>
      </c>
      <c r="Q1341" s="18">
        <v>8.7999999999999994E-9</v>
      </c>
      <c r="R1341">
        <v>25561553</v>
      </c>
      <c r="S1341" s="80" t="s">
        <v>362</v>
      </c>
      <c r="T1341" s="80" t="s">
        <v>2473</v>
      </c>
      <c r="U1341" t="s">
        <v>89</v>
      </c>
      <c r="AI1341" t="s">
        <v>55</v>
      </c>
      <c r="AJ1341">
        <v>2</v>
      </c>
      <c r="AL1341" s="19">
        <f t="shared" si="596"/>
        <v>-10.304449886365708</v>
      </c>
      <c r="AM1341" s="19">
        <f t="shared" si="597"/>
        <v>-10.943623328122728</v>
      </c>
      <c r="AN1341" s="19">
        <f t="shared" si="598"/>
        <v>0.63917344175701984</v>
      </c>
      <c r="AP1341" s="20" t="str">
        <f t="shared" si="627"/>
        <v>no</v>
      </c>
      <c r="AQ1341" s="20" t="str">
        <f t="shared" si="599"/>
        <v>R</v>
      </c>
      <c r="AR1341" s="21">
        <f t="shared" si="628"/>
        <v>1</v>
      </c>
      <c r="AT1341" s="20" t="str">
        <f t="shared" si="600"/>
        <v>E</v>
      </c>
      <c r="AU1341" s="22">
        <f t="shared" si="629"/>
        <v>-1</v>
      </c>
    </row>
    <row r="1342" spans="1:48" hidden="1" x14ac:dyDescent="0.45">
      <c r="C1342" t="e">
        <f t="shared" ca="1" si="626"/>
        <v>#NAME?</v>
      </c>
      <c r="H1342" s="42" t="s">
        <v>79</v>
      </c>
      <c r="I1342" s="42" t="b">
        <f t="shared" si="630"/>
        <v>1</v>
      </c>
      <c r="J1342" s="42" t="str">
        <f t="shared" si="631"/>
        <v>-</v>
      </c>
      <c r="N1342"/>
      <c r="O1342"/>
      <c r="P1342"/>
      <c r="Q1342"/>
      <c r="S1342"/>
      <c r="T1342"/>
      <c r="AL1342" s="19" t="e">
        <f t="shared" si="596"/>
        <v>#NUM!</v>
      </c>
      <c r="AM1342" s="19" t="e">
        <f t="shared" si="597"/>
        <v>#NUM!</v>
      </c>
      <c r="AN1342" s="19" t="e">
        <f t="shared" si="598"/>
        <v>#NUM!</v>
      </c>
      <c r="AP1342" s="20" t="e">
        <f t="shared" si="627"/>
        <v>#N/A</v>
      </c>
      <c r="AQ1342" s="20" t="str">
        <f t="shared" si="599"/>
        <v/>
      </c>
      <c r="AR1342" s="21" t="e">
        <f t="shared" si="628"/>
        <v>#N/A</v>
      </c>
      <c r="AT1342" s="20" t="str">
        <f t="shared" si="600"/>
        <v/>
      </c>
      <c r="AU1342" s="22" t="e">
        <f t="shared" si="629"/>
        <v>#N/A</v>
      </c>
    </row>
    <row r="1343" spans="1:48" hidden="1" x14ac:dyDescent="0.45">
      <c r="A1343" t="s">
        <v>2488</v>
      </c>
      <c r="B1343" t="s">
        <v>2489</v>
      </c>
      <c r="C1343" t="e">
        <f t="shared" ca="1" si="626"/>
        <v>#NAME?</v>
      </c>
      <c r="E1343" t="s">
        <v>2490</v>
      </c>
      <c r="H1343" s="42" t="s">
        <v>79</v>
      </c>
      <c r="I1343" s="42" t="b">
        <f t="shared" si="630"/>
        <v>1</v>
      </c>
      <c r="J1343" s="42" t="str">
        <f t="shared" si="631"/>
        <v>-</v>
      </c>
      <c r="K1343" t="s">
        <v>181</v>
      </c>
      <c r="L1343" s="16"/>
      <c r="M1343" s="17" t="s">
        <v>2491</v>
      </c>
      <c r="N1343" s="18">
        <v>1.5400000000000002E-5</v>
      </c>
      <c r="O1343" s="18">
        <v>1.5400000000000002E-5</v>
      </c>
      <c r="P1343" s="18">
        <v>2.2200000000000001E-5</v>
      </c>
      <c r="Q1343" s="18">
        <v>2.2200000000000001E-5</v>
      </c>
      <c r="R1343">
        <v>24550293</v>
      </c>
      <c r="S1343" s="26" t="s">
        <v>2492</v>
      </c>
      <c r="T1343" s="26" t="s">
        <v>2493</v>
      </c>
      <c r="U1343">
        <v>298</v>
      </c>
      <c r="X1343" s="26" t="s">
        <v>2494</v>
      </c>
      <c r="AI1343" t="s">
        <v>55</v>
      </c>
      <c r="AJ1343">
        <v>2</v>
      </c>
      <c r="AL1343" s="19">
        <f t="shared" si="596"/>
        <v>-6.5378743986413674</v>
      </c>
      <c r="AM1343" s="19">
        <f t="shared" si="597"/>
        <v>-6.3220967787607636</v>
      </c>
      <c r="AN1343" s="19">
        <f t="shared" si="598"/>
        <v>-0.21577761988060384</v>
      </c>
      <c r="AP1343" s="20" t="str">
        <f t="shared" si="627"/>
        <v>no</v>
      </c>
      <c r="AQ1343" s="20" t="str">
        <f t="shared" si="599"/>
        <v>P</v>
      </c>
      <c r="AR1343" s="21">
        <f t="shared" si="628"/>
        <v>300</v>
      </c>
      <c r="AT1343" s="20" t="str">
        <f t="shared" si="600"/>
        <v>A</v>
      </c>
      <c r="AU1343" s="22">
        <f t="shared" si="629"/>
        <v>0</v>
      </c>
    </row>
    <row r="1344" spans="1:48" hidden="1" x14ac:dyDescent="0.45">
      <c r="A1344" t="s">
        <v>2488</v>
      </c>
      <c r="B1344" t="s">
        <v>2495</v>
      </c>
      <c r="C1344" t="e">
        <f t="shared" ca="1" si="626"/>
        <v>#NAME?</v>
      </c>
      <c r="E1344" t="s">
        <v>2496</v>
      </c>
      <c r="H1344" s="42" t="s">
        <v>79</v>
      </c>
      <c r="I1344" s="42" t="b">
        <f t="shared" si="630"/>
        <v>1</v>
      </c>
      <c r="J1344" s="42" t="str">
        <f t="shared" si="631"/>
        <v>-</v>
      </c>
      <c r="K1344" t="s">
        <v>70</v>
      </c>
      <c r="L1344" s="16"/>
      <c r="M1344" s="17" t="s">
        <v>2491</v>
      </c>
      <c r="N1344" s="18">
        <v>5.9899999999999999E-5</v>
      </c>
      <c r="O1344" s="18">
        <v>5.9899999999999999E-5</v>
      </c>
      <c r="P1344" s="18">
        <v>2.2200000000000001E-5</v>
      </c>
      <c r="Q1344" s="18">
        <v>2.2200000000000001E-5</v>
      </c>
      <c r="R1344">
        <v>24550293</v>
      </c>
      <c r="S1344" s="26" t="s">
        <v>2492</v>
      </c>
      <c r="T1344" s="26" t="s">
        <v>2493</v>
      </c>
      <c r="U1344">
        <v>298</v>
      </c>
      <c r="AI1344" t="s">
        <v>55</v>
      </c>
      <c r="AJ1344">
        <v>2</v>
      </c>
      <c r="AL1344" s="19">
        <f t="shared" si="596"/>
        <v>-5.7364720911772933</v>
      </c>
      <c r="AM1344" s="19">
        <f t="shared" si="597"/>
        <v>-6.3220967787607636</v>
      </c>
      <c r="AN1344" s="19">
        <f t="shared" si="598"/>
        <v>0.5856246875834703</v>
      </c>
      <c r="AP1344" s="20" t="str">
        <f t="shared" si="627"/>
        <v>no</v>
      </c>
      <c r="AQ1344" s="20" t="str">
        <f t="shared" si="599"/>
        <v>K</v>
      </c>
      <c r="AR1344" s="21">
        <f t="shared" si="628"/>
        <v>1</v>
      </c>
      <c r="AT1344" s="20" t="str">
        <f t="shared" si="600"/>
        <v>A</v>
      </c>
      <c r="AU1344" s="22">
        <f t="shared" si="629"/>
        <v>0</v>
      </c>
    </row>
    <row r="1345" spans="1:54" hidden="1" x14ac:dyDescent="0.45">
      <c r="A1345" t="s">
        <v>2488</v>
      </c>
      <c r="B1345" t="s">
        <v>2497</v>
      </c>
      <c r="C1345" t="e">
        <f t="shared" ca="1" si="626"/>
        <v>#NAME?</v>
      </c>
      <c r="E1345" t="s">
        <v>2498</v>
      </c>
      <c r="H1345" s="42" t="s">
        <v>79</v>
      </c>
      <c r="I1345" s="42" t="b">
        <f t="shared" si="630"/>
        <v>1</v>
      </c>
      <c r="J1345" s="42" t="str">
        <f t="shared" si="631"/>
        <v>-</v>
      </c>
      <c r="K1345" t="s">
        <v>46</v>
      </c>
      <c r="L1345" s="16"/>
      <c r="M1345" s="17" t="s">
        <v>2491</v>
      </c>
      <c r="N1345" s="18">
        <v>5.3000000000000001E-5</v>
      </c>
      <c r="O1345" s="18">
        <v>5.3000000000000001E-5</v>
      </c>
      <c r="P1345" s="18">
        <v>2.2200000000000001E-5</v>
      </c>
      <c r="Q1345" s="27">
        <v>2.2200000000000001E-5</v>
      </c>
      <c r="R1345">
        <v>24550293</v>
      </c>
      <c r="S1345" s="26" t="s">
        <v>2492</v>
      </c>
      <c r="T1345" s="26" t="s">
        <v>2493</v>
      </c>
      <c r="U1345">
        <v>298</v>
      </c>
      <c r="AI1345" t="s">
        <v>55</v>
      </c>
      <c r="AJ1345">
        <v>2</v>
      </c>
      <c r="AL1345" s="19">
        <f t="shared" si="596"/>
        <v>-5.8086790002031696</v>
      </c>
      <c r="AM1345" s="19">
        <f t="shared" si="597"/>
        <v>-6.3220967787607636</v>
      </c>
      <c r="AN1345" s="19">
        <f t="shared" si="598"/>
        <v>0.51341777855759396</v>
      </c>
      <c r="AQ1345" s="20" t="str">
        <f t="shared" si="599"/>
        <v>Y</v>
      </c>
      <c r="AR1345" s="21">
        <f t="shared" si="628"/>
        <v>0</v>
      </c>
      <c r="AT1345" s="20" t="str">
        <f t="shared" si="600"/>
        <v>F</v>
      </c>
      <c r="AU1345" s="22">
        <f t="shared" si="629"/>
        <v>0</v>
      </c>
    </row>
    <row r="1346" spans="1:54" hidden="1" x14ac:dyDescent="0.45">
      <c r="A1346" t="s">
        <v>2488</v>
      </c>
      <c r="B1346" t="s">
        <v>2499</v>
      </c>
      <c r="C1346" t="e">
        <f t="shared" ca="1" si="626"/>
        <v>#NAME?</v>
      </c>
      <c r="E1346" t="s">
        <v>2500</v>
      </c>
      <c r="H1346" s="42" t="s">
        <v>79</v>
      </c>
      <c r="I1346" s="42" t="b">
        <f t="shared" si="630"/>
        <v>1</v>
      </c>
      <c r="J1346" s="42" t="str">
        <f t="shared" si="631"/>
        <v>-</v>
      </c>
      <c r="K1346" t="s">
        <v>46</v>
      </c>
      <c r="L1346" s="16"/>
      <c r="M1346" s="17" t="s">
        <v>2491</v>
      </c>
      <c r="N1346" s="18" t="s">
        <v>61</v>
      </c>
      <c r="P1346" s="18">
        <v>2.2200000000000001E-5</v>
      </c>
      <c r="Q1346" s="27">
        <v>2.2200000000000001E-5</v>
      </c>
      <c r="R1346">
        <v>24550293</v>
      </c>
      <c r="S1346" s="26" t="s">
        <v>2492</v>
      </c>
      <c r="T1346" s="26" t="s">
        <v>2493</v>
      </c>
      <c r="U1346">
        <v>298</v>
      </c>
      <c r="AI1346" t="s">
        <v>55</v>
      </c>
      <c r="AJ1346">
        <v>2</v>
      </c>
      <c r="AL1346" s="19" t="e">
        <f t="shared" ref="AL1346:AL1355" si="632">0.59*LN(O1346)</f>
        <v>#NUM!</v>
      </c>
      <c r="AM1346" s="19">
        <f t="shared" ref="AM1346:AM1355" si="633">0.59*LN(Q1346)</f>
        <v>-6.3220967787607636</v>
      </c>
      <c r="AN1346" s="19" t="e">
        <f t="shared" ref="AN1346:AN1355" si="634">AL1346-AM1346</f>
        <v>#NUM!</v>
      </c>
      <c r="AQ1346" s="20" t="str">
        <f t="shared" ref="AQ1346:AQ1355" si="635">LEFT(B1346)</f>
        <v>Y</v>
      </c>
      <c r="AR1346" s="21">
        <f t="shared" si="628"/>
        <v>0</v>
      </c>
      <c r="AT1346" s="20" t="str">
        <f t="shared" ref="AT1346:AT1355" si="636">RIGHT(E1346)</f>
        <v>A</v>
      </c>
      <c r="AU1346" s="22">
        <f t="shared" si="629"/>
        <v>0</v>
      </c>
    </row>
    <row r="1347" spans="1:54" hidden="1" x14ac:dyDescent="0.45">
      <c r="A1347" t="s">
        <v>2488</v>
      </c>
      <c r="B1347" t="s">
        <v>2501</v>
      </c>
      <c r="C1347" t="e">
        <f t="shared" ref="C1347:C1355" ca="1" si="637">_xlfn.CONCAT(A1347,B1347)</f>
        <v>#NAME?</v>
      </c>
      <c r="E1347" t="s">
        <v>2502</v>
      </c>
      <c r="H1347" s="42" t="s">
        <v>79</v>
      </c>
      <c r="I1347" s="42" t="b">
        <f t="shared" si="630"/>
        <v>1</v>
      </c>
      <c r="J1347" s="42" t="str">
        <f t="shared" si="631"/>
        <v>-</v>
      </c>
      <c r="K1347" t="s">
        <v>46</v>
      </c>
      <c r="L1347" s="16"/>
      <c r="M1347" s="17" t="s">
        <v>2491</v>
      </c>
      <c r="N1347" t="s">
        <v>61</v>
      </c>
      <c r="O1347"/>
      <c r="P1347" s="18">
        <v>2.2200000000000001E-5</v>
      </c>
      <c r="Q1347" s="18">
        <v>2.2200000000000001E-5</v>
      </c>
      <c r="R1347">
        <v>24550293</v>
      </c>
      <c r="S1347" s="26" t="s">
        <v>2492</v>
      </c>
      <c r="T1347" s="26" t="s">
        <v>2493</v>
      </c>
      <c r="U1347">
        <v>298</v>
      </c>
      <c r="AI1347" t="s">
        <v>55</v>
      </c>
      <c r="AJ1347">
        <v>2</v>
      </c>
      <c r="AL1347" s="19" t="e">
        <f t="shared" si="632"/>
        <v>#NUM!</v>
      </c>
      <c r="AM1347" s="19">
        <f t="shared" si="633"/>
        <v>-6.3220967787607636</v>
      </c>
      <c r="AN1347" s="19" t="e">
        <f t="shared" si="634"/>
        <v>#NUM!</v>
      </c>
      <c r="AP1347" s="20" t="str">
        <f t="shared" si="627"/>
        <v>no</v>
      </c>
      <c r="AQ1347" s="20" t="str">
        <f t="shared" si="635"/>
        <v>Q</v>
      </c>
      <c r="AR1347" s="21">
        <f t="shared" si="628"/>
        <v>0</v>
      </c>
      <c r="AT1347" s="20" t="str">
        <f t="shared" si="636"/>
        <v>K</v>
      </c>
      <c r="AU1347" s="22">
        <f t="shared" si="629"/>
        <v>1</v>
      </c>
    </row>
    <row r="1348" spans="1:54" hidden="1" x14ac:dyDescent="0.45">
      <c r="A1348" t="s">
        <v>2488</v>
      </c>
      <c r="B1348" t="s">
        <v>2503</v>
      </c>
      <c r="C1348" t="e">
        <f t="shared" ca="1" si="637"/>
        <v>#NAME?</v>
      </c>
      <c r="E1348" t="s">
        <v>2504</v>
      </c>
      <c r="H1348" s="42" t="s">
        <v>79</v>
      </c>
      <c r="I1348" s="42" t="b">
        <f t="shared" si="630"/>
        <v>1</v>
      </c>
      <c r="J1348" s="42" t="str">
        <f t="shared" si="631"/>
        <v>-</v>
      </c>
      <c r="K1348" t="s">
        <v>46</v>
      </c>
      <c r="L1348" s="16"/>
      <c r="M1348" s="17" t="s">
        <v>2491</v>
      </c>
      <c r="N1348" t="s">
        <v>61</v>
      </c>
      <c r="O1348"/>
      <c r="P1348" s="18">
        <v>2.2200000000000001E-5</v>
      </c>
      <c r="Q1348" s="18">
        <v>2.2200000000000001E-5</v>
      </c>
      <c r="R1348">
        <v>24550293</v>
      </c>
      <c r="S1348" s="26" t="s">
        <v>2492</v>
      </c>
      <c r="T1348" s="26" t="s">
        <v>2493</v>
      </c>
      <c r="U1348">
        <v>298</v>
      </c>
      <c r="AI1348" t="s">
        <v>55</v>
      </c>
      <c r="AJ1348">
        <v>2</v>
      </c>
      <c r="AL1348" s="19" t="e">
        <f t="shared" si="632"/>
        <v>#NUM!</v>
      </c>
      <c r="AM1348" s="19">
        <f t="shared" si="633"/>
        <v>-6.3220967787607636</v>
      </c>
      <c r="AN1348" s="19" t="e">
        <f t="shared" si="634"/>
        <v>#NUM!</v>
      </c>
      <c r="AP1348" s="20" t="str">
        <f t="shared" si="627"/>
        <v>no</v>
      </c>
      <c r="AQ1348" s="20" t="str">
        <f t="shared" si="635"/>
        <v>D</v>
      </c>
      <c r="AR1348" s="21">
        <f t="shared" si="628"/>
        <v>-1</v>
      </c>
      <c r="AT1348" s="20" t="str">
        <f t="shared" si="636"/>
        <v>A</v>
      </c>
      <c r="AU1348" s="22">
        <f t="shared" si="629"/>
        <v>0</v>
      </c>
    </row>
    <row r="1349" spans="1:54" hidden="1" x14ac:dyDescent="0.45">
      <c r="A1349" t="s">
        <v>2488</v>
      </c>
      <c r="B1349" t="s">
        <v>2505</v>
      </c>
      <c r="C1349" t="e">
        <f t="shared" ca="1" si="637"/>
        <v>#NAME?</v>
      </c>
      <c r="E1349" t="s">
        <v>2506</v>
      </c>
      <c r="H1349"/>
      <c r="I1349"/>
      <c r="J1349"/>
      <c r="K1349" t="s">
        <v>357</v>
      </c>
      <c r="L1349" s="16"/>
      <c r="M1349" s="17" t="s">
        <v>2491</v>
      </c>
      <c r="N1349" s="18" t="s">
        <v>61</v>
      </c>
      <c r="P1349" s="18">
        <v>2.2200000000000001E-5</v>
      </c>
      <c r="Q1349" s="27">
        <v>2.2200000000000001E-5</v>
      </c>
      <c r="R1349">
        <v>24550293</v>
      </c>
      <c r="S1349" s="26" t="s">
        <v>2492</v>
      </c>
      <c r="T1349" s="26" t="s">
        <v>2493</v>
      </c>
      <c r="U1349">
        <v>298</v>
      </c>
      <c r="AI1349" t="s">
        <v>55</v>
      </c>
      <c r="AJ1349">
        <v>2</v>
      </c>
      <c r="AL1349" s="19" t="e">
        <f t="shared" si="632"/>
        <v>#NUM!</v>
      </c>
      <c r="AM1349" s="19">
        <f t="shared" si="633"/>
        <v>-6.3220967787607636</v>
      </c>
      <c r="AN1349" s="19" t="e">
        <f t="shared" si="634"/>
        <v>#NUM!</v>
      </c>
      <c r="AQ1349" s="20" t="str">
        <f t="shared" si="635"/>
        <v>Q</v>
      </c>
      <c r="AR1349" s="21">
        <f t="shared" si="628"/>
        <v>0</v>
      </c>
      <c r="AT1349" s="20" t="str">
        <f t="shared" si="636"/>
        <v>V</v>
      </c>
      <c r="AU1349" s="22" t="e">
        <f t="shared" si="629"/>
        <v>#N/A</v>
      </c>
    </row>
    <row r="1350" spans="1:54" hidden="1" x14ac:dyDescent="0.45">
      <c r="A1350" t="s">
        <v>2488</v>
      </c>
      <c r="B1350" t="s">
        <v>2507</v>
      </c>
      <c r="C1350" t="e">
        <f t="shared" ca="1" si="637"/>
        <v>#NAME?</v>
      </c>
      <c r="E1350" t="s">
        <v>2508</v>
      </c>
      <c r="H1350" s="42" t="s">
        <v>79</v>
      </c>
      <c r="I1350" s="42" t="b">
        <f t="shared" ref="I1350:I1355" si="638">H1350=J1350</f>
        <v>1</v>
      </c>
      <c r="J1350" s="42" t="str">
        <f t="shared" ref="J1350:J1355" si="639">IF(ISNUMBER(FIND(MID(B1350,2,1),IF(LEN(MID(A1350,FIND("_",A1350)+1,FIND("_",A1350,FIND("_",A1350)+1)-FIND("_",A1350)-1))=2,MID(A1350,FIND("_",A1350)+1,2),MID(A1350,FIND("~",SUBSTITUTE(A1350,"_","~",LEN(A1350)-LEN(SUBSTITUTE(A1350,"_",""))))+1,2)))), "+", "-")</f>
        <v>-</v>
      </c>
      <c r="K1350" t="s">
        <v>46</v>
      </c>
      <c r="L1350" s="16"/>
      <c r="M1350" s="17" t="s">
        <v>2491</v>
      </c>
      <c r="N1350" s="18" t="s">
        <v>61</v>
      </c>
      <c r="P1350" s="18">
        <v>2.2200000000000001E-5</v>
      </c>
      <c r="Q1350" s="27">
        <v>2.2200000000000001E-5</v>
      </c>
      <c r="R1350">
        <v>24550293</v>
      </c>
      <c r="S1350" s="26" t="s">
        <v>2492</v>
      </c>
      <c r="T1350" s="26" t="s">
        <v>2493</v>
      </c>
      <c r="U1350">
        <v>298</v>
      </c>
      <c r="AI1350" t="s">
        <v>55</v>
      </c>
      <c r="AJ1350">
        <v>2</v>
      </c>
      <c r="AL1350" s="19" t="e">
        <f t="shared" si="632"/>
        <v>#NUM!</v>
      </c>
      <c r="AM1350" s="19">
        <f t="shared" si="633"/>
        <v>-6.3220967787607636</v>
      </c>
      <c r="AN1350" s="19" t="e">
        <f t="shared" si="634"/>
        <v>#NUM!</v>
      </c>
      <c r="AQ1350" s="20" t="str">
        <f t="shared" si="635"/>
        <v>L</v>
      </c>
      <c r="AR1350" s="21">
        <f t="shared" si="628"/>
        <v>0</v>
      </c>
      <c r="AT1350" s="20" t="str">
        <f t="shared" si="636"/>
        <v>A</v>
      </c>
      <c r="AU1350" s="22">
        <f t="shared" si="629"/>
        <v>0</v>
      </c>
    </row>
    <row r="1351" spans="1:54" hidden="1" x14ac:dyDescent="0.45">
      <c r="A1351" t="s">
        <v>2488</v>
      </c>
      <c r="B1351" t="s">
        <v>2509</v>
      </c>
      <c r="C1351" t="e">
        <f t="shared" ca="1" si="637"/>
        <v>#NAME?</v>
      </c>
      <c r="E1351" t="s">
        <v>2510</v>
      </c>
      <c r="H1351" s="42" t="s">
        <v>79</v>
      </c>
      <c r="I1351" s="42" t="b">
        <f t="shared" si="638"/>
        <v>1</v>
      </c>
      <c r="J1351" s="42" t="str">
        <f t="shared" si="639"/>
        <v>-</v>
      </c>
      <c r="K1351" t="s">
        <v>70</v>
      </c>
      <c r="L1351" s="16"/>
      <c r="M1351" s="17" t="s">
        <v>2491</v>
      </c>
      <c r="N1351" t="s">
        <v>61</v>
      </c>
      <c r="O1351"/>
      <c r="P1351" s="18">
        <v>2.2200000000000001E-5</v>
      </c>
      <c r="Q1351" s="18">
        <v>2.2200000000000001E-5</v>
      </c>
      <c r="R1351">
        <v>24550293</v>
      </c>
      <c r="S1351" s="26" t="s">
        <v>2492</v>
      </c>
      <c r="T1351" s="26" t="s">
        <v>2493</v>
      </c>
      <c r="U1351">
        <v>298</v>
      </c>
      <c r="AI1351" t="s">
        <v>55</v>
      </c>
      <c r="AJ1351">
        <v>2</v>
      </c>
      <c r="AL1351" s="19" t="e">
        <f t="shared" si="632"/>
        <v>#NUM!</v>
      </c>
      <c r="AM1351" s="19">
        <f t="shared" si="633"/>
        <v>-6.3220967787607636</v>
      </c>
      <c r="AN1351" s="19" t="e">
        <f t="shared" si="634"/>
        <v>#NUM!</v>
      </c>
      <c r="AP1351" s="20" t="str">
        <f t="shared" si="627"/>
        <v>no</v>
      </c>
      <c r="AQ1351" s="20" t="str">
        <f t="shared" si="635"/>
        <v>E</v>
      </c>
      <c r="AR1351" s="21">
        <f t="shared" si="628"/>
        <v>-1</v>
      </c>
      <c r="AT1351" s="20" t="str">
        <f t="shared" si="636"/>
        <v>A</v>
      </c>
      <c r="AU1351" s="22">
        <f t="shared" si="629"/>
        <v>0</v>
      </c>
    </row>
    <row r="1352" spans="1:54" hidden="1" x14ac:dyDescent="0.45">
      <c r="A1352" t="s">
        <v>2488</v>
      </c>
      <c r="B1352" t="s">
        <v>2511</v>
      </c>
      <c r="C1352" t="e">
        <f t="shared" ca="1" si="637"/>
        <v>#NAME?</v>
      </c>
      <c r="E1352" t="s">
        <v>2512</v>
      </c>
      <c r="H1352" s="42" t="s">
        <v>79</v>
      </c>
      <c r="I1352" s="42" t="b">
        <f t="shared" si="638"/>
        <v>1</v>
      </c>
      <c r="J1352" s="42" t="str">
        <f t="shared" si="639"/>
        <v>-</v>
      </c>
      <c r="K1352" t="s">
        <v>125</v>
      </c>
      <c r="L1352" s="16"/>
      <c r="M1352" s="17" t="s">
        <v>2491</v>
      </c>
      <c r="N1352" s="18">
        <v>2.72E-5</v>
      </c>
      <c r="O1352" s="18">
        <v>2.72E-5</v>
      </c>
      <c r="P1352" s="18">
        <v>2.2200000000000001E-5</v>
      </c>
      <c r="Q1352" s="27">
        <v>2.2200000000000001E-5</v>
      </c>
      <c r="R1352">
        <v>24550293</v>
      </c>
      <c r="S1352" s="26" t="s">
        <v>2492</v>
      </c>
      <c r="T1352" s="26" t="s">
        <v>2493</v>
      </c>
      <c r="U1352">
        <v>298</v>
      </c>
      <c r="AI1352" t="s">
        <v>55</v>
      </c>
      <c r="AJ1352">
        <v>2</v>
      </c>
      <c r="AL1352" s="19">
        <f t="shared" si="632"/>
        <v>-6.2022532149507699</v>
      </c>
      <c r="AM1352" s="19">
        <f t="shared" si="633"/>
        <v>-6.3220967787607636</v>
      </c>
      <c r="AN1352" s="19">
        <f t="shared" si="634"/>
        <v>0.11984356380999373</v>
      </c>
      <c r="AQ1352" s="20" t="str">
        <f t="shared" si="635"/>
        <v>Y</v>
      </c>
      <c r="AR1352" s="21">
        <f t="shared" si="628"/>
        <v>0</v>
      </c>
      <c r="AT1352" s="20" t="str">
        <f t="shared" si="636"/>
        <v>A</v>
      </c>
      <c r="AU1352" s="22">
        <f t="shared" si="629"/>
        <v>0</v>
      </c>
    </row>
    <row r="1353" spans="1:54" hidden="1" x14ac:dyDescent="0.45">
      <c r="A1353" t="s">
        <v>2488</v>
      </c>
      <c r="B1353" t="s">
        <v>2513</v>
      </c>
      <c r="C1353" t="e">
        <f t="shared" ca="1" si="637"/>
        <v>#NAME?</v>
      </c>
      <c r="E1353" t="s">
        <v>2514</v>
      </c>
      <c r="H1353" s="42" t="s">
        <v>79</v>
      </c>
      <c r="I1353" s="42" t="b">
        <f t="shared" si="638"/>
        <v>1</v>
      </c>
      <c r="J1353" s="42" t="str">
        <f t="shared" si="639"/>
        <v>-</v>
      </c>
      <c r="K1353" t="s">
        <v>46</v>
      </c>
      <c r="L1353" s="16"/>
      <c r="M1353" s="17" t="s">
        <v>2491</v>
      </c>
      <c r="N1353" t="s">
        <v>61</v>
      </c>
      <c r="O1353"/>
      <c r="P1353" s="18">
        <v>2.2200000000000001E-5</v>
      </c>
      <c r="Q1353" s="18">
        <v>2.2200000000000001E-5</v>
      </c>
      <c r="R1353">
        <v>24550293</v>
      </c>
      <c r="S1353" s="26" t="s">
        <v>2492</v>
      </c>
      <c r="T1353" s="26" t="s">
        <v>2493</v>
      </c>
      <c r="U1353">
        <v>298</v>
      </c>
      <c r="AI1353" t="s">
        <v>55</v>
      </c>
      <c r="AJ1353">
        <v>2</v>
      </c>
      <c r="AL1353" s="19" t="e">
        <f t="shared" si="632"/>
        <v>#NUM!</v>
      </c>
      <c r="AM1353" s="19">
        <f t="shared" si="633"/>
        <v>-6.3220967787607636</v>
      </c>
      <c r="AN1353" s="19" t="e">
        <f t="shared" si="634"/>
        <v>#NUM!</v>
      </c>
      <c r="AP1353" s="20" t="str">
        <f t="shared" si="627"/>
        <v>no</v>
      </c>
      <c r="AQ1353" s="20" t="str">
        <f t="shared" si="635"/>
        <v>D</v>
      </c>
      <c r="AR1353" s="21">
        <f t="shared" si="628"/>
        <v>-1</v>
      </c>
      <c r="AT1353" s="20" t="str">
        <f t="shared" si="636"/>
        <v>A</v>
      </c>
      <c r="AU1353" s="22">
        <f t="shared" si="629"/>
        <v>0</v>
      </c>
    </row>
    <row r="1354" spans="1:54" hidden="1" x14ac:dyDescent="0.45">
      <c r="A1354" t="s">
        <v>2488</v>
      </c>
      <c r="B1354" t="s">
        <v>2515</v>
      </c>
      <c r="C1354" t="e">
        <f t="shared" ca="1" si="637"/>
        <v>#NAME?</v>
      </c>
      <c r="E1354" t="s">
        <v>2516</v>
      </c>
      <c r="H1354" s="42" t="s">
        <v>79</v>
      </c>
      <c r="I1354" s="42" t="b">
        <f t="shared" si="638"/>
        <v>1</v>
      </c>
      <c r="J1354" s="42" t="str">
        <f t="shared" si="639"/>
        <v>-</v>
      </c>
      <c r="K1354" t="s">
        <v>125</v>
      </c>
      <c r="L1354" s="16"/>
      <c r="M1354" s="17" t="s">
        <v>2491</v>
      </c>
      <c r="N1354" t="s">
        <v>61</v>
      </c>
      <c r="O1354"/>
      <c r="P1354" s="18">
        <v>2.2200000000000001E-5</v>
      </c>
      <c r="Q1354" s="18">
        <v>2.2200000000000001E-5</v>
      </c>
      <c r="R1354">
        <v>24550293</v>
      </c>
      <c r="S1354" s="26" t="s">
        <v>2492</v>
      </c>
      <c r="T1354" s="26" t="s">
        <v>2493</v>
      </c>
      <c r="U1354">
        <v>298</v>
      </c>
      <c r="AI1354" t="s">
        <v>55</v>
      </c>
      <c r="AJ1354">
        <v>2</v>
      </c>
      <c r="AL1354" s="19" t="e">
        <f t="shared" si="632"/>
        <v>#NUM!</v>
      </c>
      <c r="AM1354" s="19">
        <f t="shared" si="633"/>
        <v>-6.3220967787607636</v>
      </c>
      <c r="AN1354" s="19" t="e">
        <f t="shared" si="634"/>
        <v>#NUM!</v>
      </c>
      <c r="AP1354" s="20" t="str">
        <f t="shared" si="627"/>
        <v>no</v>
      </c>
      <c r="AQ1354" s="20" t="str">
        <f t="shared" si="635"/>
        <v>S</v>
      </c>
      <c r="AR1354" s="21">
        <f t="shared" si="628"/>
        <v>500</v>
      </c>
      <c r="AT1354" s="20" t="str">
        <f t="shared" si="636"/>
        <v>A</v>
      </c>
      <c r="AU1354" s="22">
        <f t="shared" si="629"/>
        <v>0</v>
      </c>
    </row>
    <row r="1355" spans="1:54" hidden="1" x14ac:dyDescent="0.45">
      <c r="A1355" t="s">
        <v>2488</v>
      </c>
      <c r="B1355" t="s">
        <v>2517</v>
      </c>
      <c r="C1355" t="e">
        <f t="shared" ca="1" si="637"/>
        <v>#NAME?</v>
      </c>
      <c r="E1355" t="s">
        <v>2518</v>
      </c>
      <c r="H1355" s="42" t="s">
        <v>79</v>
      </c>
      <c r="I1355" s="42" t="b">
        <f t="shared" si="638"/>
        <v>1</v>
      </c>
      <c r="J1355" s="42" t="str">
        <f t="shared" si="639"/>
        <v>-</v>
      </c>
      <c r="K1355" t="s">
        <v>125</v>
      </c>
      <c r="L1355" s="16"/>
      <c r="M1355" s="17" t="s">
        <v>2491</v>
      </c>
      <c r="N1355" t="s">
        <v>61</v>
      </c>
      <c r="O1355"/>
      <c r="P1355" s="18">
        <v>2.2200000000000001E-5</v>
      </c>
      <c r="Q1355" s="18">
        <v>2.2200000000000001E-5</v>
      </c>
      <c r="R1355">
        <v>24550293</v>
      </c>
      <c r="S1355" s="26" t="s">
        <v>2492</v>
      </c>
      <c r="T1355" s="26" t="s">
        <v>2493</v>
      </c>
      <c r="U1355">
        <v>298</v>
      </c>
      <c r="AI1355" t="s">
        <v>55</v>
      </c>
      <c r="AJ1355">
        <v>2</v>
      </c>
      <c r="AL1355" s="19" t="e">
        <f t="shared" si="632"/>
        <v>#NUM!</v>
      </c>
      <c r="AM1355" s="19">
        <f t="shared" si="633"/>
        <v>-6.3220967787607636</v>
      </c>
      <c r="AN1355" s="19" t="e">
        <f t="shared" si="634"/>
        <v>#NUM!</v>
      </c>
      <c r="AP1355" s="20" t="str">
        <f t="shared" si="627"/>
        <v>no</v>
      </c>
      <c r="AQ1355" s="20" t="str">
        <f t="shared" si="635"/>
        <v>E</v>
      </c>
      <c r="AR1355" s="21">
        <f t="shared" si="628"/>
        <v>-1</v>
      </c>
      <c r="AT1355" s="20" t="str">
        <f t="shared" si="636"/>
        <v>A</v>
      </c>
      <c r="AU1355" s="22">
        <f t="shared" si="629"/>
        <v>0</v>
      </c>
    </row>
    <row r="1356" spans="1:54" s="81" customFormat="1" x14ac:dyDescent="0.45">
      <c r="C1356"/>
      <c r="D1356"/>
      <c r="K1356"/>
      <c r="L1356"/>
      <c r="M1356" s="17"/>
      <c r="N1356" s="18"/>
      <c r="O1356" s="18"/>
      <c r="P1356" s="18"/>
      <c r="Q1356" s="27"/>
      <c r="R1356"/>
      <c r="S1356" s="82"/>
      <c r="T1356" s="82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 s="83"/>
      <c r="AM1356" s="83"/>
      <c r="AN1356" s="83"/>
      <c r="AO1356" s="83"/>
      <c r="AP1356" s="84"/>
      <c r="AQ1356" s="84"/>
      <c r="AR1356" s="85"/>
      <c r="AS1356" s="85"/>
      <c r="AT1356" s="84"/>
      <c r="AU1356" s="86"/>
      <c r="BB1356" s="87"/>
    </row>
    <row r="1358" spans="1:54" x14ac:dyDescent="0.45">
      <c r="AY1358" t="e">
        <f ca="1">УНИКАЛЬНЫЕ(A2:A100)</f>
        <v>#NAME?</v>
      </c>
    </row>
  </sheetData>
  <autoFilter ref="A1:AW1355">
    <filterColumn colId="1">
      <customFilters>
        <customFilter operator="notEqual" val="*,*"/>
      </customFilters>
    </filterColumn>
    <filterColumn colId="7">
      <filters>
        <filter val="+"/>
      </filters>
    </filterColumn>
    <filterColumn colId="45">
      <filters>
        <filter val="F"/>
        <filter val="W"/>
        <filter val="Y"/>
      </filters>
    </filterColumn>
  </autoFilter>
  <conditionalFormatting sqref="AL1:AO1048576">
    <cfRule type="containsErrors" dxfId="559" priority="16">
      <formula>ISERROR(AL1)</formula>
    </cfRule>
  </conditionalFormatting>
  <conditionalFormatting sqref="AV81">
    <cfRule type="cellIs" dxfId="558" priority="14" operator="equal">
      <formula>"bad"</formula>
    </cfRule>
    <cfRule type="cellIs" dxfId="557" priority="15" operator="notEqual">
      <formula>0</formula>
    </cfRule>
  </conditionalFormatting>
  <conditionalFormatting sqref="BO16">
    <cfRule type="expression" dxfId="556" priority="12">
      <formula>IF(DA16="bad",1,0)</formula>
    </cfRule>
    <cfRule type="expression" dxfId="555" priority="13">
      <formula>IF(DB16="bad",1,0)</formula>
    </cfRule>
  </conditionalFormatting>
  <conditionalFormatting sqref="AS1">
    <cfRule type="expression" dxfId="554" priority="11">
      <formula>ЧИСЛО(FIND(MID(AT2,2,1),MID(AS2,FIND("_",AS2)+1,FIND("_",AS2,FIND("_",AS2)+1)-FIND("_",AS2)-1)))</formula>
    </cfRule>
  </conditionalFormatting>
  <conditionalFormatting sqref="AV1">
    <cfRule type="expression" dxfId="553" priority="10">
      <formula>ЧИСЛО(FIND(MID(L1048543,2,1),MID(K1048543,FIND("_",K1048543)+1,FIND("_",K1048543,FIND("_",K1048543)+1)-FIND("_",K1048543)-1)))</formula>
    </cfRule>
  </conditionalFormatting>
  <conditionalFormatting sqref="AV83:AV86 AV89:AV104 AV107:AV340 AV342:AV1140 AV1142:AV1149 AV1151:AV1164 AV1166:AV1179 AV1181:AV1192 AV1194:AV1198 AV1200:AV1212 AV1280:AV1283 AV1285:AV1287 AV1290:AV1292 AV2:AV80">
    <cfRule type="cellIs" dxfId="552" priority="8" operator="equal">
      <formula>"bad"</formula>
    </cfRule>
    <cfRule type="cellIs" dxfId="551" priority="9" operator="notEqual">
      <formula>0</formula>
    </cfRule>
  </conditionalFormatting>
  <conditionalFormatting sqref="A2:A1355">
    <cfRule type="expression" dxfId="550" priority="17">
      <formula>VLOOKUP(A2,$BN$3:$BQ$12,2,0)</formula>
    </cfRule>
    <cfRule type="expression" dxfId="549" priority="18">
      <formula>IF(#REF!="bad",1,0)</formula>
    </cfRule>
    <cfRule type="expression" dxfId="548" priority="19">
      <formula>IF(#REF!="bad",1,0)</formula>
    </cfRule>
  </conditionalFormatting>
  <conditionalFormatting sqref="K1:AM1334 AP1:AU1334 A1:B1334">
    <cfRule type="expression" dxfId="547" priority="7">
      <formula>ЧИСЛО(FIND(MID(B2,2,1),MID(A2,FIND("_",A2)+1,FIND("_",A2,FIND("_",A2)+1)-FIND("_",A2)-1)))</formula>
    </cfRule>
  </conditionalFormatting>
  <conditionalFormatting sqref="K1:AV1355 A1:G1355">
    <cfRule type="expression" dxfId="546" priority="6">
      <formula>"ЧИСЛО(НАЙТИ(ПСТР(B2;2;1);ПСТР(A2;НАЙТИ($M$10""_"";A2)+1;НАЙТИ(""_"";A2;НАЙТИ(""_"";A2)+1)-НАЙТИ(""_"";A2)-1)))"</formula>
    </cfRule>
  </conditionalFormatting>
  <conditionalFormatting sqref="AN1:AO1334 C1:D1334">
    <cfRule type="expression" dxfId="545" priority="20">
      <formula>ЧИСЛО(FIND(MID(E2,2,1),MID(C2,FIND("_",C2)+1,FIND("_",C2,FIND("_",C2)+1)-FIND("_",C2)-1)))</formula>
    </cfRule>
  </conditionalFormatting>
  <conditionalFormatting sqref="AV1">
    <cfRule type="expression" dxfId="544" priority="21">
      <formula>ЧИСЛО(FIND(MID(H2,2,1),MID(AV2,FIND("_",AV2)+1,FIND("_",AV2,FIND("_",AV2)+1)-FIND("_",AV2)-1)))</formula>
    </cfRule>
  </conditionalFormatting>
  <conditionalFormatting sqref="AV1:AV1334">
    <cfRule type="expression" dxfId="543" priority="22">
      <formula>ЧИСЛО(FIND(MID(H2,2,1),MID(AV2,FIND("_",AV2)+1,FIND("_",AV2,FIND("_",AV2)+1)-FIND("_",AV2)-1)))</formula>
    </cfRule>
  </conditionalFormatting>
  <conditionalFormatting sqref="AS1">
    <cfRule type="expression" dxfId="542" priority="23">
      <formula>ЧИСЛО(FIND(MID(A1048543,2,1),MID(#REF!,FIND("_",#REF!)+1,FIND("_",#REF!,FIND("_",#REF!)+1)-FIND("_",#REF!)-1)))</formula>
    </cfRule>
  </conditionalFormatting>
  <conditionalFormatting sqref="G1:G1334">
    <cfRule type="expression" dxfId="541" priority="24">
      <formula>ЧИСЛО(FIND(MID(L2,2,1),MID(G2,FIND("_",G2)+1,FIND("_",G2,FIND("_",G2)+1)-FIND("_",G2)-1)))</formula>
    </cfRule>
  </conditionalFormatting>
  <conditionalFormatting sqref="F1">
    <cfRule type="containsText" dxfId="540" priority="3" operator="containsText" text="no">
      <formula>NOT(ISERROR(SEARCH("no",F1)))</formula>
    </cfRule>
  </conditionalFormatting>
  <conditionalFormatting sqref="F1:F1048576">
    <cfRule type="containsText" dxfId="539" priority="1" operator="containsText" text="ok">
      <formula>NOT(ISERROR(SEARCH("ok",F1)))</formula>
    </cfRule>
    <cfRule type="containsText" dxfId="538" priority="2" operator="containsText" text="no">
      <formula>NOT(ISERROR(SEARCH("no",F1)))</formula>
    </cfRule>
  </conditionalFormatting>
  <conditionalFormatting sqref="E1:F1334">
    <cfRule type="expression" dxfId="537" priority="530">
      <formula>ЧИСЛО(FIND(MID(K2,2,1),MID(E2,FIND("_",E2)+1,FIND("_",E2,FIND("_",E2)+1)-FIND("_",E2)-1)))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E4DA3204-3BAD-4B1E-A482-B1EAF5B02A3C}">
            <xm:f>NOT(ISERROR(SEARCH("+",H1)))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5" operator="containsText" id="{C6EAB77D-5B95-406E-9E73-C33FCB50F572}">
            <xm:f>NOT(ISERROR(SEARCH("-",H1)))</xm:f>
            <xm:f>"-"</xm:f>
            <x14:dxf>
              <fill>
                <patternFill>
                  <bgColor rgb="FFFFC7CE"/>
                </patternFill>
              </fill>
            </x14:dxf>
          </x14:cfRule>
          <xm:sqref>H1:J1048576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M77"/>
  <sheetViews>
    <sheetView topLeftCell="Q1" workbookViewId="0">
      <selection activeCell="V4" sqref="V4:V19"/>
    </sheetView>
  </sheetViews>
  <sheetFormatPr defaultRowHeight="14.25" x14ac:dyDescent="0.45"/>
  <cols>
    <col min="1" max="1" width="14.59765625" customWidth="1"/>
    <col min="4" max="4" width="22" customWidth="1"/>
    <col min="29" max="29" width="41" customWidth="1"/>
    <col min="30" max="30" width="28.86328125" customWidth="1"/>
    <col min="31" max="31" width="28.06640625" customWidth="1"/>
  </cols>
  <sheetData>
    <row r="1" spans="1:16367" ht="71.25" x14ac:dyDescent="0.45">
      <c r="A1" s="1" t="s">
        <v>0</v>
      </c>
      <c r="B1" s="1" t="s">
        <v>1</v>
      </c>
      <c r="C1" s="1" t="s">
        <v>3</v>
      </c>
      <c r="D1" s="1"/>
      <c r="E1" s="2" t="s">
        <v>4</v>
      </c>
      <c r="F1" s="1" t="s">
        <v>5</v>
      </c>
      <c r="G1" s="3" t="s">
        <v>6</v>
      </c>
      <c r="H1" s="3"/>
      <c r="I1" s="3" t="s">
        <v>2523</v>
      </c>
      <c r="J1" s="1" t="s">
        <v>7</v>
      </c>
      <c r="K1" s="4" t="s">
        <v>8</v>
      </c>
      <c r="L1" s="5" t="s">
        <v>9</v>
      </c>
      <c r="M1" s="6" t="s">
        <v>10</v>
      </c>
      <c r="N1" s="6" t="s">
        <v>11</v>
      </c>
      <c r="O1" s="6" t="s">
        <v>12</v>
      </c>
      <c r="P1" s="7" t="s">
        <v>13</v>
      </c>
      <c r="Q1" s="8" t="s">
        <v>15</v>
      </c>
      <c r="R1" s="8" t="s">
        <v>16</v>
      </c>
      <c r="S1" s="1" t="s">
        <v>17</v>
      </c>
      <c r="T1" s="9" t="s">
        <v>33</v>
      </c>
      <c r="U1" s="9" t="s">
        <v>34</v>
      </c>
      <c r="V1" s="9" t="s">
        <v>35</v>
      </c>
      <c r="W1" s="9" t="s">
        <v>36</v>
      </c>
      <c r="X1" s="10" t="s">
        <v>37</v>
      </c>
      <c r="Y1" s="11" t="s">
        <v>38</v>
      </c>
      <c r="Z1" s="12" t="s">
        <v>39</v>
      </c>
      <c r="AA1" s="13" t="s">
        <v>40</v>
      </c>
      <c r="AB1" s="11" t="s">
        <v>41</v>
      </c>
      <c r="AC1" s="11" t="s">
        <v>39</v>
      </c>
      <c r="AD1" s="13" t="s">
        <v>40</v>
      </c>
      <c r="AE1" s="1" t="s">
        <v>42</v>
      </c>
      <c r="AF1" s="1"/>
      <c r="AG1" s="1"/>
      <c r="AH1" s="1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</row>
    <row r="2" spans="1:16367" s="37" customFormat="1" hidden="1" x14ac:dyDescent="0.45">
      <c r="A2" t="s">
        <v>109</v>
      </c>
      <c r="B2" t="s">
        <v>134</v>
      </c>
      <c r="C2" t="s">
        <v>135</v>
      </c>
      <c r="D2"/>
      <c r="E2" t="s">
        <v>2520</v>
      </c>
      <c r="F2">
        <v>1</v>
      </c>
      <c r="G2" s="42" t="s">
        <v>60</v>
      </c>
      <c r="H2" s="42" t="b">
        <v>1</v>
      </c>
      <c r="I2" s="42" t="s">
        <v>60</v>
      </c>
      <c r="J2" t="s">
        <v>70</v>
      </c>
      <c r="K2" s="16" t="s">
        <v>47</v>
      </c>
      <c r="L2" s="17" t="s">
        <v>47</v>
      </c>
      <c r="M2" t="s">
        <v>112</v>
      </c>
      <c r="N2"/>
      <c r="O2" s="18">
        <v>8.5E-9</v>
      </c>
      <c r="P2" s="18">
        <v>8.5E-9</v>
      </c>
      <c r="Q2" t="s">
        <v>113</v>
      </c>
      <c r="R2" t="s">
        <v>114</v>
      </c>
      <c r="S2" t="s">
        <v>89</v>
      </c>
      <c r="T2" s="19" t="e">
        <v>#NUM!</v>
      </c>
      <c r="U2" s="19">
        <v>-10.964087807335581</v>
      </c>
      <c r="V2" s="19" t="e">
        <v>#NUM!</v>
      </c>
      <c r="W2" s="19" t="e">
        <v>#NUM!</v>
      </c>
      <c r="X2" s="20" t="s">
        <v>2520</v>
      </c>
      <c r="Y2" s="20" t="s">
        <v>90</v>
      </c>
      <c r="Z2" s="21">
        <v>0</v>
      </c>
      <c r="AA2" s="21">
        <v>-3.5</v>
      </c>
      <c r="AB2" s="20" t="s">
        <v>101</v>
      </c>
      <c r="AC2" s="22">
        <v>-1</v>
      </c>
      <c r="AD2">
        <v>-3.5</v>
      </c>
      <c r="AE2"/>
    </row>
    <row r="3" spans="1:16367" s="37" customFormat="1" hidden="1" x14ac:dyDescent="0.45">
      <c r="A3" t="s">
        <v>109</v>
      </c>
      <c r="B3" t="s">
        <v>191</v>
      </c>
      <c r="C3" t="s">
        <v>191</v>
      </c>
      <c r="D3"/>
      <c r="E3" t="s">
        <v>2519</v>
      </c>
      <c r="F3">
        <v>1</v>
      </c>
      <c r="G3" s="42" t="s">
        <v>60</v>
      </c>
      <c r="H3" s="42" t="b">
        <v>1</v>
      </c>
      <c r="I3" s="42" t="s">
        <v>60</v>
      </c>
      <c r="J3" t="s">
        <v>125</v>
      </c>
      <c r="K3" s="16" t="s">
        <v>47</v>
      </c>
      <c r="L3" s="17" t="s">
        <v>47</v>
      </c>
      <c r="M3" t="s">
        <v>112</v>
      </c>
      <c r="N3"/>
      <c r="O3" s="18">
        <v>8.5E-9</v>
      </c>
      <c r="P3" s="18">
        <v>8.5E-9</v>
      </c>
      <c r="Q3" s="43" t="s">
        <v>113</v>
      </c>
      <c r="R3" s="43" t="s">
        <v>114</v>
      </c>
      <c r="S3" t="s">
        <v>89</v>
      </c>
      <c r="T3" s="19" t="e">
        <v>#NUM!</v>
      </c>
      <c r="U3" s="19">
        <v>-10.964087807335581</v>
      </c>
      <c r="V3" s="19" t="e">
        <v>#NUM!</v>
      </c>
      <c r="W3" s="19" t="e">
        <v>#NUM!</v>
      </c>
      <c r="X3" s="20" t="s">
        <v>2520</v>
      </c>
      <c r="Y3" s="20" t="s">
        <v>192</v>
      </c>
      <c r="Z3" s="21">
        <v>400</v>
      </c>
      <c r="AA3" s="21">
        <v>-0.7</v>
      </c>
      <c r="AB3" s="20" t="s">
        <v>136</v>
      </c>
      <c r="AC3" s="22">
        <v>-1</v>
      </c>
      <c r="AD3">
        <v>-3.5</v>
      </c>
      <c r="AE3"/>
      <c r="AH3" s="102"/>
    </row>
    <row r="4" spans="1:16367" x14ac:dyDescent="0.45">
      <c r="A4" t="s">
        <v>107</v>
      </c>
      <c r="B4" t="s">
        <v>218</v>
      </c>
      <c r="C4" t="s">
        <v>218</v>
      </c>
      <c r="D4" t="str">
        <f>A4 &amp; "_" &amp; C4 &amp; "_MT"</f>
        <v>3HFM_HL_Y_NL31E_MT</v>
      </c>
      <c r="E4" t="s">
        <v>2519</v>
      </c>
      <c r="F4">
        <v>1</v>
      </c>
      <c r="G4" s="42" t="s">
        <v>60</v>
      </c>
      <c r="H4" s="42" t="b">
        <v>1</v>
      </c>
      <c r="I4" s="42" t="s">
        <v>60</v>
      </c>
      <c r="J4" t="s">
        <v>46</v>
      </c>
      <c r="K4" s="16" t="s">
        <v>47</v>
      </c>
      <c r="L4" s="17" t="s">
        <v>47</v>
      </c>
      <c r="M4" s="18">
        <v>4.5999999999999999E-7</v>
      </c>
      <c r="N4" s="18">
        <v>4.5999999999999999E-7</v>
      </c>
      <c r="O4" s="18">
        <v>3E-11</v>
      </c>
      <c r="P4" s="18">
        <v>3E-11</v>
      </c>
      <c r="Q4" t="s">
        <v>211</v>
      </c>
      <c r="R4" t="s">
        <v>81</v>
      </c>
      <c r="S4" t="s">
        <v>89</v>
      </c>
      <c r="T4" s="19">
        <v>-8.6093032150033295</v>
      </c>
      <c r="U4" s="19">
        <v>-14.295596003217172</v>
      </c>
      <c r="V4" s="19">
        <v>5.6862927882138425</v>
      </c>
      <c r="W4" s="19">
        <v>5.6862927882138425</v>
      </c>
      <c r="X4" s="20" t="s">
        <v>2520</v>
      </c>
      <c r="Y4" s="20" t="s">
        <v>90</v>
      </c>
      <c r="Z4" s="21">
        <v>0</v>
      </c>
      <c r="AA4" s="21">
        <v>-3.5</v>
      </c>
      <c r="AB4" s="20" t="s">
        <v>136</v>
      </c>
      <c r="AC4" s="22">
        <v>-1</v>
      </c>
      <c r="AD4">
        <v>-3.5</v>
      </c>
      <c r="AE4" s="81" t="s">
        <v>2521</v>
      </c>
      <c r="AH4" s="53"/>
    </row>
    <row r="5" spans="1:16367" x14ac:dyDescent="0.45">
      <c r="A5" t="s">
        <v>65</v>
      </c>
      <c r="B5" t="s">
        <v>222</v>
      </c>
      <c r="C5" t="s">
        <v>222</v>
      </c>
      <c r="D5" t="str">
        <f t="shared" ref="D5:D10" si="0">A5 &amp; "_" &amp; C5 &amp; "_MT"</f>
        <v>1VFB_AB_C_LA46D_MT</v>
      </c>
      <c r="E5" t="s">
        <v>2519</v>
      </c>
      <c r="F5">
        <v>1</v>
      </c>
      <c r="G5" s="42" t="s">
        <v>60</v>
      </c>
      <c r="H5" s="42" t="b">
        <v>1</v>
      </c>
      <c r="I5" s="42" t="s">
        <v>60</v>
      </c>
      <c r="J5" t="s">
        <v>181</v>
      </c>
      <c r="K5" s="16" t="s">
        <v>47</v>
      </c>
      <c r="L5" s="17" t="s">
        <v>47</v>
      </c>
      <c r="M5" t="s">
        <v>220</v>
      </c>
      <c r="N5" s="18">
        <v>2.0000000000000002E-5</v>
      </c>
      <c r="O5" s="18">
        <v>1.49E-9</v>
      </c>
      <c r="P5" s="18">
        <v>1.49E-9</v>
      </c>
      <c r="Q5" t="s">
        <v>62</v>
      </c>
      <c r="R5" t="s">
        <v>81</v>
      </c>
      <c r="S5">
        <v>298</v>
      </c>
      <c r="T5" s="19">
        <v>-6.3836691878020666</v>
      </c>
      <c r="U5" s="19">
        <v>-11.991448933023534</v>
      </c>
      <c r="V5" s="19">
        <v>5.6077797452214675</v>
      </c>
      <c r="W5" s="19">
        <v>5.6077797452214675</v>
      </c>
      <c r="X5" s="20" t="s">
        <v>2520</v>
      </c>
      <c r="Y5" s="20" t="s">
        <v>160</v>
      </c>
      <c r="Z5" s="21">
        <v>0</v>
      </c>
      <c r="AA5" s="21">
        <v>3.8</v>
      </c>
      <c r="AB5" s="20" t="s">
        <v>101</v>
      </c>
      <c r="AC5" s="22">
        <v>-1</v>
      </c>
      <c r="AD5">
        <v>-3.5</v>
      </c>
      <c r="AE5" s="81" t="s">
        <v>2521</v>
      </c>
      <c r="AH5" s="53"/>
    </row>
    <row r="6" spans="1:16367" x14ac:dyDescent="0.45">
      <c r="A6" t="s">
        <v>65</v>
      </c>
      <c r="B6" t="s">
        <v>223</v>
      </c>
      <c r="C6" t="s">
        <v>223</v>
      </c>
      <c r="D6" t="str">
        <f t="shared" si="0"/>
        <v>1VFB_AB_C_LA46E_MT</v>
      </c>
      <c r="E6" t="s">
        <v>2519</v>
      </c>
      <c r="F6">
        <v>1</v>
      </c>
      <c r="G6" s="42" t="s">
        <v>60</v>
      </c>
      <c r="H6" s="42" t="b">
        <v>1</v>
      </c>
      <c r="I6" s="42" t="s">
        <v>60</v>
      </c>
      <c r="J6" t="s">
        <v>181</v>
      </c>
      <c r="K6" s="16" t="s">
        <v>47</v>
      </c>
      <c r="L6" s="17" t="s">
        <v>47</v>
      </c>
      <c r="M6" t="s">
        <v>220</v>
      </c>
      <c r="N6" s="18">
        <v>2.0000000000000002E-5</v>
      </c>
      <c r="O6" s="18">
        <v>1.49E-9</v>
      </c>
      <c r="P6" s="18">
        <v>1.49E-9</v>
      </c>
      <c r="Q6" t="s">
        <v>62</v>
      </c>
      <c r="R6" t="s">
        <v>81</v>
      </c>
      <c r="S6">
        <v>298</v>
      </c>
      <c r="T6" s="19">
        <v>-6.3836691878020666</v>
      </c>
      <c r="U6" s="19">
        <v>-11.991448933023534</v>
      </c>
      <c r="V6" s="19">
        <v>5.6077797452214675</v>
      </c>
      <c r="W6" s="19">
        <v>5.6077797452214675</v>
      </c>
      <c r="X6" s="20" t="s">
        <v>2520</v>
      </c>
      <c r="Y6" s="20" t="s">
        <v>160</v>
      </c>
      <c r="Z6" s="21">
        <v>0</v>
      </c>
      <c r="AA6" s="21">
        <v>3.8</v>
      </c>
      <c r="AB6" s="20" t="s">
        <v>136</v>
      </c>
      <c r="AC6" s="22">
        <v>-1</v>
      </c>
      <c r="AD6">
        <v>-3.5</v>
      </c>
      <c r="AE6" s="81" t="s">
        <v>2521</v>
      </c>
      <c r="AH6" s="53"/>
    </row>
    <row r="7" spans="1:16367" x14ac:dyDescent="0.45">
      <c r="A7" t="s">
        <v>385</v>
      </c>
      <c r="B7" t="s">
        <v>386</v>
      </c>
      <c r="C7" t="s">
        <v>387</v>
      </c>
      <c r="D7" t="str">
        <f t="shared" si="0"/>
        <v>1NMB_N_LH_DH57E_MT</v>
      </c>
      <c r="E7" t="s">
        <v>2520</v>
      </c>
      <c r="F7">
        <v>2</v>
      </c>
      <c r="G7" s="42" t="s">
        <v>60</v>
      </c>
      <c r="H7" s="42" t="b">
        <v>1</v>
      </c>
      <c r="I7" s="42" t="s">
        <v>60</v>
      </c>
      <c r="J7" t="s">
        <v>46</v>
      </c>
      <c r="K7" s="16" t="s">
        <v>47</v>
      </c>
      <c r="L7" s="17" t="s">
        <v>47</v>
      </c>
      <c r="M7" s="18">
        <v>6.6699999999999997E-6</v>
      </c>
      <c r="N7" s="18">
        <v>6.6699999999999997E-6</v>
      </c>
      <c r="O7" s="18">
        <v>4.5499999999999997E-8</v>
      </c>
      <c r="P7" s="27">
        <v>4.5499999999999997E-8</v>
      </c>
      <c r="Q7" s="43" t="s">
        <v>388</v>
      </c>
      <c r="R7" s="43" t="s">
        <v>389</v>
      </c>
      <c r="S7">
        <v>298</v>
      </c>
      <c r="T7" s="19">
        <v>-7.0315555118416766</v>
      </c>
      <c r="U7" s="19">
        <v>-9.9742765714838075</v>
      </c>
      <c r="V7" s="19">
        <v>2.9427210596421309</v>
      </c>
      <c r="W7" s="19">
        <v>2.9427210596421309</v>
      </c>
      <c r="X7" s="20" t="s">
        <v>2519</v>
      </c>
      <c r="Y7" s="20" t="s">
        <v>101</v>
      </c>
      <c r="Z7" s="21">
        <v>-1</v>
      </c>
      <c r="AA7" s="21">
        <v>-3.5</v>
      </c>
      <c r="AB7" s="20" t="s">
        <v>136</v>
      </c>
      <c r="AC7" s="22">
        <v>-1</v>
      </c>
      <c r="AD7">
        <v>-3.5</v>
      </c>
      <c r="AE7" s="81" t="s">
        <v>2521</v>
      </c>
      <c r="AH7" s="53"/>
    </row>
    <row r="8" spans="1:16367" s="16" customFormat="1" x14ac:dyDescent="0.45">
      <c r="A8" t="s">
        <v>109</v>
      </c>
      <c r="B8" t="s">
        <v>528</v>
      </c>
      <c r="C8" t="s">
        <v>528</v>
      </c>
      <c r="D8" t="str">
        <f t="shared" si="0"/>
        <v>1MHP_HL_A_YH58E_MT</v>
      </c>
      <c r="E8" t="s">
        <v>2519</v>
      </c>
      <c r="F8">
        <v>1</v>
      </c>
      <c r="G8" s="42" t="s">
        <v>60</v>
      </c>
      <c r="H8" s="42" t="b">
        <v>1</v>
      </c>
      <c r="I8" s="42" t="s">
        <v>60</v>
      </c>
      <c r="J8" t="s">
        <v>46</v>
      </c>
      <c r="K8" s="16" t="s">
        <v>47</v>
      </c>
      <c r="L8" s="17" t="s">
        <v>47</v>
      </c>
      <c r="M8" s="18">
        <v>2.8299999999999998E-7</v>
      </c>
      <c r="N8" s="18">
        <v>2.8299999999999998E-7</v>
      </c>
      <c r="O8" s="18">
        <v>8.5E-9</v>
      </c>
      <c r="P8" s="18">
        <v>8.5E-9</v>
      </c>
      <c r="Q8" t="s">
        <v>113</v>
      </c>
      <c r="R8" t="s">
        <v>114</v>
      </c>
      <c r="S8" t="s">
        <v>89</v>
      </c>
      <c r="T8" s="19">
        <v>-8.8959131741888715</v>
      </c>
      <c r="U8" s="19">
        <v>-10.964087807335581</v>
      </c>
      <c r="V8" s="19">
        <v>2.0681746331467092</v>
      </c>
      <c r="W8" s="19">
        <v>2.0681746331467092</v>
      </c>
      <c r="X8" s="20" t="s">
        <v>2520</v>
      </c>
      <c r="Y8" s="20" t="s">
        <v>201</v>
      </c>
      <c r="Z8" s="21">
        <v>0</v>
      </c>
      <c r="AA8" s="21">
        <v>-1.3</v>
      </c>
      <c r="AB8" s="20" t="s">
        <v>136</v>
      </c>
      <c r="AC8" s="22">
        <v>-1</v>
      </c>
      <c r="AD8">
        <v>-3.5</v>
      </c>
      <c r="AE8" s="81" t="s">
        <v>2521</v>
      </c>
      <c r="AH8" s="93"/>
    </row>
    <row r="9" spans="1:16367" x14ac:dyDescent="0.45">
      <c r="A9" t="s">
        <v>65</v>
      </c>
      <c r="B9" t="s">
        <v>549</v>
      </c>
      <c r="C9" t="s">
        <v>549</v>
      </c>
      <c r="D9" t="str">
        <f t="shared" si="0"/>
        <v>1VFB_AB_C_YB32E_MT</v>
      </c>
      <c r="E9" t="s">
        <v>2519</v>
      </c>
      <c r="F9">
        <v>1</v>
      </c>
      <c r="G9" s="42" t="s">
        <v>60</v>
      </c>
      <c r="H9" s="42" t="b">
        <v>1</v>
      </c>
      <c r="I9" s="42" t="s">
        <v>60</v>
      </c>
      <c r="J9" t="s">
        <v>46</v>
      </c>
      <c r="K9" s="16" t="s">
        <v>47</v>
      </c>
      <c r="L9" s="17" t="s">
        <v>47</v>
      </c>
      <c r="M9" s="18">
        <v>3.7E-8</v>
      </c>
      <c r="N9" s="18">
        <v>3.7E-8</v>
      </c>
      <c r="O9" s="18">
        <v>1.49E-9</v>
      </c>
      <c r="P9" s="18">
        <v>1.49E-9</v>
      </c>
      <c r="Q9" t="s">
        <v>62</v>
      </c>
      <c r="R9" t="s">
        <v>81</v>
      </c>
      <c r="S9">
        <v>298</v>
      </c>
      <c r="T9" s="19">
        <v>-10.096285275338291</v>
      </c>
      <c r="U9" s="19">
        <v>-11.991448933023534</v>
      </c>
      <c r="V9" s="19">
        <v>1.8951636576852433</v>
      </c>
      <c r="W9" s="19">
        <v>1.8951636576852433</v>
      </c>
      <c r="X9" s="20" t="s">
        <v>2520</v>
      </c>
      <c r="Y9" s="20" t="s">
        <v>201</v>
      </c>
      <c r="Z9" s="21">
        <v>0</v>
      </c>
      <c r="AA9" s="21">
        <v>-1.3</v>
      </c>
      <c r="AB9" s="20" t="s">
        <v>136</v>
      </c>
      <c r="AC9" s="22">
        <v>-1</v>
      </c>
      <c r="AD9">
        <v>-3.5</v>
      </c>
      <c r="AE9" s="81" t="s">
        <v>2521</v>
      </c>
    </row>
    <row r="10" spans="1:16367" x14ac:dyDescent="0.45">
      <c r="A10" t="s">
        <v>107</v>
      </c>
      <c r="B10" t="s">
        <v>774</v>
      </c>
      <c r="C10" t="s">
        <v>774</v>
      </c>
      <c r="D10" t="str">
        <f t="shared" si="0"/>
        <v>3HFM_HL_Y_NL31D_MT</v>
      </c>
      <c r="E10" t="s">
        <v>2519</v>
      </c>
      <c r="F10">
        <v>1</v>
      </c>
      <c r="G10" s="42" t="s">
        <v>60</v>
      </c>
      <c r="H10" s="42" t="b">
        <v>1</v>
      </c>
      <c r="I10" s="42" t="s">
        <v>60</v>
      </c>
      <c r="J10" t="s">
        <v>46</v>
      </c>
      <c r="K10" s="16" t="s">
        <v>47</v>
      </c>
      <c r="L10" s="17" t="s">
        <v>47</v>
      </c>
      <c r="M10" s="18">
        <v>2.8999999999999998E-10</v>
      </c>
      <c r="N10" s="18">
        <v>2.8999999999999998E-10</v>
      </c>
      <c r="O10" s="18">
        <v>3E-11</v>
      </c>
      <c r="P10" s="18">
        <v>3E-11</v>
      </c>
      <c r="Q10" t="s">
        <v>211</v>
      </c>
      <c r="R10" t="s">
        <v>81</v>
      </c>
      <c r="S10" t="s">
        <v>89</v>
      </c>
      <c r="T10" s="19">
        <v>-12.957072713839336</v>
      </c>
      <c r="U10" s="19">
        <v>-14.295596003217172</v>
      </c>
      <c r="V10" s="19">
        <v>1.3385232893778358</v>
      </c>
      <c r="W10" s="19">
        <v>1.3385232893778358</v>
      </c>
      <c r="X10" s="20" t="s">
        <v>2520</v>
      </c>
      <c r="Y10" s="20" t="s">
        <v>90</v>
      </c>
      <c r="Z10" s="21">
        <v>0</v>
      </c>
      <c r="AA10" s="21">
        <v>-3.5</v>
      </c>
      <c r="AB10" s="20" t="s">
        <v>101</v>
      </c>
      <c r="AC10" s="22">
        <v>-1</v>
      </c>
      <c r="AD10">
        <v>-3.5</v>
      </c>
      <c r="AE10" s="81" t="s">
        <v>2521</v>
      </c>
    </row>
    <row r="11" spans="1:16367" hidden="1" x14ac:dyDescent="0.45">
      <c r="A11" s="51" t="s">
        <v>315</v>
      </c>
      <c r="B11" s="51" t="s">
        <v>836</v>
      </c>
      <c r="C11" s="51" t="s">
        <v>836</v>
      </c>
      <c r="D11" s="51"/>
      <c r="E11" t="s">
        <v>2519</v>
      </c>
      <c r="F11" s="51" t="s">
        <v>317</v>
      </c>
      <c r="G11" s="51" t="s">
        <v>60</v>
      </c>
      <c r="H11" s="42" t="b">
        <v>1</v>
      </c>
      <c r="I11" s="42" t="s">
        <v>60</v>
      </c>
      <c r="J11" t="s">
        <v>70</v>
      </c>
      <c r="K11" s="16" t="s">
        <v>47</v>
      </c>
      <c r="L11" s="17" t="s">
        <v>47</v>
      </c>
      <c r="M11" s="18">
        <v>5.0000000000000001E-9</v>
      </c>
      <c r="N11" s="18">
        <v>5.0000000000000001E-9</v>
      </c>
      <c r="O11" s="18">
        <v>8.0000000000000003E-10</v>
      </c>
      <c r="P11" s="27">
        <v>8.0000000000000003E-10</v>
      </c>
      <c r="Q11" s="51" t="s">
        <v>318</v>
      </c>
      <c r="R11" s="51" t="s">
        <v>319</v>
      </c>
      <c r="S11" s="51">
        <v>298</v>
      </c>
      <c r="T11" s="54">
        <v>-11.277158475462263</v>
      </c>
      <c r="U11" s="54">
        <v>-12.358381539073765</v>
      </c>
      <c r="V11" s="54">
        <v>1.0812230636115014</v>
      </c>
      <c r="W11" s="54">
        <v>1.0812230636115014</v>
      </c>
      <c r="X11" s="55" t="s">
        <v>2519</v>
      </c>
      <c r="Y11" s="55" t="s">
        <v>101</v>
      </c>
      <c r="Z11" s="21">
        <v>-1</v>
      </c>
      <c r="AA11" s="56">
        <v>-3.5</v>
      </c>
      <c r="AB11" s="55" t="s">
        <v>136</v>
      </c>
      <c r="AC11" s="22">
        <v>-1</v>
      </c>
      <c r="AD11" s="51">
        <v>-3.5</v>
      </c>
      <c r="AH11" s="53"/>
    </row>
    <row r="12" spans="1:16367" hidden="1" x14ac:dyDescent="0.45">
      <c r="A12" s="51" t="s">
        <v>315</v>
      </c>
      <c r="B12" s="51" t="s">
        <v>1081</v>
      </c>
      <c r="C12" s="51" t="s">
        <v>1081</v>
      </c>
      <c r="D12" s="51"/>
      <c r="E12" t="s">
        <v>2519</v>
      </c>
      <c r="F12" s="51" t="s">
        <v>317</v>
      </c>
      <c r="G12" s="51" t="s">
        <v>60</v>
      </c>
      <c r="H12" s="42" t="b">
        <v>1</v>
      </c>
      <c r="I12" s="42" t="s">
        <v>60</v>
      </c>
      <c r="J12" t="s">
        <v>70</v>
      </c>
      <c r="K12" s="16" t="s">
        <v>47</v>
      </c>
      <c r="L12" s="17" t="s">
        <v>47</v>
      </c>
      <c r="M12" s="18">
        <v>1.8999999999999999E-10</v>
      </c>
      <c r="N12" s="18">
        <v>1.8999999999999999E-10</v>
      </c>
      <c r="O12" s="18">
        <v>8.0000000000000003E-10</v>
      </c>
      <c r="P12" s="18">
        <v>8.0000000000000003E-10</v>
      </c>
      <c r="Q12" s="73" t="s">
        <v>318</v>
      </c>
      <c r="R12" s="73" t="s">
        <v>319</v>
      </c>
      <c r="S12" s="51">
        <v>298</v>
      </c>
      <c r="T12" s="54">
        <v>-13.206558255823156</v>
      </c>
      <c r="U12" s="54">
        <v>-12.358381539073765</v>
      </c>
      <c r="V12" s="54">
        <v>-0.84817671674939099</v>
      </c>
      <c r="W12" s="54">
        <v>0.84817671674939099</v>
      </c>
      <c r="X12" s="55" t="s">
        <v>2520</v>
      </c>
      <c r="Y12" s="55" t="s">
        <v>187</v>
      </c>
      <c r="Z12" s="21">
        <v>500</v>
      </c>
      <c r="AA12" s="21">
        <v>-0.8</v>
      </c>
      <c r="AB12" s="55" t="s">
        <v>136</v>
      </c>
      <c r="AC12" s="22">
        <v>-1</v>
      </c>
      <c r="AD12">
        <v>-3.5</v>
      </c>
      <c r="AH12" s="53"/>
    </row>
    <row r="13" spans="1:16367" s="26" customFormat="1" hidden="1" x14ac:dyDescent="0.45">
      <c r="A13" s="51" t="s">
        <v>315</v>
      </c>
      <c r="B13" s="51" t="s">
        <v>1117</v>
      </c>
      <c r="C13" s="51" t="s">
        <v>1117</v>
      </c>
      <c r="D13" s="51"/>
      <c r="E13" t="s">
        <v>2519</v>
      </c>
      <c r="F13" s="51" t="s">
        <v>317</v>
      </c>
      <c r="G13" s="51" t="s">
        <v>60</v>
      </c>
      <c r="H13" s="42" t="b">
        <v>1</v>
      </c>
      <c r="I13" s="42" t="s">
        <v>60</v>
      </c>
      <c r="J13" t="s">
        <v>70</v>
      </c>
      <c r="K13" s="16" t="s">
        <v>47</v>
      </c>
      <c r="L13" s="17" t="s">
        <v>47</v>
      </c>
      <c r="M13" s="18">
        <v>2.5000000000000002E-10</v>
      </c>
      <c r="N13" s="18">
        <v>2.5000000000000002E-10</v>
      </c>
      <c r="O13" s="18">
        <v>8.0000000000000003E-10</v>
      </c>
      <c r="P13" s="18">
        <v>8.0000000000000003E-10</v>
      </c>
      <c r="Q13" s="51" t="s">
        <v>318</v>
      </c>
      <c r="R13" s="51" t="s">
        <v>319</v>
      </c>
      <c r="S13" s="51">
        <v>298</v>
      </c>
      <c r="T13" s="54">
        <v>-13.044640516859117</v>
      </c>
      <c r="U13" s="54">
        <v>-12.358381539073765</v>
      </c>
      <c r="V13" s="54">
        <v>-0.68625897778535183</v>
      </c>
      <c r="W13" s="54">
        <v>0.68625897778535183</v>
      </c>
      <c r="X13" s="55" t="s">
        <v>2520</v>
      </c>
      <c r="Y13" s="55" t="s">
        <v>192</v>
      </c>
      <c r="Z13" s="21">
        <v>400</v>
      </c>
      <c r="AA13" s="21">
        <v>-0.7</v>
      </c>
      <c r="AB13" s="55" t="s">
        <v>136</v>
      </c>
      <c r="AC13" s="22">
        <v>-1</v>
      </c>
      <c r="AD13" s="51">
        <v>-3.5</v>
      </c>
      <c r="AE13"/>
      <c r="AH13" s="78"/>
    </row>
    <row r="14" spans="1:16367" x14ac:dyDescent="0.45">
      <c r="A14" t="s">
        <v>139</v>
      </c>
      <c r="B14" t="s">
        <v>1171</v>
      </c>
      <c r="C14" t="s">
        <v>1171</v>
      </c>
      <c r="D14" t="str">
        <f>A14 &amp; "_" &amp; C14 &amp; "_MT"</f>
        <v>1MLC_AB_E_TB58D_MT</v>
      </c>
      <c r="E14" t="s">
        <v>2519</v>
      </c>
      <c r="F14">
        <v>1</v>
      </c>
      <c r="G14" s="42" t="s">
        <v>60</v>
      </c>
      <c r="H14" s="42" t="b">
        <v>1</v>
      </c>
      <c r="I14" s="42" t="s">
        <v>60</v>
      </c>
      <c r="J14" t="s">
        <v>70</v>
      </c>
      <c r="K14" s="16" t="s">
        <v>47</v>
      </c>
      <c r="L14" s="17" t="s">
        <v>47</v>
      </c>
      <c r="M14" s="18">
        <v>1.7100000000000001E-9</v>
      </c>
      <c r="N14" s="18">
        <v>1.7100000000000001E-9</v>
      </c>
      <c r="O14" s="18">
        <v>4.3999999999999997E-9</v>
      </c>
      <c r="P14" s="18">
        <v>4.3999999999999997E-9</v>
      </c>
      <c r="Q14" s="43" t="s">
        <v>806</v>
      </c>
      <c r="R14" s="43" t="s">
        <v>81</v>
      </c>
      <c r="S14">
        <v>298</v>
      </c>
      <c r="T14" s="19">
        <v>-11.910195755194787</v>
      </c>
      <c r="U14" s="19">
        <v>-11.352580164653094</v>
      </c>
      <c r="V14" s="19">
        <v>-0.55761559054169219</v>
      </c>
      <c r="W14" s="19">
        <v>0.55761559054169219</v>
      </c>
      <c r="X14" s="20" t="s">
        <v>2520</v>
      </c>
      <c r="Y14" s="20" t="s">
        <v>192</v>
      </c>
      <c r="Z14" s="21">
        <v>400</v>
      </c>
      <c r="AA14" s="21">
        <v>-0.7</v>
      </c>
      <c r="AB14" s="20" t="s">
        <v>101</v>
      </c>
      <c r="AC14" s="22">
        <v>-1</v>
      </c>
      <c r="AD14">
        <v>-3.5</v>
      </c>
      <c r="AE14" s="81" t="s">
        <v>2521</v>
      </c>
      <c r="AH14" s="53"/>
    </row>
    <row r="15" spans="1:16367" hidden="1" x14ac:dyDescent="0.45">
      <c r="A15" t="s">
        <v>109</v>
      </c>
      <c r="B15" t="s">
        <v>1431</v>
      </c>
      <c r="C15" t="s">
        <v>1431</v>
      </c>
      <c r="E15" t="s">
        <v>2519</v>
      </c>
      <c r="F15">
        <v>1</v>
      </c>
      <c r="G15" s="42" t="s">
        <v>60</v>
      </c>
      <c r="H15" s="42" t="b">
        <v>1</v>
      </c>
      <c r="I15" s="42" t="s">
        <v>60</v>
      </c>
      <c r="J15" t="s">
        <v>125</v>
      </c>
      <c r="K15" s="16" t="s">
        <v>47</v>
      </c>
      <c r="L15" s="17" t="s">
        <v>47</v>
      </c>
      <c r="M15" s="18">
        <v>2.1299999999999999E-8</v>
      </c>
      <c r="N15" s="18">
        <v>2.1299999999999999E-8</v>
      </c>
      <c r="O15" s="18">
        <v>8.5E-9</v>
      </c>
      <c r="P15" s="18">
        <v>8.5E-9</v>
      </c>
      <c r="Q15" t="s">
        <v>113</v>
      </c>
      <c r="R15" t="s">
        <v>114</v>
      </c>
      <c r="S15" t="s">
        <v>89</v>
      </c>
      <c r="T15" s="19">
        <v>-10.422089670896309</v>
      </c>
      <c r="U15" s="19">
        <v>-10.964087807335581</v>
      </c>
      <c r="V15" s="19">
        <v>0.54199813643927186</v>
      </c>
      <c r="W15" s="19">
        <v>0.54199813643927186</v>
      </c>
      <c r="X15" s="20" t="s">
        <v>2520</v>
      </c>
      <c r="Y15" s="20" t="s">
        <v>201</v>
      </c>
      <c r="Z15" s="21">
        <v>0</v>
      </c>
      <c r="AA15" s="21">
        <v>-1.3</v>
      </c>
      <c r="AB15" s="20" t="s">
        <v>136</v>
      </c>
      <c r="AC15" s="22">
        <v>-1</v>
      </c>
      <c r="AD15">
        <v>-3.5</v>
      </c>
      <c r="AH15" s="53"/>
    </row>
    <row r="16" spans="1:16367" hidden="1" x14ac:dyDescent="0.45">
      <c r="A16" t="s">
        <v>307</v>
      </c>
      <c r="B16" t="s">
        <v>1468</v>
      </c>
      <c r="C16" t="s">
        <v>1468</v>
      </c>
      <c r="E16" t="s">
        <v>2519</v>
      </c>
      <c r="F16">
        <v>1</v>
      </c>
      <c r="G16" s="42" t="s">
        <v>60</v>
      </c>
      <c r="H16" s="42" t="b">
        <v>1</v>
      </c>
      <c r="I16" s="42" t="s">
        <v>60</v>
      </c>
      <c r="J16" t="s">
        <v>324</v>
      </c>
      <c r="K16" s="16" t="s">
        <v>47</v>
      </c>
      <c r="L16" s="17" t="s">
        <v>47</v>
      </c>
      <c r="M16" s="18">
        <v>2.0399999999999999E-10</v>
      </c>
      <c r="N16" s="18">
        <v>2.0399999999999999E-10</v>
      </c>
      <c r="O16" s="18">
        <v>4.8999999999999996E-10</v>
      </c>
      <c r="P16" s="18">
        <v>4.8999999999999996E-10</v>
      </c>
      <c r="Q16" s="43" t="s">
        <v>309</v>
      </c>
      <c r="R16" s="43" t="s">
        <v>310</v>
      </c>
      <c r="S16">
        <v>298</v>
      </c>
      <c r="T16" s="19">
        <v>-13.164611662029754</v>
      </c>
      <c r="U16" s="19">
        <v>-12.647603277646088</v>
      </c>
      <c r="V16" s="19">
        <v>-0.51700838438366681</v>
      </c>
      <c r="W16" s="19">
        <v>0.51700838438366681</v>
      </c>
      <c r="X16" s="20" t="s">
        <v>2520</v>
      </c>
      <c r="Y16" s="20" t="s">
        <v>192</v>
      </c>
      <c r="Z16" s="21">
        <v>400</v>
      </c>
      <c r="AA16" s="21">
        <v>-0.7</v>
      </c>
      <c r="AB16" s="20" t="s">
        <v>136</v>
      </c>
      <c r="AC16" s="22">
        <v>-1</v>
      </c>
      <c r="AD16">
        <v>-3.5</v>
      </c>
    </row>
    <row r="17" spans="1:34" hidden="1" x14ac:dyDescent="0.45">
      <c r="A17" t="s">
        <v>65</v>
      </c>
      <c r="B17" t="s">
        <v>1476</v>
      </c>
      <c r="C17" t="s">
        <v>1476</v>
      </c>
      <c r="E17" t="s">
        <v>2519</v>
      </c>
      <c r="F17">
        <v>1</v>
      </c>
      <c r="G17" s="42" t="s">
        <v>60</v>
      </c>
      <c r="H17" s="42" t="b">
        <v>1</v>
      </c>
      <c r="I17" s="42" t="s">
        <v>60</v>
      </c>
      <c r="J17" t="s">
        <v>46</v>
      </c>
      <c r="K17" s="16" t="s">
        <v>47</v>
      </c>
      <c r="L17" s="17" t="s">
        <v>47</v>
      </c>
      <c r="M17" s="18">
        <v>6.3E-10</v>
      </c>
      <c r="N17" s="18">
        <v>6.3E-10</v>
      </c>
      <c r="O17" s="18">
        <v>1.49E-9</v>
      </c>
      <c r="P17" s="18">
        <v>1.49E-9</v>
      </c>
      <c r="Q17" s="43" t="s">
        <v>62</v>
      </c>
      <c r="R17" s="43" t="s">
        <v>81</v>
      </c>
      <c r="S17">
        <v>298</v>
      </c>
      <c r="T17" s="19">
        <v>-12.499327764960352</v>
      </c>
      <c r="U17" s="19">
        <v>-11.991448933023534</v>
      </c>
      <c r="V17" s="19">
        <v>-0.50787883193681793</v>
      </c>
      <c r="W17" s="19">
        <v>0.50787883193681793</v>
      </c>
      <c r="X17" s="20" t="s">
        <v>2520</v>
      </c>
      <c r="Y17" s="20" t="s">
        <v>142</v>
      </c>
      <c r="Z17" s="21">
        <v>600</v>
      </c>
      <c r="AA17" s="21">
        <v>-0.4</v>
      </c>
      <c r="AB17" s="20" t="s">
        <v>136</v>
      </c>
      <c r="AC17" s="22">
        <v>-1</v>
      </c>
      <c r="AD17">
        <v>-3.5</v>
      </c>
    </row>
    <row r="18" spans="1:34" x14ac:dyDescent="0.45">
      <c r="A18" t="s">
        <v>109</v>
      </c>
      <c r="B18" t="s">
        <v>1513</v>
      </c>
      <c r="C18" t="s">
        <v>1514</v>
      </c>
      <c r="D18" t="str">
        <f t="shared" ref="D18:D19" si="1">A18 &amp; "_" &amp; C18 &amp; "_MT"</f>
        <v>1MHP_HL_A_NL51D_MT</v>
      </c>
      <c r="E18" t="s">
        <v>2520</v>
      </c>
      <c r="F18">
        <v>1</v>
      </c>
      <c r="G18" s="42" t="s">
        <v>60</v>
      </c>
      <c r="H18" s="42" t="b">
        <v>1</v>
      </c>
      <c r="I18" s="42" t="s">
        <v>60</v>
      </c>
      <c r="J18" t="s">
        <v>324</v>
      </c>
      <c r="K18" s="16" t="s">
        <v>47</v>
      </c>
      <c r="L18" s="17" t="s">
        <v>47</v>
      </c>
      <c r="M18" s="18">
        <v>1.9799999999999999E-8</v>
      </c>
      <c r="N18" s="18">
        <v>1.9799999999999999E-8</v>
      </c>
      <c r="O18" s="18">
        <v>8.5E-9</v>
      </c>
      <c r="P18" s="18">
        <v>8.5E-9</v>
      </c>
      <c r="Q18" t="s">
        <v>113</v>
      </c>
      <c r="R18" t="s">
        <v>114</v>
      </c>
      <c r="S18" t="s">
        <v>89</v>
      </c>
      <c r="T18" s="19">
        <v>-10.465174500555094</v>
      </c>
      <c r="U18" s="19">
        <v>-10.964087807335581</v>
      </c>
      <c r="V18" s="19">
        <v>0.49891330678048718</v>
      </c>
      <c r="W18" s="19">
        <v>0.49891330678048718</v>
      </c>
      <c r="X18" s="20" t="s">
        <v>2520</v>
      </c>
      <c r="Y18" s="20" t="s">
        <v>90</v>
      </c>
      <c r="Z18" s="21">
        <v>0</v>
      </c>
      <c r="AA18" s="21">
        <v>-3.5</v>
      </c>
      <c r="AB18" s="20" t="s">
        <v>101</v>
      </c>
      <c r="AC18" s="22">
        <v>-1</v>
      </c>
      <c r="AD18">
        <v>-3.5</v>
      </c>
      <c r="AE18" s="81" t="s">
        <v>2521</v>
      </c>
    </row>
    <row r="19" spans="1:34" x14ac:dyDescent="0.45">
      <c r="A19" s="51" t="s">
        <v>315</v>
      </c>
      <c r="B19" s="51" t="s">
        <v>1528</v>
      </c>
      <c r="C19" s="51" t="s">
        <v>1528</v>
      </c>
      <c r="D19" t="str">
        <f t="shared" si="1"/>
        <v>2BDN_HL_A_TL56D_MT</v>
      </c>
      <c r="E19" t="s">
        <v>2519</v>
      </c>
      <c r="F19" s="51" t="s">
        <v>317</v>
      </c>
      <c r="G19" s="51" t="s">
        <v>60</v>
      </c>
      <c r="H19" s="42" t="b">
        <v>1</v>
      </c>
      <c r="I19" s="42" t="s">
        <v>60</v>
      </c>
      <c r="J19" t="s">
        <v>70</v>
      </c>
      <c r="K19" s="16" t="s">
        <v>47</v>
      </c>
      <c r="L19" s="17" t="s">
        <v>47</v>
      </c>
      <c r="M19" s="18">
        <v>3.9E-10</v>
      </c>
      <c r="N19" s="18">
        <v>3.9E-10</v>
      </c>
      <c r="O19" s="18">
        <v>8.0000000000000003E-10</v>
      </c>
      <c r="P19" s="18">
        <v>8.0000000000000003E-10</v>
      </c>
      <c r="Q19" s="73" t="s">
        <v>318</v>
      </c>
      <c r="R19" s="73" t="s">
        <v>319</v>
      </c>
      <c r="S19" s="51">
        <v>298</v>
      </c>
      <c r="T19" s="54">
        <v>-12.782275882314865</v>
      </c>
      <c r="U19" s="54">
        <v>-12.358381539073765</v>
      </c>
      <c r="V19" s="54">
        <v>-0.4238943432411002</v>
      </c>
      <c r="W19" s="54">
        <v>0.4238943432411002</v>
      </c>
      <c r="X19" s="55" t="s">
        <v>2520</v>
      </c>
      <c r="Y19" s="55" t="s">
        <v>192</v>
      </c>
      <c r="Z19" s="21">
        <v>400</v>
      </c>
      <c r="AA19" s="21">
        <v>-0.7</v>
      </c>
      <c r="AB19" s="55" t="s">
        <v>101</v>
      </c>
      <c r="AC19" s="22">
        <v>-1</v>
      </c>
      <c r="AD19" s="51">
        <v>-3.5</v>
      </c>
      <c r="AE19" s="81" t="s">
        <v>2521</v>
      </c>
      <c r="AH19" s="53"/>
    </row>
    <row r="20" spans="1:34" hidden="1" x14ac:dyDescent="0.45">
      <c r="A20" t="s">
        <v>1044</v>
      </c>
      <c r="B20" t="s">
        <v>1576</v>
      </c>
      <c r="C20" t="s">
        <v>1577</v>
      </c>
      <c r="E20" t="s">
        <v>2520</v>
      </c>
      <c r="F20">
        <v>2</v>
      </c>
      <c r="G20" s="42" t="s">
        <v>60</v>
      </c>
      <c r="H20" s="42" t="b">
        <v>1</v>
      </c>
      <c r="I20" s="42" t="s">
        <v>60</v>
      </c>
      <c r="J20" t="s">
        <v>46</v>
      </c>
      <c r="K20" s="16" t="s">
        <v>47</v>
      </c>
      <c r="L20" s="17" t="s">
        <v>47</v>
      </c>
      <c r="M20" s="18">
        <v>9.9999999999999995E-8</v>
      </c>
      <c r="N20" s="18">
        <v>9.9999999999999995E-8</v>
      </c>
      <c r="O20" s="18">
        <v>4.9999999999999998E-8</v>
      </c>
      <c r="P20" s="27">
        <v>4.9999999999999998E-8</v>
      </c>
      <c r="Q20" s="43" t="s">
        <v>388</v>
      </c>
      <c r="R20" s="43" t="s">
        <v>1047</v>
      </c>
      <c r="S20" t="s">
        <v>89</v>
      </c>
      <c r="T20" s="19">
        <v>-9.5096764340654083</v>
      </c>
      <c r="U20" s="19">
        <v>-9.9186332705957749</v>
      </c>
      <c r="V20" s="19">
        <v>0.40895683653036663</v>
      </c>
      <c r="W20" s="19">
        <v>0.40895683653036663</v>
      </c>
      <c r="X20" s="20" t="s">
        <v>2519</v>
      </c>
      <c r="Y20" s="20" t="s">
        <v>136</v>
      </c>
      <c r="Z20" s="21">
        <v>-1</v>
      </c>
      <c r="AA20" s="21">
        <v>-3.5</v>
      </c>
      <c r="AB20" s="20" t="s">
        <v>101</v>
      </c>
      <c r="AC20" s="22">
        <v>-1</v>
      </c>
      <c r="AD20">
        <v>-3.5</v>
      </c>
      <c r="AH20" s="53"/>
    </row>
    <row r="21" spans="1:34" hidden="1" x14ac:dyDescent="0.45">
      <c r="A21" t="s">
        <v>1578</v>
      </c>
      <c r="B21" t="s">
        <v>1579</v>
      </c>
      <c r="C21" t="s">
        <v>1579</v>
      </c>
      <c r="E21" t="s">
        <v>2519</v>
      </c>
      <c r="F21">
        <v>1</v>
      </c>
      <c r="G21" s="42" t="s">
        <v>60</v>
      </c>
      <c r="H21" s="42" t="b">
        <v>1</v>
      </c>
      <c r="I21" s="42" t="s">
        <v>60</v>
      </c>
      <c r="J21" t="s">
        <v>70</v>
      </c>
      <c r="K21" s="16" t="s">
        <v>47</v>
      </c>
      <c r="L21" s="17" t="s">
        <v>47</v>
      </c>
      <c r="M21" s="18">
        <v>1.0000000000000001E-9</v>
      </c>
      <c r="N21" s="18">
        <v>1.0000000000000001E-9</v>
      </c>
      <c r="O21" s="18">
        <v>1.4599999999999999E-9</v>
      </c>
      <c r="P21" s="18">
        <v>1.4599999999999999E-9</v>
      </c>
      <c r="Q21" s="43" t="s">
        <v>113</v>
      </c>
      <c r="R21" s="43" t="s">
        <v>114</v>
      </c>
      <c r="S21" t="s">
        <v>89</v>
      </c>
      <c r="T21" s="19">
        <v>-12.226726843798382</v>
      </c>
      <c r="U21" s="19">
        <v>-12.003449346723439</v>
      </c>
      <c r="V21" s="19">
        <v>-0.22327749707494249</v>
      </c>
      <c r="W21" s="19">
        <v>0.22327749707494249</v>
      </c>
      <c r="X21" s="20" t="s">
        <v>2520</v>
      </c>
      <c r="Y21" s="20" t="s">
        <v>201</v>
      </c>
      <c r="Z21" s="21">
        <v>0</v>
      </c>
      <c r="AA21" s="21">
        <v>-1.3</v>
      </c>
      <c r="AB21" s="20" t="s">
        <v>136</v>
      </c>
      <c r="AC21" s="22">
        <v>-1</v>
      </c>
      <c r="AD21">
        <v>-3.5</v>
      </c>
      <c r="AH21" s="53"/>
    </row>
    <row r="22" spans="1:34" hidden="1" x14ac:dyDescent="0.45">
      <c r="A22" t="s">
        <v>109</v>
      </c>
      <c r="B22" t="s">
        <v>1704</v>
      </c>
      <c r="C22" t="s">
        <v>1704</v>
      </c>
      <c r="E22" t="s">
        <v>2519</v>
      </c>
      <c r="F22">
        <v>1</v>
      </c>
      <c r="G22" s="42" t="s">
        <v>60</v>
      </c>
      <c r="H22" s="42" t="b">
        <v>1</v>
      </c>
      <c r="I22" s="42" t="s">
        <v>60</v>
      </c>
      <c r="J22" t="s">
        <v>324</v>
      </c>
      <c r="K22" s="16" t="s">
        <v>47</v>
      </c>
      <c r="L22" s="17" t="s">
        <v>47</v>
      </c>
      <c r="M22" s="18">
        <v>5.86E-9</v>
      </c>
      <c r="N22" s="18">
        <v>5.86E-9</v>
      </c>
      <c r="O22" s="18">
        <v>8.5E-9</v>
      </c>
      <c r="P22" s="18">
        <v>8.5E-9</v>
      </c>
      <c r="Q22" t="s">
        <v>113</v>
      </c>
      <c r="R22" t="s">
        <v>114</v>
      </c>
      <c r="S22" t="s">
        <v>89</v>
      </c>
      <c r="T22" s="19">
        <v>-11.183518577680919</v>
      </c>
      <c r="U22" s="19">
        <v>-10.964087807335581</v>
      </c>
      <c r="V22" s="19">
        <v>-0.21943077034533864</v>
      </c>
      <c r="W22" s="19">
        <v>0.21943077034533864</v>
      </c>
      <c r="X22" s="20" t="s">
        <v>2520</v>
      </c>
      <c r="Y22" s="20" t="s">
        <v>165</v>
      </c>
      <c r="Z22" s="21">
        <v>1</v>
      </c>
      <c r="AA22" s="21">
        <v>-3.9</v>
      </c>
      <c r="AB22" s="20" t="s">
        <v>101</v>
      </c>
      <c r="AC22" s="22">
        <v>-1</v>
      </c>
      <c r="AD22">
        <v>-3.5</v>
      </c>
      <c r="AH22" s="53"/>
    </row>
    <row r="23" spans="1:34" hidden="1" x14ac:dyDescent="0.45">
      <c r="A23" t="s">
        <v>240</v>
      </c>
      <c r="B23" t="s">
        <v>1963</v>
      </c>
      <c r="C23" t="s">
        <v>1963</v>
      </c>
      <c r="E23" t="s">
        <v>2519</v>
      </c>
      <c r="F23">
        <v>1</v>
      </c>
      <c r="G23" s="42" t="s">
        <v>60</v>
      </c>
      <c r="H23" s="42" t="b">
        <v>1</v>
      </c>
      <c r="I23" s="42" t="s">
        <v>60</v>
      </c>
      <c r="J23" t="s">
        <v>324</v>
      </c>
      <c r="K23" s="16" t="s">
        <v>47</v>
      </c>
      <c r="L23" s="17" t="s">
        <v>47</v>
      </c>
      <c r="M23" s="18">
        <v>2.0000000000000001E-9</v>
      </c>
      <c r="N23" s="18">
        <v>2.0000000000000001E-9</v>
      </c>
      <c r="O23" s="18">
        <v>2.8999999999999999E-9</v>
      </c>
      <c r="P23" s="18">
        <v>2.8999999999999999E-9</v>
      </c>
      <c r="Q23" s="43" t="s">
        <v>242</v>
      </c>
      <c r="R23" s="43" t="s">
        <v>243</v>
      </c>
      <c r="S23">
        <v>298</v>
      </c>
      <c r="T23" s="19">
        <v>-11.817770007268015</v>
      </c>
      <c r="U23" s="19">
        <v>-11.59854750897285</v>
      </c>
      <c r="V23" s="19">
        <v>-0.21922249829516538</v>
      </c>
      <c r="W23" s="19">
        <v>0.21922249829516538</v>
      </c>
      <c r="X23" s="20" t="s">
        <v>2520</v>
      </c>
      <c r="Y23" s="20" t="s">
        <v>192</v>
      </c>
      <c r="Z23" s="21">
        <v>400</v>
      </c>
      <c r="AA23" s="21">
        <v>-0.7</v>
      </c>
      <c r="AB23" s="20" t="s">
        <v>101</v>
      </c>
      <c r="AC23" s="22">
        <v>-1</v>
      </c>
      <c r="AD23">
        <v>-3.5</v>
      </c>
      <c r="AH23" s="53"/>
    </row>
    <row r="24" spans="1:34" hidden="1" x14ac:dyDescent="0.45">
      <c r="A24" t="s">
        <v>307</v>
      </c>
      <c r="B24" t="s">
        <v>1996</v>
      </c>
      <c r="C24" t="s">
        <v>1996</v>
      </c>
      <c r="E24" t="s">
        <v>2519</v>
      </c>
      <c r="F24">
        <v>1</v>
      </c>
      <c r="G24" s="42" t="s">
        <v>60</v>
      </c>
      <c r="H24" s="42" t="b">
        <v>1</v>
      </c>
      <c r="I24" s="42" t="s">
        <v>60</v>
      </c>
      <c r="J24" t="s">
        <v>324</v>
      </c>
      <c r="K24" s="16" t="s">
        <v>47</v>
      </c>
      <c r="L24" s="17" t="s">
        <v>47</v>
      </c>
      <c r="M24" s="18">
        <v>3.4999999999999998E-10</v>
      </c>
      <c r="N24" s="18">
        <v>3.4999999999999998E-10</v>
      </c>
      <c r="O24" s="18">
        <v>4.8999999999999996E-10</v>
      </c>
      <c r="P24" s="18">
        <v>4.8999999999999996E-10</v>
      </c>
      <c r="Q24" t="s">
        <v>309</v>
      </c>
      <c r="R24" t="s">
        <v>310</v>
      </c>
      <c r="S24">
        <v>298</v>
      </c>
      <c r="T24" s="19">
        <v>-12.846121897252601</v>
      </c>
      <c r="U24" s="19">
        <v>-12.647603277646088</v>
      </c>
      <c r="V24" s="19">
        <v>-0.19851861960651362</v>
      </c>
      <c r="W24" s="19">
        <v>0.19851861960651362</v>
      </c>
      <c r="X24" s="20" t="s">
        <v>2520</v>
      </c>
      <c r="Y24" s="20" t="s">
        <v>187</v>
      </c>
      <c r="Z24" s="21">
        <v>500</v>
      </c>
      <c r="AA24" s="21">
        <v>-0.8</v>
      </c>
      <c r="AB24" s="20" t="s">
        <v>101</v>
      </c>
      <c r="AC24" s="22">
        <v>-1</v>
      </c>
      <c r="AD24">
        <v>-3.5</v>
      </c>
    </row>
    <row r="25" spans="1:34" hidden="1" x14ac:dyDescent="0.45">
      <c r="A25" t="s">
        <v>109</v>
      </c>
      <c r="B25" t="s">
        <v>1997</v>
      </c>
      <c r="C25" t="s">
        <v>1998</v>
      </c>
      <c r="E25" t="s">
        <v>2520</v>
      </c>
      <c r="F25">
        <v>1</v>
      </c>
      <c r="G25" s="42" t="s">
        <v>60</v>
      </c>
      <c r="H25" s="42" t="b">
        <v>1</v>
      </c>
      <c r="I25" s="42" t="s">
        <v>60</v>
      </c>
      <c r="J25" t="s">
        <v>324</v>
      </c>
      <c r="K25" s="16" t="s">
        <v>47</v>
      </c>
      <c r="L25" s="17" t="s">
        <v>47</v>
      </c>
      <c r="M25" s="18">
        <v>6.3000000000000002E-9</v>
      </c>
      <c r="N25" s="18">
        <v>6.3000000000000002E-9</v>
      </c>
      <c r="O25" s="18">
        <v>8.5E-9</v>
      </c>
      <c r="P25" s="18">
        <v>8.5E-9</v>
      </c>
      <c r="Q25" s="43" t="s">
        <v>113</v>
      </c>
      <c r="R25" s="43" t="s">
        <v>114</v>
      </c>
      <c r="S25" t="s">
        <v>89</v>
      </c>
      <c r="T25" s="19">
        <v>-11.140802560093864</v>
      </c>
      <c r="U25" s="19">
        <v>-10.964087807335581</v>
      </c>
      <c r="V25" s="19">
        <v>-0.17671475275828286</v>
      </c>
      <c r="W25" s="19">
        <v>0.17671475275828286</v>
      </c>
      <c r="X25" s="20" t="s">
        <v>2520</v>
      </c>
      <c r="Y25" s="20" t="s">
        <v>90</v>
      </c>
      <c r="Z25" s="21">
        <v>0</v>
      </c>
      <c r="AA25" s="21">
        <v>-3.5</v>
      </c>
      <c r="AB25" s="20" t="s">
        <v>136</v>
      </c>
      <c r="AC25" s="22">
        <v>-1</v>
      </c>
      <c r="AD25">
        <v>-3.5</v>
      </c>
    </row>
    <row r="26" spans="1:34" hidden="1" x14ac:dyDescent="0.45">
      <c r="A26" s="51" t="s">
        <v>315</v>
      </c>
      <c r="B26" s="51" t="s">
        <v>2006</v>
      </c>
      <c r="C26" s="51" t="s">
        <v>2006</v>
      </c>
      <c r="D26" s="51"/>
      <c r="E26" t="s">
        <v>2519</v>
      </c>
      <c r="F26" s="51" t="s">
        <v>317</v>
      </c>
      <c r="G26" s="51" t="s">
        <v>60</v>
      </c>
      <c r="H26" s="42" t="b">
        <v>1</v>
      </c>
      <c r="I26" s="42" t="s">
        <v>60</v>
      </c>
      <c r="J26" t="s">
        <v>70</v>
      </c>
      <c r="K26" s="16" t="s">
        <v>47</v>
      </c>
      <c r="L26" s="17" t="s">
        <v>47</v>
      </c>
      <c r="M26" s="18">
        <v>6.0999999999999996E-10</v>
      </c>
      <c r="N26" s="18">
        <v>6.0999999999999996E-10</v>
      </c>
      <c r="O26" s="18">
        <v>8.0000000000000003E-10</v>
      </c>
      <c r="P26" s="18">
        <v>8.0000000000000003E-10</v>
      </c>
      <c r="Q26" s="51" t="s">
        <v>318</v>
      </c>
      <c r="R26" s="51" t="s">
        <v>319</v>
      </c>
      <c r="S26" s="51">
        <v>298</v>
      </c>
      <c r="T26" s="54">
        <v>-12.518361673669101</v>
      </c>
      <c r="U26" s="54">
        <v>-12.358381539073765</v>
      </c>
      <c r="V26" s="54">
        <v>-0.15998013459533666</v>
      </c>
      <c r="W26" s="54">
        <v>0.15998013459533666</v>
      </c>
      <c r="X26" s="55" t="s">
        <v>2520</v>
      </c>
      <c r="Y26" s="55" t="s">
        <v>187</v>
      </c>
      <c r="Z26" s="21">
        <v>500</v>
      </c>
      <c r="AA26" s="56">
        <v>-0.8</v>
      </c>
      <c r="AB26" s="55" t="s">
        <v>101</v>
      </c>
      <c r="AC26" s="22">
        <v>-1</v>
      </c>
      <c r="AD26" s="51">
        <v>-3.5</v>
      </c>
    </row>
    <row r="27" spans="1:34" hidden="1" x14ac:dyDescent="0.45">
      <c r="A27" t="s">
        <v>109</v>
      </c>
      <c r="B27" t="s">
        <v>2031</v>
      </c>
      <c r="C27" t="s">
        <v>2031</v>
      </c>
      <c r="E27" t="s">
        <v>2519</v>
      </c>
      <c r="F27">
        <v>1</v>
      </c>
      <c r="G27" s="42" t="s">
        <v>60</v>
      </c>
      <c r="H27" s="42" t="b">
        <v>1</v>
      </c>
      <c r="I27" s="42" t="s">
        <v>60</v>
      </c>
      <c r="J27" t="s">
        <v>324</v>
      </c>
      <c r="K27" s="16" t="s">
        <v>47</v>
      </c>
      <c r="L27" s="17" t="s">
        <v>47</v>
      </c>
      <c r="M27" s="18">
        <v>6.5400000000000002E-9</v>
      </c>
      <c r="N27" s="18">
        <v>6.5400000000000002E-9</v>
      </c>
      <c r="O27" s="18">
        <v>8.5E-9</v>
      </c>
      <c r="P27" s="18">
        <v>8.5E-9</v>
      </c>
      <c r="Q27" s="43" t="s">
        <v>113</v>
      </c>
      <c r="R27" s="43" t="s">
        <v>114</v>
      </c>
      <c r="S27" t="s">
        <v>89</v>
      </c>
      <c r="T27" s="19">
        <v>-11.118743916171608</v>
      </c>
      <c r="U27" s="19">
        <v>-10.964087807335581</v>
      </c>
      <c r="V27" s="19">
        <v>-0.15465610883602743</v>
      </c>
      <c r="W27" s="19">
        <v>0.15465610883602743</v>
      </c>
      <c r="X27" s="20" t="s">
        <v>2520</v>
      </c>
      <c r="Y27" s="20" t="s">
        <v>165</v>
      </c>
      <c r="Z27" s="21">
        <v>1</v>
      </c>
      <c r="AA27" s="21">
        <v>-3.9</v>
      </c>
      <c r="AB27" s="20" t="s">
        <v>136</v>
      </c>
      <c r="AC27" s="22">
        <v>-1</v>
      </c>
      <c r="AD27">
        <v>-3.5</v>
      </c>
      <c r="AH27" s="53"/>
    </row>
    <row r="28" spans="1:34" hidden="1" x14ac:dyDescent="0.45">
      <c r="A28" t="s">
        <v>139</v>
      </c>
      <c r="B28" t="s">
        <v>2040</v>
      </c>
      <c r="C28" t="s">
        <v>2040</v>
      </c>
      <c r="E28" t="s">
        <v>2519</v>
      </c>
      <c r="F28">
        <v>1</v>
      </c>
      <c r="G28" s="42" t="s">
        <v>60</v>
      </c>
      <c r="H28" s="42" t="b">
        <v>1</v>
      </c>
      <c r="I28" s="42" t="s">
        <v>60</v>
      </c>
      <c r="J28" t="s">
        <v>324</v>
      </c>
      <c r="K28" s="16" t="s">
        <v>47</v>
      </c>
      <c r="L28" s="17" t="s">
        <v>47</v>
      </c>
      <c r="M28" s="18">
        <v>3.41E-9</v>
      </c>
      <c r="N28" s="18">
        <v>3.41E-9</v>
      </c>
      <c r="O28" s="18">
        <v>4.3999999999999997E-9</v>
      </c>
      <c r="P28" s="18">
        <v>4.3999999999999997E-9</v>
      </c>
      <c r="Q28" s="43" t="s">
        <v>806</v>
      </c>
      <c r="R28" s="43" t="s">
        <v>81</v>
      </c>
      <c r="S28">
        <v>298</v>
      </c>
      <c r="T28" s="19">
        <v>-11.502966591934081</v>
      </c>
      <c r="U28" s="19">
        <v>-11.352580164653094</v>
      </c>
      <c r="V28" s="19">
        <v>-0.15038642728098672</v>
      </c>
      <c r="W28" s="19">
        <v>0.15038642728098672</v>
      </c>
      <c r="X28" s="20" t="s">
        <v>2520</v>
      </c>
      <c r="Y28" s="20" t="s">
        <v>192</v>
      </c>
      <c r="Z28" s="21">
        <v>400</v>
      </c>
      <c r="AA28" s="21">
        <v>-0.7</v>
      </c>
      <c r="AB28" s="20" t="s">
        <v>101</v>
      </c>
      <c r="AC28" s="22">
        <v>-1</v>
      </c>
      <c r="AD28">
        <v>-3.5</v>
      </c>
      <c r="AH28" s="53"/>
    </row>
    <row r="29" spans="1:34" hidden="1" x14ac:dyDescent="0.45">
      <c r="A29" s="51" t="s">
        <v>315</v>
      </c>
      <c r="B29" s="51" t="s">
        <v>2075</v>
      </c>
      <c r="C29" s="51" t="s">
        <v>2075</v>
      </c>
      <c r="D29" s="51"/>
      <c r="E29" t="s">
        <v>2519</v>
      </c>
      <c r="F29" s="51" t="s">
        <v>317</v>
      </c>
      <c r="G29" s="51" t="s">
        <v>60</v>
      </c>
      <c r="H29" s="42" t="b">
        <v>1</v>
      </c>
      <c r="I29" s="42" t="s">
        <v>60</v>
      </c>
      <c r="J29" t="s">
        <v>70</v>
      </c>
      <c r="K29" s="16" t="s">
        <v>47</v>
      </c>
      <c r="L29" s="17" t="s">
        <v>47</v>
      </c>
      <c r="M29" s="18">
        <v>1.0000000000000001E-9</v>
      </c>
      <c r="N29" s="18">
        <v>1.0000000000000001E-9</v>
      </c>
      <c r="O29" s="18">
        <v>8.0000000000000003E-10</v>
      </c>
      <c r="P29" s="18">
        <v>8.0000000000000003E-10</v>
      </c>
      <c r="Q29" s="51" t="s">
        <v>318</v>
      </c>
      <c r="R29" s="51" t="s">
        <v>319</v>
      </c>
      <c r="S29" s="51">
        <v>298</v>
      </c>
      <c r="T29" s="54">
        <v>-12.226726843798382</v>
      </c>
      <c r="U29" s="54">
        <v>-12.358381539073765</v>
      </c>
      <c r="V29" s="54">
        <v>0.1316546952753832</v>
      </c>
      <c r="W29" s="54">
        <v>0.1316546952753832</v>
      </c>
      <c r="X29" s="55" t="s">
        <v>2520</v>
      </c>
      <c r="Y29" s="55" t="s">
        <v>90</v>
      </c>
      <c r="Z29" s="21">
        <v>0</v>
      </c>
      <c r="AA29" s="56">
        <v>-3.5</v>
      </c>
      <c r="AB29" s="55" t="s">
        <v>101</v>
      </c>
      <c r="AC29" s="22">
        <v>-1</v>
      </c>
      <c r="AD29" s="51">
        <v>-3.5</v>
      </c>
      <c r="AH29" s="53"/>
    </row>
    <row r="30" spans="1:34" hidden="1" x14ac:dyDescent="0.45">
      <c r="A30" t="s">
        <v>109</v>
      </c>
      <c r="B30" t="s">
        <v>2076</v>
      </c>
      <c r="C30" t="s">
        <v>2076</v>
      </c>
      <c r="E30" t="s">
        <v>2519</v>
      </c>
      <c r="F30">
        <v>1</v>
      </c>
      <c r="G30" s="42" t="s">
        <v>60</v>
      </c>
      <c r="H30" s="42" t="b">
        <v>1</v>
      </c>
      <c r="I30" s="42" t="s">
        <v>60</v>
      </c>
      <c r="J30" t="s">
        <v>181</v>
      </c>
      <c r="K30" s="16" t="s">
        <v>47</v>
      </c>
      <c r="L30" s="17" t="s">
        <v>47</v>
      </c>
      <c r="M30" s="18">
        <v>6.9100000000000003E-9</v>
      </c>
      <c r="N30" s="18">
        <v>6.9100000000000003E-9</v>
      </c>
      <c r="O30" s="18">
        <v>8.5E-9</v>
      </c>
      <c r="P30" s="18">
        <v>8.5E-9</v>
      </c>
      <c r="Q30" t="s">
        <v>113</v>
      </c>
      <c r="R30" t="s">
        <v>114</v>
      </c>
      <c r="S30" t="s">
        <v>89</v>
      </c>
      <c r="T30" s="19">
        <v>-11.086274757508431</v>
      </c>
      <c r="U30" s="19">
        <v>-10.964087807335581</v>
      </c>
      <c r="V30" s="19">
        <v>-0.12218695017284986</v>
      </c>
      <c r="W30" s="19">
        <v>0.12218695017284986</v>
      </c>
      <c r="X30" s="20" t="s">
        <v>2520</v>
      </c>
      <c r="Y30" s="20" t="s">
        <v>160</v>
      </c>
      <c r="Z30" s="21">
        <v>0</v>
      </c>
      <c r="AA30" s="21">
        <v>3.8</v>
      </c>
      <c r="AB30" s="20" t="s">
        <v>101</v>
      </c>
      <c r="AC30" s="22">
        <v>-1</v>
      </c>
      <c r="AD30">
        <v>-3.5</v>
      </c>
      <c r="AE30" s="26" t="s">
        <v>898</v>
      </c>
      <c r="AH30" s="53"/>
    </row>
    <row r="31" spans="1:34" hidden="1" x14ac:dyDescent="0.45">
      <c r="A31" t="s">
        <v>109</v>
      </c>
      <c r="B31" t="s">
        <v>1704</v>
      </c>
      <c r="C31" t="s">
        <v>1704</v>
      </c>
      <c r="E31" t="s">
        <v>2519</v>
      </c>
      <c r="F31">
        <v>1</v>
      </c>
      <c r="G31" s="42" t="s">
        <v>60</v>
      </c>
      <c r="H31" s="42" t="b">
        <v>1</v>
      </c>
      <c r="I31" s="42" t="s">
        <v>60</v>
      </c>
      <c r="J31" t="s">
        <v>324</v>
      </c>
      <c r="K31" s="16" t="s">
        <v>47</v>
      </c>
      <c r="L31" s="17" t="s">
        <v>47</v>
      </c>
      <c r="M31" s="18">
        <v>6.9100000000000003E-9</v>
      </c>
      <c r="N31" s="18">
        <v>6.9100000000000003E-9</v>
      </c>
      <c r="O31" s="18">
        <v>8.5E-9</v>
      </c>
      <c r="P31" s="18">
        <v>8.5E-9</v>
      </c>
      <c r="Q31" t="s">
        <v>113</v>
      </c>
      <c r="R31" t="s">
        <v>114</v>
      </c>
      <c r="S31" t="s">
        <v>89</v>
      </c>
      <c r="T31" s="19">
        <v>-11.086274757508431</v>
      </c>
      <c r="U31" s="19">
        <v>-10.964087807335581</v>
      </c>
      <c r="V31" s="19">
        <v>-0.12218695017284986</v>
      </c>
      <c r="W31" s="19">
        <v>0.12218695017284986</v>
      </c>
      <c r="X31" s="20" t="s">
        <v>2520</v>
      </c>
      <c r="Y31" s="20" t="s">
        <v>165</v>
      </c>
      <c r="Z31" s="21">
        <v>1</v>
      </c>
      <c r="AA31" s="21">
        <v>-3.9</v>
      </c>
      <c r="AB31" s="20" t="s">
        <v>101</v>
      </c>
      <c r="AC31" s="22">
        <v>-1</v>
      </c>
      <c r="AD31">
        <v>-3.5</v>
      </c>
      <c r="AH31" s="53"/>
    </row>
    <row r="32" spans="1:34" hidden="1" x14ac:dyDescent="0.45">
      <c r="A32" t="s">
        <v>65</v>
      </c>
      <c r="B32" t="s">
        <v>2086</v>
      </c>
      <c r="C32" t="s">
        <v>2086</v>
      </c>
      <c r="E32" t="s">
        <v>2519</v>
      </c>
      <c r="F32">
        <v>1</v>
      </c>
      <c r="G32" s="42" t="s">
        <v>60</v>
      </c>
      <c r="H32" s="42" t="b">
        <v>1</v>
      </c>
      <c r="I32" s="42" t="s">
        <v>60</v>
      </c>
      <c r="J32" t="s">
        <v>324</v>
      </c>
      <c r="K32" s="16" t="s">
        <v>47</v>
      </c>
      <c r="L32" s="17" t="s">
        <v>47</v>
      </c>
      <c r="M32" s="18">
        <v>1.25E-9</v>
      </c>
      <c r="N32" s="18">
        <v>1.25E-9</v>
      </c>
      <c r="O32" s="18">
        <v>1.49E-9</v>
      </c>
      <c r="P32" s="18">
        <v>1.49E-9</v>
      </c>
      <c r="Q32" t="s">
        <v>62</v>
      </c>
      <c r="R32" t="s">
        <v>81</v>
      </c>
      <c r="S32">
        <v>298</v>
      </c>
      <c r="T32" s="19">
        <v>-12.095072148522998</v>
      </c>
      <c r="U32" s="19">
        <v>-11.991448933023534</v>
      </c>
      <c r="V32" s="19">
        <v>-0.10362321549946429</v>
      </c>
      <c r="W32" s="19">
        <v>0.10362321549946429</v>
      </c>
      <c r="X32" s="20" t="s">
        <v>2520</v>
      </c>
      <c r="Y32" s="20" t="s">
        <v>187</v>
      </c>
      <c r="Z32" s="21">
        <v>500</v>
      </c>
      <c r="AA32" s="21">
        <v>-0.8</v>
      </c>
      <c r="AB32" s="20" t="s">
        <v>136</v>
      </c>
      <c r="AC32" s="22">
        <v>-1</v>
      </c>
      <c r="AD32">
        <v>-3.5</v>
      </c>
    </row>
    <row r="33" spans="1:42" hidden="1" x14ac:dyDescent="0.45">
      <c r="A33" t="s">
        <v>65</v>
      </c>
      <c r="B33" t="s">
        <v>2087</v>
      </c>
      <c r="C33" t="s">
        <v>2087</v>
      </c>
      <c r="E33" t="s">
        <v>2519</v>
      </c>
      <c r="F33">
        <v>1</v>
      </c>
      <c r="G33" s="42" t="s">
        <v>60</v>
      </c>
      <c r="H33" s="42" t="b">
        <v>1</v>
      </c>
      <c r="I33" s="42" t="s">
        <v>60</v>
      </c>
      <c r="J33" t="s">
        <v>70</v>
      </c>
      <c r="K33" s="16" t="s">
        <v>47</v>
      </c>
      <c r="L33" s="17" t="s">
        <v>47</v>
      </c>
      <c r="M33" s="18">
        <v>1.6999999999999999E-9</v>
      </c>
      <c r="N33" s="18">
        <v>1.6999999999999999E-9</v>
      </c>
      <c r="O33" s="18">
        <v>1.49E-9</v>
      </c>
      <c r="P33" s="27">
        <v>1.49E-9</v>
      </c>
      <c r="Q33" s="43" t="s">
        <v>62</v>
      </c>
      <c r="R33" s="43" t="s">
        <v>81</v>
      </c>
      <c r="S33">
        <v>298</v>
      </c>
      <c r="T33" s="19">
        <v>-11.913656175671703</v>
      </c>
      <c r="U33" s="19">
        <v>-11.991448933023534</v>
      </c>
      <c r="V33" s="19">
        <v>7.7792757351831554E-2</v>
      </c>
      <c r="W33" s="19">
        <v>7.7792757351831554E-2</v>
      </c>
      <c r="X33" s="20" t="s">
        <v>2519</v>
      </c>
      <c r="Y33" s="20" t="s">
        <v>101</v>
      </c>
      <c r="Z33" s="21">
        <v>-1</v>
      </c>
      <c r="AA33" s="21">
        <v>-3.5</v>
      </c>
      <c r="AB33" s="20" t="s">
        <v>136</v>
      </c>
      <c r="AC33" s="22">
        <v>-1</v>
      </c>
      <c r="AD33">
        <v>-3.5</v>
      </c>
    </row>
    <row r="34" spans="1:42" hidden="1" x14ac:dyDescent="0.45">
      <c r="A34" t="s">
        <v>433</v>
      </c>
      <c r="B34" t="s">
        <v>2106</v>
      </c>
      <c r="C34" t="s">
        <v>2107</v>
      </c>
      <c r="E34" t="s">
        <v>2520</v>
      </c>
      <c r="F34">
        <v>1</v>
      </c>
      <c r="G34" s="42" t="s">
        <v>60</v>
      </c>
      <c r="H34" s="42" t="b">
        <v>1</v>
      </c>
      <c r="I34" s="42" t="s">
        <v>60</v>
      </c>
      <c r="J34" t="s">
        <v>70</v>
      </c>
      <c r="K34" s="16" t="s">
        <v>47</v>
      </c>
      <c r="L34" s="17" t="s">
        <v>47</v>
      </c>
      <c r="M34" s="18">
        <v>1.73E-10</v>
      </c>
      <c r="N34" s="18">
        <v>1.73E-10</v>
      </c>
      <c r="O34" s="18">
        <v>1.5500000000000001E-10</v>
      </c>
      <c r="P34" s="18">
        <v>1.5500000000000001E-10</v>
      </c>
      <c r="Q34" t="s">
        <v>414</v>
      </c>
      <c r="R34" t="s">
        <v>415</v>
      </c>
      <c r="S34">
        <v>296</v>
      </c>
      <c r="T34" s="19">
        <v>-13.261860417644154</v>
      </c>
      <c r="U34" s="19">
        <v>-13.326681639415488</v>
      </c>
      <c r="V34" s="19">
        <v>6.4821221771333981E-2</v>
      </c>
      <c r="W34" s="19">
        <v>6.4821221771333981E-2</v>
      </c>
      <c r="X34" s="20" t="s">
        <v>2520</v>
      </c>
      <c r="Y34" s="20" t="s">
        <v>201</v>
      </c>
      <c r="Z34" s="21">
        <v>0</v>
      </c>
      <c r="AA34" s="21">
        <v>-1.3</v>
      </c>
      <c r="AB34" s="20" t="s">
        <v>101</v>
      </c>
      <c r="AC34" s="22">
        <v>-1</v>
      </c>
      <c r="AD34">
        <v>-3.5</v>
      </c>
      <c r="AE34" s="26" t="s">
        <v>898</v>
      </c>
    </row>
    <row r="35" spans="1:42" hidden="1" x14ac:dyDescent="0.45">
      <c r="A35" t="s">
        <v>307</v>
      </c>
      <c r="B35" t="s">
        <v>2184</v>
      </c>
      <c r="C35" t="s">
        <v>2184</v>
      </c>
      <c r="E35" t="s">
        <v>2519</v>
      </c>
      <c r="F35">
        <v>1</v>
      </c>
      <c r="G35" s="42" t="s">
        <v>60</v>
      </c>
      <c r="H35" s="42" t="b">
        <v>1</v>
      </c>
      <c r="I35" s="42" t="s">
        <v>60</v>
      </c>
      <c r="J35" t="s">
        <v>324</v>
      </c>
      <c r="K35" s="16" t="s">
        <v>47</v>
      </c>
      <c r="L35" s="17" t="s">
        <v>47</v>
      </c>
      <c r="M35" s="18">
        <v>4.4500000000000001E-10</v>
      </c>
      <c r="N35" s="18">
        <v>4.4500000000000001E-10</v>
      </c>
      <c r="O35" s="18">
        <v>4.8999999999999996E-10</v>
      </c>
      <c r="P35" s="18">
        <v>4.8999999999999996E-10</v>
      </c>
      <c r="Q35" s="57" t="s">
        <v>309</v>
      </c>
      <c r="R35" s="57" t="s">
        <v>310</v>
      </c>
      <c r="S35">
        <v>298</v>
      </c>
      <c r="T35" s="19">
        <v>-12.704438631919761</v>
      </c>
      <c r="U35" s="19">
        <v>-12.647603277646088</v>
      </c>
      <c r="V35" s="19">
        <v>-5.6835354273673033E-2</v>
      </c>
      <c r="W35" s="19">
        <v>5.6835354273673033E-2</v>
      </c>
      <c r="X35" s="20" t="s">
        <v>2520</v>
      </c>
      <c r="Y35" s="20" t="s">
        <v>192</v>
      </c>
      <c r="Z35" s="21">
        <v>400</v>
      </c>
      <c r="AA35" s="21">
        <v>-0.7</v>
      </c>
      <c r="AB35" s="20" t="s">
        <v>136</v>
      </c>
      <c r="AC35" s="22">
        <v>-1</v>
      </c>
      <c r="AD35">
        <v>-3.5</v>
      </c>
      <c r="AH35" s="53"/>
    </row>
    <row r="36" spans="1:42" hidden="1" x14ac:dyDescent="0.45">
      <c r="A36" t="s">
        <v>139</v>
      </c>
      <c r="B36" t="s">
        <v>2194</v>
      </c>
      <c r="C36" t="s">
        <v>2194</v>
      </c>
      <c r="E36" t="s">
        <v>2519</v>
      </c>
      <c r="F36">
        <v>1</v>
      </c>
      <c r="G36" s="42" t="s">
        <v>60</v>
      </c>
      <c r="H36" s="42" t="b">
        <v>1</v>
      </c>
      <c r="I36" s="42" t="s">
        <v>60</v>
      </c>
      <c r="J36" t="s">
        <v>324</v>
      </c>
      <c r="K36" s="16" t="s">
        <v>47</v>
      </c>
      <c r="L36" s="17" t="s">
        <v>47</v>
      </c>
      <c r="M36" s="18">
        <v>4.5399999999999996E-9</v>
      </c>
      <c r="N36" s="18">
        <v>4.5399999999999996E-9</v>
      </c>
      <c r="O36" s="18">
        <v>4.3999999999999997E-9</v>
      </c>
      <c r="P36" s="18">
        <v>4.3999999999999997E-9</v>
      </c>
      <c r="Q36" s="57" t="s">
        <v>806</v>
      </c>
      <c r="R36" s="57" t="s">
        <v>81</v>
      </c>
      <c r="S36">
        <v>298</v>
      </c>
      <c r="T36" s="19">
        <v>-11.33409990668696</v>
      </c>
      <c r="U36" s="19">
        <v>-11.352580164653094</v>
      </c>
      <c r="V36" s="19">
        <v>1.8480257966134062E-2</v>
      </c>
      <c r="W36" s="19">
        <v>1.8480257966134062E-2</v>
      </c>
      <c r="X36" s="20" t="s">
        <v>2520</v>
      </c>
      <c r="Y36" s="20" t="s">
        <v>165</v>
      </c>
      <c r="Z36" s="21">
        <v>1</v>
      </c>
      <c r="AA36" s="21">
        <v>-3.9</v>
      </c>
      <c r="AB36" s="20" t="s">
        <v>101</v>
      </c>
      <c r="AC36" s="22">
        <v>-1</v>
      </c>
      <c r="AD36">
        <v>-3.5</v>
      </c>
      <c r="AE36" s="26" t="s">
        <v>898</v>
      </c>
      <c r="AH36" s="53"/>
    </row>
    <row r="37" spans="1:42" hidden="1" x14ac:dyDescent="0.45">
      <c r="A37" t="s">
        <v>65</v>
      </c>
      <c r="B37" t="s">
        <v>2195</v>
      </c>
      <c r="C37" t="s">
        <v>2195</v>
      </c>
      <c r="E37" t="s">
        <v>2519</v>
      </c>
      <c r="F37">
        <v>1</v>
      </c>
      <c r="G37" s="42" t="s">
        <v>60</v>
      </c>
      <c r="H37" s="42" t="b">
        <v>1</v>
      </c>
      <c r="I37" s="42" t="s">
        <v>60</v>
      </c>
      <c r="J37" t="s">
        <v>324</v>
      </c>
      <c r="K37" s="16" t="s">
        <v>47</v>
      </c>
      <c r="L37" s="17" t="s">
        <v>47</v>
      </c>
      <c r="M37" s="18">
        <v>1.49E-9</v>
      </c>
      <c r="N37" s="18">
        <v>1.49E-9</v>
      </c>
      <c r="O37" s="18">
        <v>1.49E-9</v>
      </c>
      <c r="P37" s="18">
        <v>1.49E-9</v>
      </c>
      <c r="Q37" s="57" t="s">
        <v>62</v>
      </c>
      <c r="R37" s="57" t="s">
        <v>81</v>
      </c>
      <c r="S37">
        <v>298</v>
      </c>
      <c r="T37" s="19">
        <v>-11.991448933023534</v>
      </c>
      <c r="U37" s="19">
        <v>-11.991448933023534</v>
      </c>
      <c r="V37" s="19">
        <v>0</v>
      </c>
      <c r="W37" s="19">
        <v>0</v>
      </c>
      <c r="X37" s="20" t="s">
        <v>2520</v>
      </c>
      <c r="Y37" s="20" t="s">
        <v>187</v>
      </c>
      <c r="Z37" s="21">
        <v>500</v>
      </c>
      <c r="AA37" s="21">
        <v>-0.8</v>
      </c>
      <c r="AB37" s="20" t="s">
        <v>101</v>
      </c>
      <c r="AC37" s="22">
        <v>-1</v>
      </c>
      <c r="AD37">
        <v>-3.5</v>
      </c>
      <c r="AE37" s="26" t="s">
        <v>898</v>
      </c>
      <c r="AH37" s="53"/>
    </row>
    <row r="38" spans="1:42" hidden="1" x14ac:dyDescent="0.45">
      <c r="A38" t="s">
        <v>109</v>
      </c>
      <c r="B38" t="s">
        <v>2076</v>
      </c>
      <c r="C38" t="s">
        <v>2076</v>
      </c>
      <c r="E38" t="s">
        <v>2519</v>
      </c>
      <c r="F38">
        <v>1</v>
      </c>
      <c r="G38" s="42" t="s">
        <v>60</v>
      </c>
      <c r="H38" s="42" t="b">
        <v>1</v>
      </c>
      <c r="I38" s="42" t="s">
        <v>60</v>
      </c>
      <c r="J38" t="s">
        <v>181</v>
      </c>
      <c r="K38" s="16" t="s">
        <v>47</v>
      </c>
      <c r="L38" s="17" t="s">
        <v>47</v>
      </c>
      <c r="M38" s="18">
        <v>8.5E-9</v>
      </c>
      <c r="N38" s="18">
        <v>8.5E-9</v>
      </c>
      <c r="O38" s="18">
        <v>8.5E-9</v>
      </c>
      <c r="P38" s="18">
        <v>8.5E-9</v>
      </c>
      <c r="Q38" s="57" t="s">
        <v>113</v>
      </c>
      <c r="R38" s="57" t="s">
        <v>114</v>
      </c>
      <c r="S38" t="s">
        <v>89</v>
      </c>
      <c r="T38" s="19">
        <v>-10.964087807335581</v>
      </c>
      <c r="U38" s="19">
        <v>-10.964087807335581</v>
      </c>
      <c r="V38" s="19">
        <v>0</v>
      </c>
      <c r="W38" s="19">
        <v>0</v>
      </c>
      <c r="X38" s="20" t="s">
        <v>2520</v>
      </c>
      <c r="Y38" s="20" t="s">
        <v>160</v>
      </c>
      <c r="Z38" s="21">
        <v>0</v>
      </c>
      <c r="AA38" s="21">
        <v>3.8</v>
      </c>
      <c r="AB38" s="20" t="s">
        <v>101</v>
      </c>
      <c r="AC38" s="22">
        <v>-1</v>
      </c>
      <c r="AD38">
        <v>-3.5</v>
      </c>
      <c r="AH38" s="53"/>
    </row>
    <row r="39" spans="1:42" hidden="1" x14ac:dyDescent="0.45">
      <c r="A39" t="s">
        <v>109</v>
      </c>
      <c r="B39" t="s">
        <v>2031</v>
      </c>
      <c r="C39" t="s">
        <v>2031</v>
      </c>
      <c r="E39" t="s">
        <v>2519</v>
      </c>
      <c r="F39">
        <v>1</v>
      </c>
      <c r="G39" s="42" t="s">
        <v>60</v>
      </c>
      <c r="H39" s="42" t="b">
        <v>1</v>
      </c>
      <c r="I39" s="42" t="s">
        <v>60</v>
      </c>
      <c r="J39" t="s">
        <v>324</v>
      </c>
      <c r="K39" s="16" t="s">
        <v>47</v>
      </c>
      <c r="L39" s="17" t="s">
        <v>47</v>
      </c>
      <c r="M39" s="18">
        <v>8.5E-9</v>
      </c>
      <c r="N39" s="18">
        <v>8.5E-9</v>
      </c>
      <c r="O39" s="18">
        <v>8.5E-9</v>
      </c>
      <c r="P39" s="18">
        <v>8.5E-9</v>
      </c>
      <c r="Q39" t="s">
        <v>113</v>
      </c>
      <c r="R39" t="s">
        <v>114</v>
      </c>
      <c r="S39" t="s">
        <v>89</v>
      </c>
      <c r="T39" s="19">
        <v>-10.964087807335581</v>
      </c>
      <c r="U39" s="19">
        <v>-10.964087807335581</v>
      </c>
      <c r="V39" s="19">
        <v>0</v>
      </c>
      <c r="W39" s="19">
        <v>0</v>
      </c>
      <c r="X39" s="20" t="s">
        <v>2520</v>
      </c>
      <c r="Y39" s="20" t="s">
        <v>165</v>
      </c>
      <c r="Z39" s="21">
        <v>1</v>
      </c>
      <c r="AA39" s="21">
        <v>-3.9</v>
      </c>
      <c r="AB39" s="20" t="s">
        <v>136</v>
      </c>
      <c r="AC39" s="22">
        <v>-1</v>
      </c>
      <c r="AD39">
        <v>-3.5</v>
      </c>
      <c r="AH39" s="53"/>
      <c r="AP39" s="37"/>
    </row>
    <row r="40" spans="1:42" hidden="1" x14ac:dyDescent="0.45">
      <c r="A40" t="s">
        <v>109</v>
      </c>
      <c r="B40" t="s">
        <v>1997</v>
      </c>
      <c r="C40" t="s">
        <v>1998</v>
      </c>
      <c r="E40" t="s">
        <v>2520</v>
      </c>
      <c r="F40">
        <v>1</v>
      </c>
      <c r="G40" s="42" t="s">
        <v>60</v>
      </c>
      <c r="H40" s="42" t="b">
        <v>1</v>
      </c>
      <c r="I40" s="42" t="s">
        <v>60</v>
      </c>
      <c r="J40" t="s">
        <v>324</v>
      </c>
      <c r="K40" s="16" t="s">
        <v>47</v>
      </c>
      <c r="L40" s="17" t="s">
        <v>47</v>
      </c>
      <c r="M40" s="18">
        <v>8.5E-9</v>
      </c>
      <c r="N40" s="18">
        <v>8.5E-9</v>
      </c>
      <c r="O40" s="18">
        <v>8.5E-9</v>
      </c>
      <c r="P40" s="18">
        <v>8.5E-9</v>
      </c>
      <c r="Q40" s="57" t="s">
        <v>113</v>
      </c>
      <c r="R40" s="57" t="s">
        <v>114</v>
      </c>
      <c r="S40" t="s">
        <v>89</v>
      </c>
      <c r="T40" s="19">
        <v>-10.964087807335581</v>
      </c>
      <c r="U40" s="19">
        <v>-10.964087807335581</v>
      </c>
      <c r="V40" s="19">
        <v>0</v>
      </c>
      <c r="W40" s="19">
        <v>0</v>
      </c>
      <c r="X40" s="20" t="s">
        <v>2520</v>
      </c>
      <c r="Y40" s="20" t="s">
        <v>90</v>
      </c>
      <c r="Z40" s="21">
        <v>0</v>
      </c>
      <c r="AA40" s="21">
        <v>-3.5</v>
      </c>
      <c r="AB40" s="20" t="s">
        <v>136</v>
      </c>
      <c r="AC40" s="22">
        <v>-1</v>
      </c>
      <c r="AD40">
        <v>-3.5</v>
      </c>
      <c r="AE40" s="26" t="s">
        <v>898</v>
      </c>
      <c r="AH40" s="53"/>
      <c r="AP40" s="37"/>
    </row>
    <row r="41" spans="1:42" x14ac:dyDescent="0.45">
      <c r="G41" s="42"/>
      <c r="I41" s="16"/>
      <c r="J41" s="17"/>
      <c r="K41" s="18"/>
      <c r="L41" s="18"/>
      <c r="M41" s="18"/>
      <c r="N41" s="27"/>
      <c r="R41" s="19"/>
      <c r="S41" s="19"/>
      <c r="T41" s="19"/>
      <c r="U41" s="19"/>
      <c r="V41" s="96"/>
      <c r="W41" s="96"/>
      <c r="X41" s="21"/>
      <c r="Y41" s="21"/>
      <c r="Z41" s="96"/>
      <c r="AA41" s="97"/>
      <c r="AH41" s="53"/>
      <c r="AP41" s="37"/>
    </row>
    <row r="42" spans="1:42" s="81" customFormat="1" ht="11.25" customHeight="1" x14ac:dyDescent="0.45">
      <c r="K42" s="98"/>
      <c r="L42" s="98"/>
      <c r="M42" s="98"/>
      <c r="N42" s="98"/>
      <c r="O42" s="99"/>
      <c r="P42" s="99"/>
      <c r="R42" s="83"/>
      <c r="S42" s="83"/>
      <c r="T42" s="83"/>
      <c r="U42" s="83"/>
      <c r="V42" s="84"/>
      <c r="W42" s="84"/>
      <c r="X42" s="85"/>
      <c r="Y42" s="85"/>
      <c r="Z42" s="84"/>
      <c r="AA42" s="86"/>
      <c r="AH42" s="87"/>
    </row>
    <row r="43" spans="1:42" s="81" customFormat="1" x14ac:dyDescent="0.45">
      <c r="K43" s="98"/>
      <c r="L43" s="98"/>
      <c r="M43" s="98"/>
      <c r="N43" s="98"/>
      <c r="O43" s="82"/>
      <c r="P43" s="82"/>
      <c r="R43" s="83"/>
      <c r="S43" s="83"/>
      <c r="T43" s="83"/>
      <c r="U43" s="83"/>
      <c r="V43" s="84"/>
      <c r="W43" s="84"/>
      <c r="X43" s="85"/>
      <c r="Y43" s="85"/>
      <c r="Z43" s="84"/>
      <c r="AA43" s="86"/>
      <c r="AH43" s="87"/>
    </row>
    <row r="44" spans="1:42" s="16" customFormat="1" ht="18" x14ac:dyDescent="0.45">
      <c r="E44" s="111"/>
      <c r="K44" s="88"/>
      <c r="L44" s="88"/>
      <c r="M44" s="88"/>
      <c r="N44" s="88"/>
      <c r="O44" s="100"/>
      <c r="P44" s="100"/>
      <c r="R44" s="89"/>
      <c r="S44" s="89"/>
      <c r="T44" s="89"/>
      <c r="U44" s="89"/>
      <c r="V44" s="90"/>
      <c r="W44" s="90"/>
      <c r="X44" s="91"/>
      <c r="Y44" s="91"/>
      <c r="Z44" s="90"/>
      <c r="AA44" s="92"/>
      <c r="AH44" s="93"/>
    </row>
    <row r="45" spans="1:42" s="16" customFormat="1" ht="18" x14ac:dyDescent="0.45">
      <c r="E45" s="111"/>
      <c r="K45" s="88"/>
      <c r="L45" s="88"/>
      <c r="M45" s="88"/>
      <c r="N45" s="88"/>
      <c r="R45" s="89"/>
      <c r="S45" s="89"/>
      <c r="T45" s="89"/>
      <c r="U45" s="89"/>
      <c r="V45" s="90"/>
      <c r="W45" s="90"/>
      <c r="X45" s="91"/>
      <c r="Y45" s="91"/>
      <c r="Z45" s="90"/>
      <c r="AA45" s="92"/>
      <c r="AH45" s="93"/>
    </row>
    <row r="46" spans="1:42" s="81" customFormat="1" ht="18" x14ac:dyDescent="0.45">
      <c r="E46" s="111"/>
      <c r="K46" s="98"/>
      <c r="L46" s="98"/>
      <c r="M46" s="98"/>
      <c r="N46" s="98"/>
      <c r="O46" s="99"/>
      <c r="P46" s="99"/>
      <c r="R46" s="83"/>
      <c r="S46" s="83"/>
      <c r="T46" s="83"/>
      <c r="U46" s="83"/>
      <c r="V46" s="84"/>
      <c r="W46" s="84"/>
      <c r="X46" s="85"/>
      <c r="Y46" s="85"/>
      <c r="Z46" s="84"/>
      <c r="AA46" s="86"/>
      <c r="AH46" s="87"/>
    </row>
    <row r="47" spans="1:42" s="16" customFormat="1" ht="18" x14ac:dyDescent="0.45">
      <c r="E47" s="111"/>
      <c r="K47" s="88"/>
      <c r="L47" s="88"/>
      <c r="M47" s="88"/>
      <c r="N47" s="88"/>
      <c r="O47" s="101"/>
      <c r="P47" s="101"/>
      <c r="R47" s="89"/>
      <c r="S47" s="89"/>
      <c r="T47" s="89"/>
      <c r="U47" s="89"/>
      <c r="V47" s="90"/>
      <c r="W47" s="90"/>
      <c r="X47" s="91"/>
      <c r="Y47" s="91"/>
      <c r="Z47" s="90"/>
      <c r="AA47" s="92"/>
      <c r="AH47" s="93"/>
    </row>
    <row r="48" spans="1:42" s="81" customFormat="1" ht="18" x14ac:dyDescent="0.45">
      <c r="E48" s="111"/>
      <c r="K48" s="98"/>
      <c r="L48" s="98"/>
      <c r="M48" s="98"/>
      <c r="N48" s="98"/>
      <c r="R48" s="83"/>
      <c r="S48" s="83"/>
      <c r="T48" s="83"/>
      <c r="U48" s="83"/>
      <c r="V48" s="84"/>
      <c r="W48" s="84"/>
      <c r="X48" s="85"/>
      <c r="Y48" s="85"/>
      <c r="Z48" s="84"/>
      <c r="AA48" s="86"/>
      <c r="AH48" s="87"/>
    </row>
    <row r="49" spans="4:34" ht="18" x14ac:dyDescent="0.45">
      <c r="E49" s="111"/>
      <c r="G49" t="str">
        <f t="shared" ref="G49" si="2">D49 &amp; "_" &amp; F49 &amp; "_MT"</f>
        <v>__MT</v>
      </c>
      <c r="AH49" s="53"/>
    </row>
    <row r="50" spans="4:34" s="16" customFormat="1" ht="18" x14ac:dyDescent="0.45">
      <c r="D50" t="str">
        <f t="shared" ref="D50" si="3">A50 &amp; "_" &amp; C50 &amp; "_MT"</f>
        <v>__MT</v>
      </c>
      <c r="E50" s="111"/>
      <c r="AH50" s="93"/>
    </row>
    <row r="51" spans="4:34" ht="18" x14ac:dyDescent="0.45">
      <c r="E51" s="111"/>
    </row>
    <row r="52" spans="4:34" ht="18" x14ac:dyDescent="0.45">
      <c r="E52" s="111"/>
    </row>
    <row r="53" spans="4:34" ht="18" x14ac:dyDescent="0.45">
      <c r="E53" s="111"/>
    </row>
    <row r="54" spans="4:34" ht="18" x14ac:dyDescent="0.45">
      <c r="E54" s="111"/>
    </row>
    <row r="55" spans="4:34" ht="18" x14ac:dyDescent="0.45">
      <c r="E55" s="111"/>
    </row>
    <row r="56" spans="4:34" ht="18" x14ac:dyDescent="0.45">
      <c r="E56" s="111"/>
    </row>
    <row r="62" spans="4:34" s="81" customFormat="1" x14ac:dyDescent="0.45">
      <c r="K62" s="98"/>
      <c r="L62" s="98"/>
      <c r="M62" s="98"/>
      <c r="N62" s="98"/>
      <c r="R62" s="83"/>
      <c r="S62" s="83"/>
      <c r="T62" s="83"/>
      <c r="U62" s="83"/>
      <c r="V62" s="84"/>
      <c r="W62" s="84"/>
      <c r="X62" s="85"/>
      <c r="Y62" s="85"/>
      <c r="Z62" s="84"/>
      <c r="AA62" s="86"/>
    </row>
    <row r="63" spans="4:34" x14ac:dyDescent="0.45">
      <c r="G63" s="42"/>
      <c r="I63" s="16"/>
      <c r="J63" s="17"/>
      <c r="K63" s="18"/>
      <c r="L63" s="18"/>
      <c r="M63" s="18"/>
      <c r="N63" s="27"/>
      <c r="O63" s="43"/>
      <c r="P63" s="43"/>
      <c r="R63" s="19"/>
      <c r="S63" s="19"/>
      <c r="T63" s="19"/>
      <c r="U63" s="19"/>
      <c r="V63" s="20"/>
      <c r="W63" s="20"/>
      <c r="X63" s="21"/>
      <c r="Y63" s="21"/>
      <c r="Z63" s="20"/>
      <c r="AA63" s="22"/>
    </row>
    <row r="64" spans="4:34" x14ac:dyDescent="0.45">
      <c r="G64" s="42"/>
      <c r="I64" s="16"/>
      <c r="J64" s="17"/>
      <c r="K64" s="18"/>
      <c r="L64" s="18"/>
      <c r="M64" s="18"/>
      <c r="N64" s="27"/>
      <c r="R64" s="19"/>
      <c r="S64" s="19"/>
      <c r="T64" s="19"/>
      <c r="U64" s="19"/>
      <c r="V64" s="20"/>
      <c r="W64" s="20"/>
      <c r="X64" s="21"/>
      <c r="Y64" s="21"/>
      <c r="Z64" s="20"/>
      <c r="AA64" s="22"/>
      <c r="AC64" s="81"/>
    </row>
    <row r="65" spans="1:34" x14ac:dyDescent="0.45">
      <c r="G65" s="42"/>
      <c r="I65" s="16"/>
      <c r="J65" s="17"/>
      <c r="K65" s="18"/>
      <c r="L65" s="18"/>
      <c r="M65" s="18"/>
      <c r="N65" s="27"/>
      <c r="O65" s="57"/>
      <c r="P65" s="57"/>
      <c r="R65" s="19"/>
      <c r="S65" s="19"/>
      <c r="T65" s="19"/>
      <c r="U65" s="19"/>
      <c r="V65" s="20"/>
      <c r="W65" s="20"/>
      <c r="X65" s="21"/>
      <c r="Y65" s="21"/>
      <c r="Z65" s="20"/>
      <c r="AA65" s="22"/>
      <c r="AC65" s="81"/>
    </row>
    <row r="66" spans="1:34" x14ac:dyDescent="0.45">
      <c r="G66" s="42"/>
      <c r="I66" s="16"/>
      <c r="J66" s="17"/>
      <c r="K66" s="18"/>
      <c r="L66" s="18"/>
      <c r="M66" s="18"/>
      <c r="N66" s="27"/>
      <c r="R66" s="19"/>
      <c r="S66" s="19"/>
      <c r="T66" s="19"/>
      <c r="U66" s="19"/>
      <c r="V66" s="20"/>
      <c r="W66" s="20"/>
      <c r="X66" s="21"/>
      <c r="Y66" s="21"/>
      <c r="Z66" s="20"/>
      <c r="AA66" s="22"/>
    </row>
    <row r="67" spans="1:34" x14ac:dyDescent="0.45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88"/>
      <c r="L67" s="88"/>
      <c r="M67" s="88"/>
      <c r="N67" s="88"/>
      <c r="O67" s="16"/>
      <c r="P67" s="16"/>
      <c r="Q67" s="16"/>
      <c r="R67" s="89"/>
      <c r="S67" s="89"/>
      <c r="T67" s="89"/>
      <c r="U67" s="89"/>
      <c r="V67" s="90"/>
      <c r="W67" s="90"/>
      <c r="X67" s="91"/>
      <c r="Y67" s="91"/>
      <c r="Z67" s="90"/>
      <c r="AA67" s="92"/>
      <c r="AB67" s="16"/>
      <c r="AC67" s="16"/>
    </row>
    <row r="68" spans="1:34" x14ac:dyDescent="0.45">
      <c r="G68" s="42"/>
      <c r="I68" s="16"/>
      <c r="J68" s="17"/>
      <c r="K68" s="18"/>
      <c r="L68" s="18"/>
      <c r="M68" s="18"/>
      <c r="N68" s="27"/>
      <c r="O68" s="43"/>
      <c r="P68" s="43"/>
      <c r="R68" s="19"/>
      <c r="S68" s="19"/>
      <c r="T68" s="19"/>
      <c r="U68" s="19"/>
      <c r="V68" s="20"/>
      <c r="W68" s="20"/>
      <c r="X68" s="21"/>
      <c r="Y68" s="21"/>
      <c r="Z68" s="20"/>
      <c r="AA68" s="22"/>
      <c r="AC68" s="81"/>
      <c r="AH68" s="53"/>
    </row>
    <row r="69" spans="1:34" x14ac:dyDescent="0.45">
      <c r="G69" s="42"/>
      <c r="I69" s="16"/>
      <c r="J69" s="17"/>
      <c r="K69" s="18"/>
      <c r="L69" s="18"/>
      <c r="M69" s="18"/>
      <c r="N69" s="27"/>
      <c r="R69" s="19"/>
      <c r="S69" s="19"/>
      <c r="T69" s="19"/>
      <c r="U69" s="19"/>
      <c r="V69" s="20"/>
      <c r="W69" s="20"/>
      <c r="X69" s="21"/>
      <c r="Y69" s="21"/>
      <c r="Z69" s="20"/>
      <c r="AA69" s="22"/>
      <c r="AH69" s="53"/>
    </row>
    <row r="70" spans="1:34" x14ac:dyDescent="0.45">
      <c r="G70" s="42"/>
      <c r="I70" s="16"/>
      <c r="J70" s="17"/>
      <c r="K70" s="18"/>
      <c r="L70" s="18"/>
      <c r="M70" s="18"/>
      <c r="N70" s="18"/>
      <c r="O70" s="57"/>
      <c r="P70" s="57"/>
      <c r="R70" s="19"/>
      <c r="S70" s="19"/>
      <c r="T70" s="19"/>
      <c r="U70" s="19"/>
      <c r="V70" s="20"/>
      <c r="W70" s="20"/>
      <c r="X70" s="21"/>
      <c r="Y70" s="21"/>
      <c r="Z70" s="20"/>
      <c r="AA70" s="22"/>
      <c r="AH70" s="53"/>
    </row>
    <row r="77" spans="1:34" x14ac:dyDescent="0.45">
      <c r="F77" s="80"/>
    </row>
  </sheetData>
  <autoFilter ref="A1:AE40">
    <filterColumn colId="22">
      <filters>
        <filter val="0,00"/>
        <filter val="0,02"/>
        <filter val="0,06"/>
        <filter val="0,08"/>
        <filter val="0,10"/>
        <filter val="0,12"/>
        <filter val="0,13"/>
        <filter val="0,15"/>
        <filter val="0,16"/>
        <filter val="0,18"/>
        <filter val="0,20"/>
        <filter val="0,22"/>
        <filter val="0,41"/>
        <filter val="0,42"/>
        <filter val="0,50"/>
        <filter val="0,51"/>
        <filter val="0,52"/>
        <filter val="0,54"/>
        <filter val="0,56"/>
        <filter val="0,69"/>
        <filter val="0,85"/>
        <filter val="1,08"/>
        <filter val="1,34"/>
        <filter val="1,90"/>
        <filter val="2,07"/>
        <filter val="2,94"/>
        <filter val="5,61"/>
        <filter val="5,69"/>
      </filters>
    </filterColumn>
    <filterColumn colId="30">
      <filters>
        <filter val="Запуск: WT, MT"/>
      </filters>
    </filterColumn>
    <sortState ref="A4:AE40">
      <sortCondition descending="1" ref="W1:W40"/>
    </sortState>
  </autoFilter>
  <conditionalFormatting sqref="AB62:AB66">
    <cfRule type="cellIs" dxfId="534" priority="111" operator="equal">
      <formula>"bad"</formula>
    </cfRule>
    <cfRule type="cellIs" dxfId="533" priority="112" operator="notEqual">
      <formula>0</formula>
    </cfRule>
  </conditionalFormatting>
  <conditionalFormatting sqref="A41 A61">
    <cfRule type="expression" dxfId="532" priority="135">
      <formula>VLOOKUP(A41,$BL$3:$BO$12,2,0)</formula>
    </cfRule>
    <cfRule type="expression" dxfId="531" priority="136">
      <formula>IF(#REF!="bad",1,0)</formula>
    </cfRule>
    <cfRule type="expression" dxfId="530" priority="137">
      <formula>IF(#REF!="bad",1,0)</formula>
    </cfRule>
  </conditionalFormatting>
  <conditionalFormatting sqref="A61 A42:A48 B44:B48 B42">
    <cfRule type="expression" dxfId="529" priority="134">
      <formula>ЧИСЛО(FIND(MID(B43,2,1),MID(A43,FIND("_",A43)+1,FIND("_",A43,FIND("_",A43)+1)-FIND("_",A43)-1)))</formula>
    </cfRule>
  </conditionalFormatting>
  <conditionalFormatting sqref="A41:F41 H41:AB41 A61">
    <cfRule type="expression" dxfId="528" priority="133">
      <formula>"ЧИСЛО(НАЙТИ(ПСТР(B2;2;1);ПСТР(A2;НАЙТИ($M$10""_"";A2)+1;НАЙТИ(""_"";A2;НАЙТИ(""_"";A2)+1)-НАЙТИ(""_"";A2)-1)))"</formula>
    </cfRule>
  </conditionalFormatting>
  <conditionalFormatting sqref="E41">
    <cfRule type="containsText" dxfId="527" priority="129" operator="containsText" text="ok">
      <formula>NOT(ISERROR(SEARCH("ok",E41)))</formula>
    </cfRule>
    <cfRule type="containsText" dxfId="526" priority="130" operator="containsText" text="no">
      <formula>NOT(ISERROR(SEARCH("no",E41)))</formula>
    </cfRule>
  </conditionalFormatting>
  <conditionalFormatting sqref="R41:U41">
    <cfRule type="containsErrors" dxfId="525" priority="128">
      <formula>ISERROR(R41)</formula>
    </cfRule>
  </conditionalFormatting>
  <conditionalFormatting sqref="AB41">
    <cfRule type="cellIs" dxfId="524" priority="126" operator="equal">
      <formula>"bad"</formula>
    </cfRule>
    <cfRule type="cellIs" dxfId="523" priority="127" operator="notEqual">
      <formula>0</formula>
    </cfRule>
  </conditionalFormatting>
  <conditionalFormatting sqref="A62:A66">
    <cfRule type="expression" dxfId="522" priority="123">
      <formula>VLOOKUP(A62,$BL$3:$BO$12,2,0)</formula>
    </cfRule>
    <cfRule type="expression" dxfId="521" priority="124">
      <formula>IF(#REF!="bad",1,0)</formula>
    </cfRule>
    <cfRule type="expression" dxfId="520" priority="125">
      <formula>IF(#REF!="bad",1,0)</formula>
    </cfRule>
  </conditionalFormatting>
  <conditionalFormatting sqref="H62:S66 V62:AA66 A62:B66">
    <cfRule type="expression" dxfId="519" priority="122">
      <formula>ЧИСЛО(FIND(MID(B63,2,1),MID(A63,FIND("_",A63)+1,FIND("_",A63,FIND("_",A63)+1)-FIND("_",A63)-1)))</formula>
    </cfRule>
  </conditionalFormatting>
  <conditionalFormatting sqref="A62:F66 H62:AB66">
    <cfRule type="expression" dxfId="518" priority="121">
      <formula>"ЧИСЛО(НАЙТИ(ПСТР(B2;2;1);ПСТР(A2;НАЙТИ($M$10""_"";A2)+1;НАЙТИ(""_"";A2;НАЙТИ(""_"";A2)+1)-НАЙТИ(""_"";A2)-1)))"</formula>
    </cfRule>
  </conditionalFormatting>
  <conditionalFormatting sqref="F62:F66 B43">
    <cfRule type="expression" dxfId="517" priority="119">
      <formula>ЧИСЛО(FIND(MID(E44,2,1),MID(B44,FIND("_",B44)+1,FIND("_",B44,FIND("_",B44)+1)-FIND("_",B44)-1)))</formula>
    </cfRule>
  </conditionalFormatting>
  <conditionalFormatting sqref="E62:E66 E42 E68:E70">
    <cfRule type="expression" dxfId="516" priority="120">
      <formula>ЧИСЛО(FIND(MID(I43,2,1),MID(E43,FIND("_",E43)+1,FIND("_",E43,FIND("_",E43)+1)-FIND("_",E43)-1)))</formula>
    </cfRule>
  </conditionalFormatting>
  <conditionalFormatting sqref="E62:E66">
    <cfRule type="containsText" dxfId="515" priority="115" operator="containsText" text="ok">
      <formula>NOT(ISERROR(SEARCH("ok",E62)))</formula>
    </cfRule>
    <cfRule type="containsText" dxfId="514" priority="116" operator="containsText" text="no">
      <formula>NOT(ISERROR(SEARCH("no",E62)))</formula>
    </cfRule>
  </conditionalFormatting>
  <conditionalFormatting sqref="R62:U66">
    <cfRule type="containsErrors" dxfId="513" priority="113">
      <formula>ISERROR(R62)</formula>
    </cfRule>
  </conditionalFormatting>
  <conditionalFormatting sqref="T62:U66">
    <cfRule type="expression" dxfId="512" priority="114">
      <formula>ЧИСЛО(FIND(MID(V63,2,1),MID(T63,FIND("_",T63)+1,FIND("_",T63,FIND("_",T63)+1)-FIND("_",T63)-1)))</formula>
    </cfRule>
  </conditionalFormatting>
  <conditionalFormatting sqref="A67">
    <cfRule type="expression" dxfId="511" priority="92">
      <formula>VLOOKUP(A67,$BL$3:$BO$12,2,0)</formula>
    </cfRule>
    <cfRule type="expression" dxfId="510" priority="93">
      <formula>IF(#REF!="bad",1,0)</formula>
    </cfRule>
    <cfRule type="expression" dxfId="509" priority="94">
      <formula>IF(#REF!="bad",1,0)</formula>
    </cfRule>
  </conditionalFormatting>
  <conditionalFormatting sqref="V67:AA67 H67:S67 A67:B67">
    <cfRule type="expression" dxfId="508" priority="91">
      <formula>ЧИСЛО(FIND(MID(B51,2,1),MID(A51,FIND("_",A51)+1,FIND("_",A51,FIND("_",A51)+1)-FIND("_",A51)-1)))</formula>
    </cfRule>
  </conditionalFormatting>
  <conditionalFormatting sqref="H67:AB67 A67:F67">
    <cfRule type="expression" dxfId="507" priority="90">
      <formula>"ЧИСЛО(НАЙТИ(ПСТР(B2;2;1);ПСТР(A2;НАЙТИ($M$10""_"";A2)+1;НАЙТИ(""_"";A2;НАЙТИ(""_"";A2)+1)-НАЙТИ(""_"";A2)-1)))"</formula>
    </cfRule>
  </conditionalFormatting>
  <conditionalFormatting sqref="F67">
    <cfRule type="expression" dxfId="506" priority="88">
      <formula>ЧИСЛО(FIND(MID(I51,2,1),MID(F51,FIND("_",F51)+1,FIND("_",F51,FIND("_",F51)+1)-FIND("_",F51)-1)))</formula>
    </cfRule>
  </conditionalFormatting>
  <conditionalFormatting sqref="E67">
    <cfRule type="expression" dxfId="505" priority="89">
      <formula>ЧИСЛО(FIND(MID(I51,2,1),MID(E51,FIND("_",E51)+1,FIND("_",E51,FIND("_",E51)+1)-FIND("_",E51)-1)))</formula>
    </cfRule>
  </conditionalFormatting>
  <conditionalFormatting sqref="E67">
    <cfRule type="containsText" dxfId="504" priority="84" operator="containsText" text="ok">
      <formula>NOT(ISERROR(SEARCH("ok",E67)))</formula>
    </cfRule>
    <cfRule type="containsText" dxfId="503" priority="85" operator="containsText" text="no">
      <formula>NOT(ISERROR(SEARCH("no",E67)))</formula>
    </cfRule>
  </conditionalFormatting>
  <conditionalFormatting sqref="R67:U67">
    <cfRule type="containsErrors" dxfId="502" priority="81">
      <formula>ISERROR(R67)</formula>
    </cfRule>
  </conditionalFormatting>
  <conditionalFormatting sqref="AB67">
    <cfRule type="cellIs" dxfId="501" priority="79" operator="equal">
      <formula>"bad"</formula>
    </cfRule>
    <cfRule type="cellIs" dxfId="500" priority="80" operator="notEqual">
      <formula>0</formula>
    </cfRule>
  </conditionalFormatting>
  <conditionalFormatting sqref="T67:U67">
    <cfRule type="expression" dxfId="499" priority="82">
      <formula>ЧИСЛО(FIND(MID(V51,2,1),MID(T51,FIND("_",T51)+1,FIND("_",T51,FIND("_",T51)+1)-FIND("_",T51)-1)))</formula>
    </cfRule>
  </conditionalFormatting>
  <conditionalFormatting sqref="AB67">
    <cfRule type="expression" dxfId="498" priority="83">
      <formula>ЧИСЛО(FIND(MID(XET51,2,1),MID(AB51,FIND("_",AB51)+1,FIND("_",AB51,FIND("_",AB51)+1)-FIND("_",AB51)-1)))</formula>
    </cfRule>
  </conditionalFormatting>
  <conditionalFormatting sqref="H41:S41 V41:AA41 A41:B41">
    <cfRule type="expression" dxfId="497" priority="218">
      <formula>ЧИСЛО(FIND(MID(B43,2,1),MID(A43,FIND("_",A43)+1,FIND("_",A43,FIND("_",A43)+1)-FIND("_",A43)-1)))</formula>
    </cfRule>
  </conditionalFormatting>
  <conditionalFormatting sqref="F41">
    <cfRule type="expression" dxfId="496" priority="219">
      <formula>ЧИСЛО(FIND(MID(I43,2,1),MID(F43,FIND("_",F43)+1,FIND("_",F43,FIND("_",F43)+1)-FIND("_",F43)-1)))</formula>
    </cfRule>
  </conditionalFormatting>
  <conditionalFormatting sqref="E41">
    <cfRule type="expression" dxfId="495" priority="220">
      <formula>ЧИСЛО(FIND(MID(I43,2,1),MID(E43,FIND("_",E43)+1,FIND("_",E43,FIND("_",E43)+1)-FIND("_",E43)-1)))</formula>
    </cfRule>
  </conditionalFormatting>
  <conditionalFormatting sqref="T41:U41">
    <cfRule type="expression" dxfId="494" priority="221">
      <formula>ЧИСЛО(FIND(MID(V43,2,1),MID(T43,FIND("_",T43)+1,FIND("_",T43,FIND("_",T43)+1)-FIND("_",T43)-1)))</formula>
    </cfRule>
  </conditionalFormatting>
  <conditionalFormatting sqref="AB41">
    <cfRule type="expression" dxfId="493" priority="222">
      <formula>ЧИСЛО(FIND(MID(XET43,2,1),MID(AB43,FIND("_",AB43)+1,FIND("_",AB43,FIND("_",AB43)+1)-FIND("_",AB43)-1)))</formula>
    </cfRule>
  </conditionalFormatting>
  <conditionalFormatting sqref="AB62:AB66">
    <cfRule type="expression" dxfId="492" priority="228">
      <formula>ЧИСЛО(FIND(MID(XET46,2,1),MID(AB63,FIND("_",AB63)+1,FIND("_",AB63,FIND("_",AB63)+1)-FIND("_",AB63)-1)))</formula>
    </cfRule>
  </conditionalFormatting>
  <conditionalFormatting sqref="A42:A48">
    <cfRule type="expression" dxfId="491" priority="76">
      <formula>VLOOKUP(A42,$BL$3:$BO$12,2,0)</formula>
    </cfRule>
    <cfRule type="expression" dxfId="490" priority="77">
      <formula>IF(#REF!="bad",1,0)</formula>
    </cfRule>
    <cfRule type="expression" dxfId="489" priority="78">
      <formula>IF(#REF!="bad",1,0)</formula>
    </cfRule>
  </conditionalFormatting>
  <conditionalFormatting sqref="H42:S48 V42:AA48">
    <cfRule type="expression" dxfId="488" priority="75">
      <formula>ЧИСЛО(FIND(MID(I43,2,1),MID(H43,FIND("_",H43)+1,FIND("_",H43,FIND("_",H43)+1)-FIND("_",H43)-1)))</formula>
    </cfRule>
  </conditionalFormatting>
  <conditionalFormatting sqref="A42:F43 H42:AB48 A45:D48 A44:B44 F44:F48">
    <cfRule type="expression" dxfId="487" priority="74">
      <formula>"ЧИСЛО(НАЙТИ(ПСТР(B2;2;1);ПСТР(A2;НАЙТИ($M$10""_"";A2)+1;НАЙТИ(""_"";A2;НАЙТИ(""_"";A2)+1)-НАЙТИ(""_"";A2)-1)))"</formula>
    </cfRule>
  </conditionalFormatting>
  <conditionalFormatting sqref="F42:F48">
    <cfRule type="expression" dxfId="486" priority="72">
      <formula>ЧИСЛО(FIND(MID(I43,2,1),MID(F43,FIND("_",F43)+1,FIND("_",F43,FIND("_",F43)+1)-FIND("_",F43)-1)))</formula>
    </cfRule>
  </conditionalFormatting>
  <conditionalFormatting sqref="C45:D48 C62:D66 C42:D42 C68:D70">
    <cfRule type="expression" dxfId="485" priority="73">
      <formula>ЧИСЛО(FIND(MID(H43,2,1),MID(C43,FIND("_",C43)+1,FIND("_",C43,FIND("_",C43)+1)-FIND("_",C43)-1)))</formula>
    </cfRule>
  </conditionalFormatting>
  <conditionalFormatting sqref="E42:E43">
    <cfRule type="containsText" dxfId="484" priority="68" operator="containsText" text="ok">
      <formula>NOT(ISERROR(SEARCH("ok",E42)))</formula>
    </cfRule>
    <cfRule type="containsText" dxfId="483" priority="69" operator="containsText" text="no">
      <formula>NOT(ISERROR(SEARCH("no",E42)))</formula>
    </cfRule>
  </conditionalFormatting>
  <conditionalFormatting sqref="R42:U48">
    <cfRule type="containsErrors" dxfId="482" priority="65">
      <formula>ISERROR(R42)</formula>
    </cfRule>
  </conditionalFormatting>
  <conditionalFormatting sqref="AB42:AB48">
    <cfRule type="cellIs" dxfId="481" priority="63" operator="equal">
      <formula>"bad"</formula>
    </cfRule>
    <cfRule type="cellIs" dxfId="480" priority="64" operator="notEqual">
      <formula>0</formula>
    </cfRule>
  </conditionalFormatting>
  <conditionalFormatting sqref="T42:U48">
    <cfRule type="expression" dxfId="479" priority="66">
      <formula>ЧИСЛО(FIND(MID(V43,2,1),MID(T43,FIND("_",T43)+1,FIND("_",T43,FIND("_",T43)+1)-FIND("_",T43)-1)))</formula>
    </cfRule>
  </conditionalFormatting>
  <conditionalFormatting sqref="AB42:AB48">
    <cfRule type="expression" dxfId="478" priority="67">
      <formula>ЧИСЛО(FIND(MID(XET43,2,1),MID(AB43,FIND("_",AB43)+1,FIND("_",AB43,FIND("_",AB43)+1)-FIND("_",AB43)-1)))</formula>
    </cfRule>
  </conditionalFormatting>
  <conditionalFormatting sqref="A68:A70">
    <cfRule type="expression" dxfId="477" priority="60">
      <formula>VLOOKUP(A68,$BL$3:$BO$12,2,0)</formula>
    </cfRule>
    <cfRule type="expression" dxfId="476" priority="61">
      <formula>IF(#REF!="bad",1,0)</formula>
    </cfRule>
    <cfRule type="expression" dxfId="475" priority="62">
      <formula>IF(#REF!="bad",1,0)</formula>
    </cfRule>
  </conditionalFormatting>
  <conditionalFormatting sqref="H68:S70 V68:AA70 A68:B70">
    <cfRule type="expression" dxfId="474" priority="59">
      <formula>ЧИСЛО(FIND(MID(B69,2,1),MID(A69,FIND("_",A69)+1,FIND("_",A69,FIND("_",A69)+1)-FIND("_",A69)-1)))</formula>
    </cfRule>
  </conditionalFormatting>
  <conditionalFormatting sqref="A68:F70 H68:AB70">
    <cfRule type="expression" dxfId="473" priority="58">
      <formula>"ЧИСЛО(НАЙТИ(ПСТР(B2;2;1);ПСТР(A2;НАЙТИ($M$10""_"";A2)+1;НАЙТИ(""_"";A2;НАЙТИ(""_"";A2)+1)-НАЙТИ(""_"";A2)-1)))"</formula>
    </cfRule>
  </conditionalFormatting>
  <conditionalFormatting sqref="F68:F70">
    <cfRule type="expression" dxfId="472" priority="56">
      <formula>ЧИСЛО(FIND(MID(I69,2,1),MID(F69,FIND("_",F69)+1,FIND("_",F69,FIND("_",F69)+1)-FIND("_",F69)-1)))</formula>
    </cfRule>
  </conditionalFormatting>
  <conditionalFormatting sqref="E68:E70">
    <cfRule type="containsText" dxfId="471" priority="52" operator="containsText" text="ok">
      <formula>NOT(ISERROR(SEARCH("ok",E68)))</formula>
    </cfRule>
    <cfRule type="containsText" dxfId="470" priority="53" operator="containsText" text="no">
      <formula>NOT(ISERROR(SEARCH("no",E68)))</formula>
    </cfRule>
  </conditionalFormatting>
  <conditionalFormatting sqref="R68:U70">
    <cfRule type="containsErrors" dxfId="469" priority="49">
      <formula>ISERROR(R68)</formula>
    </cfRule>
  </conditionalFormatting>
  <conditionalFormatting sqref="AB68:AB70">
    <cfRule type="cellIs" dxfId="468" priority="47" operator="equal">
      <formula>"bad"</formula>
    </cfRule>
    <cfRule type="cellIs" dxfId="467" priority="48" operator="notEqual">
      <formula>0</formula>
    </cfRule>
  </conditionalFormatting>
  <conditionalFormatting sqref="T68:U70">
    <cfRule type="expression" dxfId="466" priority="50">
      <formula>ЧИСЛО(FIND(MID(V69,2,1),MID(T69,FIND("_",T69)+1,FIND("_",T69,FIND("_",T69)+1)-FIND("_",T69)-1)))</formula>
    </cfRule>
  </conditionalFormatting>
  <conditionalFormatting sqref="AB68:AB70">
    <cfRule type="expression" dxfId="465" priority="51">
      <formula>ЧИСЛО(FIND(MID(XET69,2,1),MID(AB69,FIND("_",AB69)+1,FIND("_",AB69,FIND("_",AB69)+1)-FIND("_",AB69)-1)))</formula>
    </cfRule>
  </conditionalFormatting>
  <conditionalFormatting sqref="J1:U40 X1:AC40 A1:B40">
    <cfRule type="expression" dxfId="464" priority="25">
      <formula>ЧИСЛО(FIND(MID(B2,2,1),MID(A2,FIND("_",A2)+1,FIND("_",A2,FIND("_",A2)+1)-FIND("_",A2)-1)))</formula>
    </cfRule>
  </conditionalFormatting>
  <conditionalFormatting sqref="J1:AD40 A1:F40">
    <cfRule type="expression" dxfId="463" priority="24">
      <formula>"ЧИСЛО(НАЙТИ(ПСТР(B2;2;1);ПСТР(A2;НАЙТИ($M$10""_"";A2)+1;НАЙТИ(""_"";A2;НАЙТИ(""_"";A2)+1)-НАЙТИ(""_"";A2)-1)))"</formula>
    </cfRule>
  </conditionalFormatting>
  <conditionalFormatting sqref="F1:F40">
    <cfRule type="expression" dxfId="462" priority="22">
      <formula>ЧИСЛО(FIND(MID(K2,2,1),MID(F2,FIND("_",F2)+1,FIND("_",F2,FIND("_",F2)+1)-FIND("_",F2)-1)))</formula>
    </cfRule>
  </conditionalFormatting>
  <conditionalFormatting sqref="E1">
    <cfRule type="containsText" dxfId="461" priority="19" operator="containsText" text="no">
      <formula>NOT(ISERROR(SEARCH("no",E1)))</formula>
    </cfRule>
  </conditionalFormatting>
  <conditionalFormatting sqref="E1:E40">
    <cfRule type="containsText" dxfId="460" priority="17" operator="containsText" text="ok">
      <formula>NOT(ISERROR(SEARCH("ok",E1)))</formula>
    </cfRule>
    <cfRule type="containsText" dxfId="459" priority="18" operator="containsText" text="no">
      <formula>NOT(ISERROR(SEARCH("no",E1)))</formula>
    </cfRule>
  </conditionalFormatting>
  <conditionalFormatting sqref="E1:E40">
    <cfRule type="expression" dxfId="458" priority="23">
      <formula>ЧИСЛО(FIND(MID(K2,2,1),MID(E2,FIND("_",E2)+1,FIND("_",E2,FIND("_",E2)+1)-FIND("_",E2)-1)))</formula>
    </cfRule>
  </conditionalFormatting>
  <conditionalFormatting sqref="T1:W40">
    <cfRule type="containsErrors" dxfId="457" priority="12">
      <formula>ISERROR(T1)</formula>
    </cfRule>
  </conditionalFormatting>
  <conditionalFormatting sqref="AA1">
    <cfRule type="expression" dxfId="456" priority="11">
      <formula>ЧИСЛО(FIND(MID(AB2,2,1),MID(AA2,FIND("_",AA2)+1,FIND("_",AA2,FIND("_",AA2)+1)-FIND("_",AA2)-1)))</formula>
    </cfRule>
  </conditionalFormatting>
  <conditionalFormatting sqref="AD1">
    <cfRule type="expression" dxfId="455" priority="10">
      <formula>ЧИСЛО(FIND(MID(XEX1048543,2,1),MID(XEW1048543,FIND("_",XEW1048543)+1,FIND("_",XEW1048543,FIND("_",XEW1048543)+1)-FIND("_",XEW1048543)-1)))</formula>
    </cfRule>
  </conditionalFormatting>
  <conditionalFormatting sqref="V1:W40">
    <cfRule type="expression" dxfId="454" priority="13">
      <formula>ЧИСЛО(FIND(MID(X2,2,1),MID(V2,FIND("_",V2)+1,FIND("_",V2,FIND("_",V2)+1)-FIND("_",V2)-1)))</formula>
    </cfRule>
  </conditionalFormatting>
  <conditionalFormatting sqref="AD1">
    <cfRule type="expression" dxfId="453" priority="14">
      <formula>ЧИСЛО(FIND(MID(XET2,2,1),MID(AD2,FIND("_",AD2)+1,FIND("_",AD2,FIND("_",AD2)+1)-FIND("_",AD2)-1)))</formula>
    </cfRule>
  </conditionalFormatting>
  <conditionalFormatting sqref="AD1:AD40">
    <cfRule type="expression" dxfId="452" priority="15">
      <formula>ЧИСЛО(FIND(MID(XET2,2,1),MID(AD2,FIND("_",AD2)+1,FIND("_",AD2,FIND("_",AD2)+1)-FIND("_",AD2)-1)))</formula>
    </cfRule>
  </conditionalFormatting>
  <conditionalFormatting sqref="AA1">
    <cfRule type="expression" dxfId="451" priority="16">
      <formula>ЧИСЛО(FIND(MID(XEM1048543,2,1),MID(#REF!,FIND("_",#REF!)+1,FIND("_",#REF!,FIND("_",#REF!)+1)-FIND("_",#REF!)-1)))</formula>
    </cfRule>
  </conditionalFormatting>
  <conditionalFormatting sqref="A2:A40">
    <cfRule type="expression" dxfId="450" priority="7">
      <formula>VLOOKUP(A2,$BO$3:$BR$12,2,0)</formula>
    </cfRule>
    <cfRule type="expression" dxfId="449" priority="8">
      <formula>IF(#REF!="bad",1,0)</formula>
    </cfRule>
    <cfRule type="expression" dxfId="448" priority="9">
      <formula>IF(#REF!="bad",1,0)</formula>
    </cfRule>
  </conditionalFormatting>
  <conditionalFormatting sqref="AD2:AD40">
    <cfRule type="cellIs" dxfId="447" priority="5" operator="equal">
      <formula>"bad"</formula>
    </cfRule>
    <cfRule type="cellIs" dxfId="446" priority="6" operator="notEqual">
      <formula>0</formula>
    </cfRule>
  </conditionalFormatting>
  <conditionalFormatting sqref="C43:D43">
    <cfRule type="expression" dxfId="445" priority="626">
      <formula>ЧИСЛО(FIND(MID(H44,2,1),MID(E44,FIND("_",E44)+1,FIND("_",E44,FIND("_",E44)+1)-FIND("_",E44)-1)))</formula>
    </cfRule>
  </conditionalFormatting>
  <conditionalFormatting sqref="E43">
    <cfRule type="expression" dxfId="444" priority="627">
      <formula>ЧИСЛО(FIND(MID(I44,2,1),MID(#REF!,FIND("_",#REF!)+1,FIND("_",#REF!,FIND("_",#REF!)+1)-FIND("_",#REF!)-1)))</formula>
    </cfRule>
  </conditionalFormatting>
  <conditionalFormatting sqref="C67:D67">
    <cfRule type="expression" dxfId="443" priority="636">
      <formula>ЧИСЛО(FIND(MID(H51,2,1),MID(C51,FIND("_",C51)+1,FIND("_",C51,FIND("_",C51)+1)-FIND("_",C51)-1)))</formula>
    </cfRule>
  </conditionalFormatting>
  <conditionalFormatting sqref="C41:D41">
    <cfRule type="expression" dxfId="442" priority="638">
      <formula>ЧИСЛО(FIND(MID(H43,2,1),MID(C43,FIND("_",C43)+1,FIND("_",C43,FIND("_",C43)+1)-FIND("_",C43)-1)))</formula>
    </cfRule>
  </conditionalFormatting>
  <conditionalFormatting sqref="C1:D40">
    <cfRule type="expression" dxfId="441" priority="642">
      <formula>ЧИСЛО(FIND(MID(J2,2,1),MID(C2,FIND("_",C2)+1,FIND("_",C2,FIND("_",C2)+1)-FIND("_",C2)-1)))</formula>
    </cfRule>
  </conditionalFormatting>
  <conditionalFormatting sqref="D50">
    <cfRule type="expression" dxfId="440" priority="3">
      <formula>"ЧИСЛО(НАЙТИ(ПСТР(B2;2;1);ПСТР(A2;НАЙТИ($M$10""_"";A2)+1;НАЙТИ(""_"";A2;НАЙТИ(""_"";A2)+1)-НАЙТИ(""_"";A2)-1)))"</formula>
    </cfRule>
  </conditionalFormatting>
  <conditionalFormatting sqref="D50">
    <cfRule type="expression" dxfId="439" priority="4">
      <formula>ЧИСЛО(FIND(MID(K51,2,1),MID(D51,FIND("_",D51)+1,FIND("_",D51,FIND("_",D51)+1)-FIND("_",D51)-1)))</formula>
    </cfRule>
  </conditionalFormatting>
  <conditionalFormatting sqref="G49">
    <cfRule type="expression" dxfId="438" priority="1">
      <formula>"ЧИСЛО(НАЙТИ(ПСТР(B2;2;1);ПСТР(A2;НАЙТИ($M$10""_"";A2)+1;НАЙТИ(""_"";A2;НАЙТИ(""_"";A2)+1)-НАЙТИ(""_"";A2)-1)))"</formula>
    </cfRule>
  </conditionalFormatting>
  <conditionalFormatting sqref="G49">
    <cfRule type="expression" dxfId="437" priority="2">
      <formula>ЧИСЛО(FIND(MID(N50,2,1),MID(G50,FIND("_",G50)+1,FIND("_",G50,FIND("_",G50)+1)-FIND("_",G50)-1)))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31" operator="containsText" id="{B9FC85F5-A26A-46B0-8A31-5759039F6624}">
            <xm:f>NOT(ISERROR(SEARCH("+",G41)))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32" operator="containsText" id="{6BDB6655-CDBE-4DBE-8E67-3D86F6D0269E}">
            <xm:f>NOT(ISERROR(SEARCH("-",G41)))</xm:f>
            <xm:f>"-"</xm:f>
            <x14:dxf>
              <fill>
                <patternFill>
                  <bgColor rgb="FFFFC7CE"/>
                </patternFill>
              </fill>
            </x14:dxf>
          </x14:cfRule>
          <xm:sqref>G41</xm:sqref>
        </x14:conditionalFormatting>
        <x14:conditionalFormatting xmlns:xm="http://schemas.microsoft.com/office/excel/2006/main">
          <x14:cfRule type="containsText" priority="117" operator="containsText" id="{7A97DEBA-6A2D-4EDE-A315-552043E6C075}">
            <xm:f>NOT(ISERROR(SEARCH("+",G62)))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18" operator="containsText" id="{4D6CC79C-6D37-4DB2-A2F5-C12448F55D01}">
            <xm:f>NOT(ISERROR(SEARCH("-",G62)))</xm:f>
            <xm:f>"-"</xm:f>
            <x14:dxf>
              <fill>
                <patternFill>
                  <bgColor rgb="FFFFC7CE"/>
                </patternFill>
              </fill>
            </x14:dxf>
          </x14:cfRule>
          <xm:sqref>G62:G66</xm:sqref>
        </x14:conditionalFormatting>
        <x14:conditionalFormatting xmlns:xm="http://schemas.microsoft.com/office/excel/2006/main">
          <x14:cfRule type="containsText" priority="86" operator="containsText" id="{23F74F2B-1928-45E1-A303-19C1AB577F50}">
            <xm:f>NOT(ISERROR(SEARCH("+",G67)))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87" operator="containsText" id="{27C47B69-83A0-4BF6-98CA-3725C31EF68D}">
            <xm:f>NOT(ISERROR(SEARCH("-",G67)))</xm:f>
            <xm:f>"-"</xm:f>
            <x14:dxf>
              <fill>
                <patternFill>
                  <bgColor rgb="FFFFC7CE"/>
                </patternFill>
              </fill>
            </x14:dxf>
          </x14:cfRule>
          <xm:sqref>G67</xm:sqref>
        </x14:conditionalFormatting>
        <x14:conditionalFormatting xmlns:xm="http://schemas.microsoft.com/office/excel/2006/main">
          <x14:cfRule type="containsText" priority="70" operator="containsText" id="{B93D7DEA-5730-4626-9233-D76530BE6575}">
            <xm:f>NOT(ISERROR(SEARCH("+",G42)))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71" operator="containsText" id="{CE5E1BF7-339F-434A-8401-99D6B0C73525}">
            <xm:f>NOT(ISERROR(SEARCH("-",G42)))</xm:f>
            <xm:f>"-"</xm:f>
            <x14:dxf>
              <fill>
                <patternFill>
                  <bgColor rgb="FFFFC7CE"/>
                </patternFill>
              </fill>
            </x14:dxf>
          </x14:cfRule>
          <xm:sqref>G42:G48</xm:sqref>
        </x14:conditionalFormatting>
        <x14:conditionalFormatting xmlns:xm="http://schemas.microsoft.com/office/excel/2006/main">
          <x14:cfRule type="containsText" priority="54" operator="containsText" id="{45B9BC6E-741A-4414-A89E-85800C9AB816}">
            <xm:f>NOT(ISERROR(SEARCH("+",G68)))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55" operator="containsText" id="{51EC655D-3C3E-4FCD-B461-B93DCF92181C}">
            <xm:f>NOT(ISERROR(SEARCH("-",G68)))</xm:f>
            <xm:f>"-"</xm:f>
            <x14:dxf>
              <fill>
                <patternFill>
                  <bgColor rgb="FFFFC7CE"/>
                </patternFill>
              </fill>
            </x14:dxf>
          </x14:cfRule>
          <xm:sqref>G68:G70</xm:sqref>
        </x14:conditionalFormatting>
        <x14:conditionalFormatting xmlns:xm="http://schemas.microsoft.com/office/excel/2006/main">
          <x14:cfRule type="containsText" priority="20" operator="containsText" id="{66E472FA-AA4F-4CB2-AF88-23CFE07FE559}">
            <xm:f>NOT(ISERROR(SEARCH("+",G1)))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1" operator="containsText" id="{E9EA5266-ABB7-43E1-8A31-E8A657B0C302}">
            <xm:f>NOT(ISERROR(SEARCH("-",G1)))</xm:f>
            <xm:f>"-"</xm:f>
            <x14:dxf>
              <fill>
                <patternFill>
                  <bgColor rgb="FFFFC7CE"/>
                </patternFill>
              </fill>
            </x14:dxf>
          </x14:cfRule>
          <xm:sqref>G1:I40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P61"/>
  <sheetViews>
    <sheetView tabSelected="1" workbookViewId="0">
      <selection activeCell="V4" sqref="V4:V18"/>
    </sheetView>
  </sheetViews>
  <sheetFormatPr defaultRowHeight="14.25" x14ac:dyDescent="0.45"/>
  <cols>
    <col min="1" max="1" width="14.59765625" customWidth="1"/>
    <col min="4" max="4" width="23.6640625" customWidth="1"/>
    <col min="29" max="29" width="41" customWidth="1"/>
    <col min="31" max="31" width="23.265625" customWidth="1"/>
    <col min="32" max="32" width="33.53125" customWidth="1"/>
  </cols>
  <sheetData>
    <row r="1" spans="1:42" ht="71.25" x14ac:dyDescent="0.45">
      <c r="A1" s="1" t="s">
        <v>0</v>
      </c>
      <c r="B1" s="1" t="s">
        <v>1</v>
      </c>
      <c r="C1" s="1" t="s">
        <v>3</v>
      </c>
      <c r="D1" s="1"/>
      <c r="E1" s="2" t="s">
        <v>4</v>
      </c>
      <c r="F1" s="1" t="s">
        <v>5</v>
      </c>
      <c r="G1" s="3" t="s">
        <v>6</v>
      </c>
      <c r="H1" s="3"/>
      <c r="I1" s="3" t="s">
        <v>2523</v>
      </c>
      <c r="J1" s="1" t="s">
        <v>7</v>
      </c>
      <c r="K1" s="4" t="s">
        <v>8</v>
      </c>
      <c r="L1" s="5" t="s">
        <v>9</v>
      </c>
      <c r="M1" s="6" t="s">
        <v>10</v>
      </c>
      <c r="N1" s="6" t="s">
        <v>11</v>
      </c>
      <c r="O1" s="6" t="s">
        <v>12</v>
      </c>
      <c r="P1" s="7" t="s">
        <v>13</v>
      </c>
      <c r="Q1" s="8" t="s">
        <v>15</v>
      </c>
      <c r="R1" s="8" t="s">
        <v>16</v>
      </c>
      <c r="S1" s="1" t="s">
        <v>17</v>
      </c>
      <c r="T1" s="9" t="s">
        <v>33</v>
      </c>
      <c r="U1" s="9" t="s">
        <v>34</v>
      </c>
      <c r="V1" s="9" t="s">
        <v>35</v>
      </c>
      <c r="W1" s="9" t="s">
        <v>36</v>
      </c>
      <c r="X1" s="10" t="s">
        <v>37</v>
      </c>
      <c r="Y1" s="11" t="s">
        <v>38</v>
      </c>
      <c r="Z1" s="12" t="s">
        <v>39</v>
      </c>
      <c r="AA1" s="13" t="s">
        <v>40</v>
      </c>
      <c r="AB1" s="11" t="s">
        <v>41</v>
      </c>
      <c r="AC1" s="11" t="s">
        <v>39</v>
      </c>
      <c r="AD1" s="13" t="s">
        <v>40</v>
      </c>
      <c r="AE1" s="1" t="s">
        <v>42</v>
      </c>
      <c r="AF1" s="110" t="s">
        <v>2528</v>
      </c>
    </row>
    <row r="2" spans="1:42" hidden="1" x14ac:dyDescent="0.45">
      <c r="A2" t="s">
        <v>109</v>
      </c>
      <c r="B2" t="s">
        <v>110</v>
      </c>
      <c r="C2" t="s">
        <v>111</v>
      </c>
      <c r="E2" t="s">
        <v>2520</v>
      </c>
      <c r="F2">
        <v>1</v>
      </c>
      <c r="G2" s="42" t="s">
        <v>60</v>
      </c>
      <c r="H2" s="42" t="b">
        <v>1</v>
      </c>
      <c r="I2" s="42" t="s">
        <v>60</v>
      </c>
      <c r="J2" t="s">
        <v>46</v>
      </c>
      <c r="K2" s="16" t="s">
        <v>47</v>
      </c>
      <c r="L2" s="17" t="s">
        <v>47</v>
      </c>
      <c r="M2" t="s">
        <v>112</v>
      </c>
      <c r="O2" s="18">
        <v>8.5E-9</v>
      </c>
      <c r="P2" s="18">
        <v>8.5E-9</v>
      </c>
      <c r="Q2" t="s">
        <v>113</v>
      </c>
      <c r="R2" t="s">
        <v>114</v>
      </c>
      <c r="S2" t="s">
        <v>89</v>
      </c>
      <c r="T2" s="19" t="e">
        <v>#NUM!</v>
      </c>
      <c r="U2" s="19">
        <v>-10.964087807335581</v>
      </c>
      <c r="V2" s="19" t="e">
        <v>#NUM!</v>
      </c>
      <c r="W2" s="19" t="e">
        <v>#NUM!</v>
      </c>
      <c r="X2" s="20" t="s">
        <v>2520</v>
      </c>
      <c r="Y2" s="20" t="s">
        <v>187</v>
      </c>
      <c r="Z2" s="21">
        <v>500</v>
      </c>
      <c r="AA2" s="21">
        <v>-0.8</v>
      </c>
      <c r="AB2" s="20" t="s">
        <v>165</v>
      </c>
      <c r="AC2" s="22">
        <v>1</v>
      </c>
      <c r="AD2">
        <v>-3.9</v>
      </c>
      <c r="AH2" s="53"/>
    </row>
    <row r="3" spans="1:42" hidden="1" x14ac:dyDescent="0.45">
      <c r="A3" t="s">
        <v>109</v>
      </c>
      <c r="B3" t="s">
        <v>158</v>
      </c>
      <c r="C3" t="s">
        <v>159</v>
      </c>
      <c r="E3" t="s">
        <v>2520</v>
      </c>
      <c r="F3">
        <v>1</v>
      </c>
      <c r="G3" s="42" t="s">
        <v>60</v>
      </c>
      <c r="H3" s="42" t="b">
        <v>1</v>
      </c>
      <c r="I3" s="42" t="s">
        <v>60</v>
      </c>
      <c r="J3" t="s">
        <v>46</v>
      </c>
      <c r="K3" s="16" t="s">
        <v>47</v>
      </c>
      <c r="L3" s="17" t="s">
        <v>47</v>
      </c>
      <c r="M3" t="s">
        <v>112</v>
      </c>
      <c r="O3" s="18">
        <v>8.5E-9</v>
      </c>
      <c r="P3" s="18">
        <v>8.5E-9</v>
      </c>
      <c r="Q3" t="s">
        <v>113</v>
      </c>
      <c r="R3" t="s">
        <v>114</v>
      </c>
      <c r="S3" t="s">
        <v>89</v>
      </c>
      <c r="T3" s="19" t="e">
        <v>#NUM!</v>
      </c>
      <c r="U3" s="19">
        <v>-10.964087807335581</v>
      </c>
      <c r="V3" s="19" t="e">
        <v>#NUM!</v>
      </c>
      <c r="W3" s="19" t="e">
        <v>#NUM!</v>
      </c>
      <c r="X3" s="20" t="s">
        <v>2520</v>
      </c>
      <c r="Y3" s="20" t="s">
        <v>90</v>
      </c>
      <c r="Z3" s="21">
        <v>0</v>
      </c>
      <c r="AA3" s="21">
        <v>-3.5</v>
      </c>
      <c r="AB3" s="20" t="s">
        <v>165</v>
      </c>
      <c r="AC3" s="22">
        <v>1</v>
      </c>
      <c r="AD3">
        <v>-3.9</v>
      </c>
      <c r="AH3" s="53"/>
    </row>
    <row r="4" spans="1:42" s="80" customFormat="1" x14ac:dyDescent="0.45">
      <c r="A4" t="s">
        <v>240</v>
      </c>
      <c r="B4" t="s">
        <v>1040</v>
      </c>
      <c r="C4" t="s">
        <v>1040</v>
      </c>
      <c r="D4" s="51" t="str">
        <f t="shared" ref="D4:D12" si="0">A4 &amp; "_" &amp; C4 &amp; "_MT"</f>
        <v>1BJ1_HL_VW_NH31H_MT</v>
      </c>
      <c r="E4" t="s">
        <v>2519</v>
      </c>
      <c r="F4">
        <v>1</v>
      </c>
      <c r="G4" s="42" t="s">
        <v>60</v>
      </c>
      <c r="H4" s="42" t="b">
        <v>1</v>
      </c>
      <c r="I4" s="42" t="s">
        <v>60</v>
      </c>
      <c r="J4" t="s">
        <v>46</v>
      </c>
      <c r="K4" s="16" t="s">
        <v>47</v>
      </c>
      <c r="L4" s="17" t="s">
        <v>47</v>
      </c>
      <c r="M4" s="18">
        <v>8.0000000000000003E-10</v>
      </c>
      <c r="N4" s="18">
        <v>8.0000000000000003E-10</v>
      </c>
      <c r="O4" s="18">
        <v>2.8999999999999999E-9</v>
      </c>
      <c r="P4" s="18">
        <v>2.8999999999999999E-9</v>
      </c>
      <c r="Q4" s="43" t="s">
        <v>242</v>
      </c>
      <c r="R4" s="43" t="s">
        <v>243</v>
      </c>
      <c r="S4">
        <v>298</v>
      </c>
      <c r="T4" s="19">
        <v>-12.358381539073765</v>
      </c>
      <c r="U4" s="19">
        <v>-11.59854750897285</v>
      </c>
      <c r="V4" s="19">
        <v>-0.75983403010091521</v>
      </c>
      <c r="W4" s="19">
        <v>0.75983403010091521</v>
      </c>
      <c r="X4" s="20" t="s">
        <v>2520</v>
      </c>
      <c r="Y4" s="20" t="s">
        <v>90</v>
      </c>
      <c r="Z4" s="21">
        <v>0</v>
      </c>
      <c r="AA4" s="21">
        <v>-3.5</v>
      </c>
      <c r="AB4" s="20" t="s">
        <v>147</v>
      </c>
      <c r="AC4" s="22">
        <v>1</v>
      </c>
      <c r="AD4">
        <v>-3.2</v>
      </c>
      <c r="AE4" s="81" t="s">
        <v>2521</v>
      </c>
      <c r="AF4" s="80" t="s">
        <v>2529</v>
      </c>
      <c r="AH4" s="116"/>
    </row>
    <row r="5" spans="1:42" s="80" customFormat="1" x14ac:dyDescent="0.45">
      <c r="A5" t="s">
        <v>109</v>
      </c>
      <c r="B5" t="s">
        <v>808</v>
      </c>
      <c r="C5" t="s">
        <v>809</v>
      </c>
      <c r="D5" s="51" t="str">
        <f t="shared" si="0"/>
        <v>1MHP_HL_A_HL30K_MT</v>
      </c>
      <c r="E5" t="s">
        <v>2520</v>
      </c>
      <c r="F5">
        <v>1</v>
      </c>
      <c r="G5" s="42" t="s">
        <v>60</v>
      </c>
      <c r="H5" s="42" t="b">
        <v>1</v>
      </c>
      <c r="I5" s="42" t="s">
        <v>60</v>
      </c>
      <c r="J5" t="s">
        <v>46</v>
      </c>
      <c r="K5" s="16" t="s">
        <v>47</v>
      </c>
      <c r="L5" s="17" t="s">
        <v>47</v>
      </c>
      <c r="M5" s="18">
        <v>6.0699999999999994E-8</v>
      </c>
      <c r="N5" s="18">
        <v>6.0699999999999994E-8</v>
      </c>
      <c r="O5" s="18">
        <v>8.5E-9</v>
      </c>
      <c r="P5" s="27">
        <v>8.5E-9</v>
      </c>
      <c r="Q5" s="57" t="s">
        <v>113</v>
      </c>
      <c r="R5" s="57" t="s">
        <v>114</v>
      </c>
      <c r="S5" t="s">
        <v>89</v>
      </c>
      <c r="T5" s="19">
        <v>-9.8042200619397644</v>
      </c>
      <c r="U5" s="19">
        <v>-10.964087807335581</v>
      </c>
      <c r="V5" s="19">
        <v>1.1598677453958164</v>
      </c>
      <c r="W5" s="19">
        <v>1.1598677453958164</v>
      </c>
      <c r="X5" s="20" t="s">
        <v>2519</v>
      </c>
      <c r="Y5" s="20" t="s">
        <v>147</v>
      </c>
      <c r="Z5" s="21">
        <v>1</v>
      </c>
      <c r="AA5" s="21">
        <v>-3.2</v>
      </c>
      <c r="AB5" s="20" t="s">
        <v>165</v>
      </c>
      <c r="AC5" s="22">
        <v>1</v>
      </c>
      <c r="AD5">
        <v>-3.9</v>
      </c>
      <c r="AE5" s="81" t="s">
        <v>2521</v>
      </c>
      <c r="AF5" s="80" t="s">
        <v>2530</v>
      </c>
      <c r="AH5" s="116"/>
    </row>
    <row r="6" spans="1:42" x14ac:dyDescent="0.45">
      <c r="A6" t="s">
        <v>109</v>
      </c>
      <c r="B6" t="s">
        <v>819</v>
      </c>
      <c r="C6" t="s">
        <v>820</v>
      </c>
      <c r="D6" s="51" t="str">
        <f t="shared" si="0"/>
        <v>1MHP_HL_A_HL30R_MT</v>
      </c>
      <c r="E6" t="s">
        <v>2520</v>
      </c>
      <c r="F6">
        <v>1</v>
      </c>
      <c r="G6" s="42" t="s">
        <v>60</v>
      </c>
      <c r="H6" s="42" t="b">
        <v>1</v>
      </c>
      <c r="I6" s="42" t="s">
        <v>60</v>
      </c>
      <c r="J6" t="s">
        <v>46</v>
      </c>
      <c r="K6" s="16" t="s">
        <v>47</v>
      </c>
      <c r="L6" s="17" t="s">
        <v>47</v>
      </c>
      <c r="M6" s="18">
        <v>5.6699999999999998E-8</v>
      </c>
      <c r="N6" s="18">
        <v>5.6699999999999998E-8</v>
      </c>
      <c r="O6" s="18">
        <v>8.5E-9</v>
      </c>
      <c r="P6" s="27">
        <v>8.5E-9</v>
      </c>
      <c r="Q6" s="57" t="s">
        <v>113</v>
      </c>
      <c r="R6" s="57" t="s">
        <v>114</v>
      </c>
      <c r="S6" t="s">
        <v>89</v>
      </c>
      <c r="T6" s="19">
        <v>-9.8444400594654962</v>
      </c>
      <c r="U6" s="19">
        <v>-10.964087807335581</v>
      </c>
      <c r="V6" s="19">
        <v>1.1196477478700846</v>
      </c>
      <c r="W6" s="19">
        <v>1.1196477478700846</v>
      </c>
      <c r="X6" s="20" t="s">
        <v>2519</v>
      </c>
      <c r="Y6" s="20" t="s">
        <v>147</v>
      </c>
      <c r="Z6" s="21">
        <v>1</v>
      </c>
      <c r="AA6" s="21">
        <v>-3.2</v>
      </c>
      <c r="AB6" s="20" t="s">
        <v>82</v>
      </c>
      <c r="AC6" s="22">
        <v>1</v>
      </c>
      <c r="AD6">
        <v>-4.5</v>
      </c>
      <c r="AE6" s="81" t="s">
        <v>2521</v>
      </c>
      <c r="AH6" s="53"/>
    </row>
    <row r="7" spans="1:42" s="80" customFormat="1" x14ac:dyDescent="0.45">
      <c r="A7" t="s">
        <v>109</v>
      </c>
      <c r="B7" t="s">
        <v>933</v>
      </c>
      <c r="C7" t="s">
        <v>934</v>
      </c>
      <c r="D7" s="51" t="str">
        <f t="shared" si="0"/>
        <v>1MHP_HL_A_LL48K_MT</v>
      </c>
      <c r="E7" t="s">
        <v>2520</v>
      </c>
      <c r="F7">
        <v>1</v>
      </c>
      <c r="G7" s="42" t="s">
        <v>60</v>
      </c>
      <c r="H7" s="42" t="b">
        <v>1</v>
      </c>
      <c r="I7" s="42" t="s">
        <v>60</v>
      </c>
      <c r="J7" t="s">
        <v>125</v>
      </c>
      <c r="K7" s="16" t="s">
        <v>47</v>
      </c>
      <c r="L7" s="17" t="s">
        <v>47</v>
      </c>
      <c r="M7" s="18">
        <v>4.0499999999999999E-8</v>
      </c>
      <c r="N7" s="18">
        <v>4.0499999999999999E-8</v>
      </c>
      <c r="O7" s="18">
        <v>8.5E-9</v>
      </c>
      <c r="P7" s="18">
        <v>8.5E-9</v>
      </c>
      <c r="Q7" t="s">
        <v>113</v>
      </c>
      <c r="R7" t="s">
        <v>114</v>
      </c>
      <c r="S7" t="s">
        <v>89</v>
      </c>
      <c r="T7" s="19">
        <v>-10.042958679072012</v>
      </c>
      <c r="U7" s="19">
        <v>-10.964087807335581</v>
      </c>
      <c r="V7" s="19">
        <v>0.92112912826356919</v>
      </c>
      <c r="W7" s="19">
        <v>0.92112912826356919</v>
      </c>
      <c r="X7" s="20" t="s">
        <v>2520</v>
      </c>
      <c r="Y7" s="20" t="s">
        <v>160</v>
      </c>
      <c r="Z7" s="21">
        <v>0</v>
      </c>
      <c r="AA7" s="21">
        <v>3.8</v>
      </c>
      <c r="AB7" s="20" t="s">
        <v>165</v>
      </c>
      <c r="AC7" s="22">
        <v>1</v>
      </c>
      <c r="AD7">
        <v>-3.9</v>
      </c>
      <c r="AE7" s="81" t="s">
        <v>2521</v>
      </c>
    </row>
    <row r="8" spans="1:42" s="118" customFormat="1" x14ac:dyDescent="0.45">
      <c r="A8" s="118" t="s">
        <v>109</v>
      </c>
      <c r="B8" s="118" t="s">
        <v>445</v>
      </c>
      <c r="C8" s="118" t="s">
        <v>446</v>
      </c>
      <c r="D8" s="118" t="str">
        <f t="shared" si="0"/>
        <v>1MHP_HL_A_SL90R_MT</v>
      </c>
      <c r="E8" s="118" t="s">
        <v>2520</v>
      </c>
      <c r="F8" s="118">
        <v>1</v>
      </c>
      <c r="G8" s="118" t="s">
        <v>60</v>
      </c>
      <c r="H8" s="118" t="b">
        <v>1</v>
      </c>
      <c r="I8" s="118" t="s">
        <v>60</v>
      </c>
      <c r="J8" s="118" t="s">
        <v>46</v>
      </c>
      <c r="K8" s="118" t="s">
        <v>47</v>
      </c>
      <c r="L8" s="118" t="s">
        <v>47</v>
      </c>
      <c r="M8" s="118" t="s">
        <v>447</v>
      </c>
      <c r="N8" s="119">
        <v>8.5000000000000001E-7</v>
      </c>
      <c r="O8" s="119">
        <v>8.5E-9</v>
      </c>
      <c r="P8" s="119">
        <v>8.5E-9</v>
      </c>
      <c r="Q8" s="120" t="s">
        <v>113</v>
      </c>
      <c r="R8" s="120" t="s">
        <v>114</v>
      </c>
      <c r="S8" s="118" t="s">
        <v>89</v>
      </c>
      <c r="T8" s="121">
        <v>-8.2470373976026075</v>
      </c>
      <c r="U8" s="121">
        <v>-10.964087807335581</v>
      </c>
      <c r="V8" s="121">
        <v>2.7170504097329733</v>
      </c>
      <c r="W8" s="121">
        <v>2.7170504097329733</v>
      </c>
      <c r="X8" s="122" t="s">
        <v>2520</v>
      </c>
      <c r="Y8" s="122" t="s">
        <v>187</v>
      </c>
      <c r="Z8" s="123">
        <v>500</v>
      </c>
      <c r="AA8" s="123">
        <v>-0.8</v>
      </c>
      <c r="AB8" s="122" t="s">
        <v>82</v>
      </c>
      <c r="AC8" s="124">
        <v>1</v>
      </c>
      <c r="AD8" s="118">
        <v>-4.5</v>
      </c>
      <c r="AE8" t="s">
        <v>2527</v>
      </c>
      <c r="AF8" s="118" t="s">
        <v>2531</v>
      </c>
    </row>
    <row r="9" spans="1:42" s="81" customFormat="1" x14ac:dyDescent="0.45">
      <c r="A9" s="81" t="s">
        <v>65</v>
      </c>
      <c r="B9" s="81" t="s">
        <v>653</v>
      </c>
      <c r="C9" s="81" t="s">
        <v>653</v>
      </c>
      <c r="D9" s="81" t="str">
        <f t="shared" si="0"/>
        <v>1VFB_AB_C_TA53R_MT</v>
      </c>
      <c r="E9" s="81" t="s">
        <v>2519</v>
      </c>
      <c r="F9" s="81">
        <v>1</v>
      </c>
      <c r="G9" s="81" t="s">
        <v>60</v>
      </c>
      <c r="H9" s="81" t="b">
        <v>1</v>
      </c>
      <c r="I9" s="81" t="s">
        <v>60</v>
      </c>
      <c r="J9" s="81" t="s">
        <v>46</v>
      </c>
      <c r="K9" s="81" t="s">
        <v>47</v>
      </c>
      <c r="L9" s="81" t="s">
        <v>47</v>
      </c>
      <c r="M9" s="98">
        <v>2.4E-8</v>
      </c>
      <c r="N9" s="98">
        <v>2.4E-8</v>
      </c>
      <c r="O9" s="98">
        <v>1.49E-9</v>
      </c>
      <c r="P9" s="98">
        <v>1.49E-9</v>
      </c>
      <c r="Q9" s="81" t="s">
        <v>62</v>
      </c>
      <c r="R9" s="81" t="s">
        <v>81</v>
      </c>
      <c r="S9" s="81">
        <v>298</v>
      </c>
      <c r="T9" s="83">
        <v>-10.351675083893094</v>
      </c>
      <c r="U9" s="83">
        <v>-11.991448933023534</v>
      </c>
      <c r="V9" s="83">
        <v>1.6397738491304406</v>
      </c>
      <c r="W9" s="83">
        <v>1.6397738491304406</v>
      </c>
      <c r="X9" s="84" t="s">
        <v>2520</v>
      </c>
      <c r="Y9" s="84" t="s">
        <v>192</v>
      </c>
      <c r="Z9" s="85">
        <v>400</v>
      </c>
      <c r="AA9" s="85">
        <v>-0.7</v>
      </c>
      <c r="AB9" s="84" t="s">
        <v>82</v>
      </c>
      <c r="AC9" s="86">
        <v>1</v>
      </c>
      <c r="AD9" s="81">
        <v>-4.5</v>
      </c>
      <c r="AE9" s="81" t="s">
        <v>2521</v>
      </c>
    </row>
    <row r="10" spans="1:42" s="81" customFormat="1" x14ac:dyDescent="0.45">
      <c r="A10" s="81" t="s">
        <v>65</v>
      </c>
      <c r="B10" s="81" t="s">
        <v>641</v>
      </c>
      <c r="C10" s="81" t="s">
        <v>641</v>
      </c>
      <c r="D10" s="81" t="str">
        <f t="shared" si="0"/>
        <v>1VFB_AB_C_YA50K_MT</v>
      </c>
      <c r="E10" s="81" t="s">
        <v>2519</v>
      </c>
      <c r="F10" s="81">
        <v>1</v>
      </c>
      <c r="G10" s="81" t="s">
        <v>60</v>
      </c>
      <c r="H10" s="81" t="b">
        <v>1</v>
      </c>
      <c r="I10" s="81" t="s">
        <v>60</v>
      </c>
      <c r="J10" s="81" t="s">
        <v>46</v>
      </c>
      <c r="K10" s="81" t="s">
        <v>47</v>
      </c>
      <c r="L10" s="81" t="s">
        <v>47</v>
      </c>
      <c r="M10" s="98">
        <v>2.7E-8</v>
      </c>
      <c r="N10" s="98">
        <v>2.7E-8</v>
      </c>
      <c r="O10" s="98">
        <v>1.49E-9</v>
      </c>
      <c r="P10" s="98">
        <v>1.49E-9</v>
      </c>
      <c r="Q10" s="81" t="s">
        <v>62</v>
      </c>
      <c r="R10" s="81" t="s">
        <v>81</v>
      </c>
      <c r="S10" s="81">
        <v>298</v>
      </c>
      <c r="T10" s="83">
        <v>-10.282183092855828</v>
      </c>
      <c r="U10" s="83">
        <v>-11.991448933023534</v>
      </c>
      <c r="V10" s="83">
        <v>1.7092658401677063</v>
      </c>
      <c r="W10" s="83">
        <v>1.7092658401677063</v>
      </c>
      <c r="X10" s="84" t="s">
        <v>2520</v>
      </c>
      <c r="Y10" s="84" t="s">
        <v>201</v>
      </c>
      <c r="Z10" s="85">
        <v>0</v>
      </c>
      <c r="AA10" s="85">
        <v>-1.3</v>
      </c>
      <c r="AB10" s="84" t="s">
        <v>165</v>
      </c>
      <c r="AC10" s="86">
        <v>1</v>
      </c>
      <c r="AD10" s="81">
        <v>-3.9</v>
      </c>
      <c r="AE10" s="81" t="s">
        <v>2521</v>
      </c>
      <c r="AH10" s="87"/>
    </row>
    <row r="11" spans="1:42" s="81" customFormat="1" x14ac:dyDescent="0.45">
      <c r="A11" s="81" t="s">
        <v>315</v>
      </c>
      <c r="B11" s="81" t="s">
        <v>316</v>
      </c>
      <c r="C11" s="81" t="s">
        <v>316</v>
      </c>
      <c r="D11" s="81" t="str">
        <f t="shared" si="0"/>
        <v>2BDN_HL_A_NL31K_MT</v>
      </c>
      <c r="E11" s="81" t="s">
        <v>2519</v>
      </c>
      <c r="F11" s="81" t="s">
        <v>317</v>
      </c>
      <c r="G11" s="81" t="s">
        <v>60</v>
      </c>
      <c r="H11" s="81" t="b">
        <v>1</v>
      </c>
      <c r="I11" s="81" t="s">
        <v>60</v>
      </c>
      <c r="J11" s="81" t="s">
        <v>70</v>
      </c>
      <c r="K11" s="81" t="s">
        <v>47</v>
      </c>
      <c r="L11" s="81" t="s">
        <v>47</v>
      </c>
      <c r="M11" s="98">
        <v>2.8999999999999998E-7</v>
      </c>
      <c r="N11" s="98">
        <v>2.8999999999999998E-7</v>
      </c>
      <c r="O11" s="98">
        <v>8.0000000000000003E-10</v>
      </c>
      <c r="P11" s="98">
        <v>8.0000000000000003E-10</v>
      </c>
      <c r="Q11" s="81" t="s">
        <v>318</v>
      </c>
      <c r="R11" s="81" t="s">
        <v>319</v>
      </c>
      <c r="S11" s="81">
        <v>298</v>
      </c>
      <c r="T11" s="83">
        <v>-8.8814970992398745</v>
      </c>
      <c r="U11" s="83">
        <v>-12.358381539073765</v>
      </c>
      <c r="V11" s="83">
        <v>3.4768844398338903</v>
      </c>
      <c r="W11" s="83">
        <v>3.4768844398338903</v>
      </c>
      <c r="X11" s="84" t="s">
        <v>2520</v>
      </c>
      <c r="Y11" s="84" t="s">
        <v>90</v>
      </c>
      <c r="Z11" s="85">
        <v>0</v>
      </c>
      <c r="AA11" s="85">
        <v>-3.5</v>
      </c>
      <c r="AB11" s="84" t="s">
        <v>165</v>
      </c>
      <c r="AC11" s="86">
        <v>1</v>
      </c>
      <c r="AD11" s="81">
        <v>-3.9</v>
      </c>
      <c r="AE11" s="81" t="s">
        <v>2521</v>
      </c>
      <c r="AH11" s="87"/>
    </row>
    <row r="12" spans="1:42" x14ac:dyDescent="0.45">
      <c r="A12" s="51" t="s">
        <v>315</v>
      </c>
      <c r="B12" s="51" t="s">
        <v>959</v>
      </c>
      <c r="C12" s="51" t="s">
        <v>959</v>
      </c>
      <c r="D12" s="51" t="str">
        <f t="shared" si="0"/>
        <v>2BDN_HL_A_NL31R_MT</v>
      </c>
      <c r="E12" t="s">
        <v>2519</v>
      </c>
      <c r="F12" s="51" t="s">
        <v>317</v>
      </c>
      <c r="G12" s="51" t="s">
        <v>60</v>
      </c>
      <c r="H12" s="42" t="b">
        <v>1</v>
      </c>
      <c r="I12" s="42" t="s">
        <v>60</v>
      </c>
      <c r="J12" t="s">
        <v>70</v>
      </c>
      <c r="K12" s="16" t="s">
        <v>47</v>
      </c>
      <c r="L12" s="17" t="s">
        <v>47</v>
      </c>
      <c r="M12" s="18">
        <v>1.7000000000000001E-10</v>
      </c>
      <c r="N12" s="18">
        <v>1.7000000000000001E-10</v>
      </c>
      <c r="O12" s="18">
        <v>8.0000000000000003E-10</v>
      </c>
      <c r="P12" s="18">
        <v>8.0000000000000003E-10</v>
      </c>
      <c r="Q12" s="72" t="s">
        <v>318</v>
      </c>
      <c r="R12" s="72" t="s">
        <v>319</v>
      </c>
      <c r="S12" s="51">
        <v>298</v>
      </c>
      <c r="T12" s="54">
        <v>-13.272181380538187</v>
      </c>
      <c r="U12" s="54">
        <v>-12.358381539073765</v>
      </c>
      <c r="V12" s="54">
        <v>-0.91379984146442261</v>
      </c>
      <c r="W12" s="54">
        <v>0.91379984146442261</v>
      </c>
      <c r="X12" s="55" t="s">
        <v>2520</v>
      </c>
      <c r="Y12" s="55" t="s">
        <v>90</v>
      </c>
      <c r="Z12" s="21">
        <v>0</v>
      </c>
      <c r="AA12" s="21">
        <v>-3.5</v>
      </c>
      <c r="AB12" s="55" t="s">
        <v>82</v>
      </c>
      <c r="AC12" s="22">
        <v>1</v>
      </c>
      <c r="AD12">
        <v>-4.5</v>
      </c>
      <c r="AE12" s="81" t="s">
        <v>2521</v>
      </c>
      <c r="AH12" s="53"/>
    </row>
    <row r="13" spans="1:42" hidden="1" x14ac:dyDescent="0.45">
      <c r="A13" s="51" t="s">
        <v>315</v>
      </c>
      <c r="B13" s="51" t="s">
        <v>965</v>
      </c>
      <c r="C13" s="51" t="s">
        <v>965</v>
      </c>
      <c r="D13" s="51"/>
      <c r="E13" t="s">
        <v>2519</v>
      </c>
      <c r="F13" s="51" t="s">
        <v>317</v>
      </c>
      <c r="G13" s="51" t="s">
        <v>60</v>
      </c>
      <c r="H13" s="42" t="b">
        <v>1</v>
      </c>
      <c r="I13" s="42" t="s">
        <v>60</v>
      </c>
      <c r="J13" t="s">
        <v>181</v>
      </c>
      <c r="K13" s="16" t="s">
        <v>47</v>
      </c>
      <c r="L13" s="17" t="s">
        <v>47</v>
      </c>
      <c r="M13" s="18">
        <v>3.4999999999999999E-9</v>
      </c>
      <c r="N13" s="18">
        <v>3.4999999999999999E-9</v>
      </c>
      <c r="O13" s="18">
        <v>8.0000000000000003E-10</v>
      </c>
      <c r="P13" s="18">
        <v>8.0000000000000003E-10</v>
      </c>
      <c r="Q13" s="73" t="s">
        <v>318</v>
      </c>
      <c r="R13" s="73" t="s">
        <v>319</v>
      </c>
      <c r="S13" s="51">
        <v>298</v>
      </c>
      <c r="T13" s="54">
        <v>-11.487596692386115</v>
      </c>
      <c r="U13" s="54">
        <v>-12.358381539073765</v>
      </c>
      <c r="V13" s="54">
        <v>0.87078484668765022</v>
      </c>
      <c r="W13" s="54">
        <v>0.87078484668765022</v>
      </c>
      <c r="X13" s="55" t="s">
        <v>2520</v>
      </c>
      <c r="Y13" s="55" t="s">
        <v>160</v>
      </c>
      <c r="Z13" s="21">
        <v>0</v>
      </c>
      <c r="AA13" s="56">
        <v>3.8</v>
      </c>
      <c r="AB13" s="55" t="s">
        <v>165</v>
      </c>
      <c r="AC13" s="22">
        <v>1</v>
      </c>
      <c r="AD13" s="51">
        <v>-3.9</v>
      </c>
      <c r="AH13" s="53"/>
    </row>
    <row r="14" spans="1:42" hidden="1" x14ac:dyDescent="0.45">
      <c r="A14" t="s">
        <v>109</v>
      </c>
      <c r="B14" t="s">
        <v>968</v>
      </c>
      <c r="C14" t="s">
        <v>969</v>
      </c>
      <c r="E14" t="s">
        <v>2520</v>
      </c>
      <c r="F14">
        <v>1</v>
      </c>
      <c r="G14" s="42" t="s">
        <v>60</v>
      </c>
      <c r="H14" s="42" t="b">
        <v>1</v>
      </c>
      <c r="I14" s="42" t="s">
        <v>60</v>
      </c>
      <c r="J14" t="s">
        <v>324</v>
      </c>
      <c r="K14" s="16" t="s">
        <v>47</v>
      </c>
      <c r="L14" s="17" t="s">
        <v>47</v>
      </c>
      <c r="M14" s="18">
        <v>3.5399999999999999E-8</v>
      </c>
      <c r="N14" s="18">
        <v>3.5399999999999999E-8</v>
      </c>
      <c r="O14" s="18">
        <v>8.5E-9</v>
      </c>
      <c r="P14" s="18">
        <v>8.5E-9</v>
      </c>
      <c r="Q14" s="43" t="s">
        <v>113</v>
      </c>
      <c r="R14" s="43" t="s">
        <v>114</v>
      </c>
      <c r="S14" t="s">
        <v>89</v>
      </c>
      <c r="T14" s="19">
        <v>-10.122366869915943</v>
      </c>
      <c r="U14" s="19">
        <v>-10.964087807335581</v>
      </c>
      <c r="V14" s="19">
        <v>0.84172093741963749</v>
      </c>
      <c r="W14" s="19">
        <v>0.84172093741963749</v>
      </c>
      <c r="X14" s="20" t="s">
        <v>2520</v>
      </c>
      <c r="Y14" s="20" t="s">
        <v>90</v>
      </c>
      <c r="Z14" s="21">
        <v>0</v>
      </c>
      <c r="AA14" s="21">
        <v>-3.5</v>
      </c>
      <c r="AB14" s="20" t="s">
        <v>82</v>
      </c>
      <c r="AC14" s="22">
        <v>1</v>
      </c>
      <c r="AD14">
        <v>-4.5</v>
      </c>
      <c r="AH14" s="53"/>
      <c r="AP14" s="37" t="s">
        <v>139</v>
      </c>
    </row>
    <row r="15" spans="1:42" hidden="1" x14ac:dyDescent="0.45">
      <c r="A15" t="s">
        <v>65</v>
      </c>
      <c r="B15" t="s">
        <v>984</v>
      </c>
      <c r="C15" t="s">
        <v>984</v>
      </c>
      <c r="E15" t="s">
        <v>2519</v>
      </c>
      <c r="F15">
        <v>1</v>
      </c>
      <c r="G15" s="42" t="s">
        <v>60</v>
      </c>
      <c r="H15" s="42" t="b">
        <v>1</v>
      </c>
      <c r="I15" s="42" t="s">
        <v>60</v>
      </c>
      <c r="J15" t="s">
        <v>46</v>
      </c>
      <c r="K15" s="16" t="s">
        <v>47</v>
      </c>
      <c r="L15" s="17" t="s">
        <v>47</v>
      </c>
      <c r="M15" s="18">
        <v>6.2000000000000001E-9</v>
      </c>
      <c r="N15" s="18">
        <v>6.2000000000000001E-9</v>
      </c>
      <c r="O15" s="18">
        <v>1.49E-9</v>
      </c>
      <c r="P15" s="18">
        <v>1.49E-9</v>
      </c>
      <c r="Q15" s="43" t="s">
        <v>62</v>
      </c>
      <c r="R15" s="43" t="s">
        <v>81</v>
      </c>
      <c r="S15">
        <v>298</v>
      </c>
      <c r="T15" s="19">
        <v>-11.150242761488265</v>
      </c>
      <c r="U15" s="19">
        <v>-11.991448933023534</v>
      </c>
      <c r="V15" s="19">
        <v>0.84120617153526922</v>
      </c>
      <c r="W15" s="19">
        <v>0.84120617153526922</v>
      </c>
      <c r="X15" s="20" t="s">
        <v>2520</v>
      </c>
      <c r="Y15" s="20" t="s">
        <v>201</v>
      </c>
      <c r="Z15" s="21">
        <v>0</v>
      </c>
      <c r="AA15" s="21">
        <v>-1.3</v>
      </c>
      <c r="AB15" s="20" t="s">
        <v>82</v>
      </c>
      <c r="AC15" s="22">
        <v>1</v>
      </c>
      <c r="AD15">
        <v>-4.5</v>
      </c>
      <c r="AH15" s="53"/>
      <c r="AP15" s="37"/>
    </row>
    <row r="16" spans="1:42" hidden="1" x14ac:dyDescent="0.45">
      <c r="A16" t="s">
        <v>109</v>
      </c>
      <c r="B16" t="s">
        <v>933</v>
      </c>
      <c r="C16" t="s">
        <v>934</v>
      </c>
      <c r="E16" t="s">
        <v>2520</v>
      </c>
      <c r="F16">
        <v>1</v>
      </c>
      <c r="G16" s="42" t="s">
        <v>60</v>
      </c>
      <c r="H16" s="42" t="b">
        <v>1</v>
      </c>
      <c r="I16" s="42" t="s">
        <v>60</v>
      </c>
      <c r="J16" t="s">
        <v>125</v>
      </c>
      <c r="K16" s="16" t="s">
        <v>47</v>
      </c>
      <c r="L16" s="17" t="s">
        <v>47</v>
      </c>
      <c r="M16" s="18">
        <v>3.2700000000000002E-8</v>
      </c>
      <c r="N16" s="18">
        <v>3.2700000000000002E-8</v>
      </c>
      <c r="O16" s="18">
        <v>8.5E-9</v>
      </c>
      <c r="P16" s="18">
        <v>8.5E-9</v>
      </c>
      <c r="Q16" t="s">
        <v>113</v>
      </c>
      <c r="R16" t="s">
        <v>114</v>
      </c>
      <c r="S16" t="s">
        <v>89</v>
      </c>
      <c r="T16" s="19">
        <v>-10.16917554783549</v>
      </c>
      <c r="U16" s="19">
        <v>-10.964087807335581</v>
      </c>
      <c r="V16" s="19">
        <v>0.79491225950009081</v>
      </c>
      <c r="W16" s="19">
        <v>0.79491225950009081</v>
      </c>
      <c r="X16" s="20" t="s">
        <v>2520</v>
      </c>
      <c r="Y16" s="20" t="s">
        <v>160</v>
      </c>
      <c r="Z16" s="21">
        <v>0</v>
      </c>
      <c r="AA16" s="21">
        <v>3.8</v>
      </c>
      <c r="AB16" s="20" t="s">
        <v>165</v>
      </c>
      <c r="AC16" s="22">
        <v>1</v>
      </c>
      <c r="AD16">
        <v>-3.9</v>
      </c>
      <c r="AH16" s="53"/>
      <c r="AP16" s="37"/>
    </row>
    <row r="17" spans="1:34" s="81" customFormat="1" hidden="1" x14ac:dyDescent="0.45">
      <c r="A17" t="s">
        <v>1031</v>
      </c>
      <c r="B17" t="s">
        <v>1032</v>
      </c>
      <c r="C17" t="s">
        <v>1032</v>
      </c>
      <c r="D17"/>
      <c r="E17" t="s">
        <v>2519</v>
      </c>
      <c r="F17">
        <v>2</v>
      </c>
      <c r="G17" s="15" t="s">
        <v>60</v>
      </c>
      <c r="H17" s="42" t="b">
        <v>1</v>
      </c>
      <c r="I17" s="42" t="s">
        <v>60</v>
      </c>
      <c r="J17" t="s">
        <v>70</v>
      </c>
      <c r="K17" s="16" t="s">
        <v>47</v>
      </c>
      <c r="L17" s="17" t="s">
        <v>1033</v>
      </c>
      <c r="M17" s="18">
        <v>2.1E-10</v>
      </c>
      <c r="N17" s="18">
        <v>2.1E-10</v>
      </c>
      <c r="O17" s="18">
        <v>7.8999999999999996E-10</v>
      </c>
      <c r="P17" s="18">
        <v>7.8999999999999996E-10</v>
      </c>
      <c r="Q17" t="s">
        <v>1034</v>
      </c>
      <c r="R17" t="s">
        <v>1035</v>
      </c>
      <c r="S17" t="s">
        <v>89</v>
      </c>
      <c r="T17" s="19">
        <v>-13.147509015274535</v>
      </c>
      <c r="U17" s="19">
        <v>-12.365803020575813</v>
      </c>
      <c r="V17" s="19">
        <v>-0.78170599469872215</v>
      </c>
      <c r="W17" s="19">
        <v>0.78170599469872215</v>
      </c>
      <c r="X17" s="20" t="s">
        <v>2520</v>
      </c>
      <c r="Y17" s="20" t="s">
        <v>196</v>
      </c>
      <c r="Z17" s="21">
        <v>0</v>
      </c>
      <c r="AA17" s="21">
        <v>-0.9</v>
      </c>
      <c r="AB17" s="20" t="s">
        <v>165</v>
      </c>
      <c r="AC17" s="22">
        <v>1</v>
      </c>
      <c r="AD17">
        <v>-3.9</v>
      </c>
      <c r="AE17"/>
      <c r="AH17" s="87"/>
    </row>
    <row r="18" spans="1:34" s="81" customFormat="1" x14ac:dyDescent="0.45">
      <c r="A18" t="s">
        <v>492</v>
      </c>
      <c r="B18" t="s">
        <v>493</v>
      </c>
      <c r="C18" t="s">
        <v>494</v>
      </c>
      <c r="D18" s="51" t="str">
        <f>A18 &amp; "_" &amp; C18 &amp; "_MT"</f>
        <v>3BN9_B_CD_PD104H_MT</v>
      </c>
      <c r="E18" t="s">
        <v>2520</v>
      </c>
      <c r="F18">
        <v>2</v>
      </c>
      <c r="G18" s="42" t="s">
        <v>60</v>
      </c>
      <c r="H18" s="42" t="b">
        <v>1</v>
      </c>
      <c r="I18" s="42" t="s">
        <v>60</v>
      </c>
      <c r="J18" t="s">
        <v>70</v>
      </c>
      <c r="K18" s="16" t="s">
        <v>495</v>
      </c>
      <c r="L18" s="17" t="s">
        <v>495</v>
      </c>
      <c r="M18" s="18">
        <v>1.3500000000000001E-9</v>
      </c>
      <c r="N18" s="18">
        <v>1.3500000000000001E-9</v>
      </c>
      <c r="O18" s="18">
        <v>2.2400000000000001E-11</v>
      </c>
      <c r="P18" s="18">
        <v>2.2400000000000001E-11</v>
      </c>
      <c r="Q18" s="43" t="s">
        <v>496</v>
      </c>
      <c r="R18" s="43" t="s">
        <v>497</v>
      </c>
      <c r="S18" t="s">
        <v>89</v>
      </c>
      <c r="T18" s="19">
        <v>-12.049665134252681</v>
      </c>
      <c r="U18" s="19">
        <v>-14.467956492669856</v>
      </c>
      <c r="V18" s="19">
        <v>2.418291358417175</v>
      </c>
      <c r="W18" s="19">
        <v>2.418291358417175</v>
      </c>
      <c r="X18" s="20" t="s">
        <v>2520</v>
      </c>
      <c r="Y18" s="20" t="s">
        <v>182</v>
      </c>
      <c r="Z18" s="21">
        <v>300</v>
      </c>
      <c r="AA18" s="21">
        <v>-1.6</v>
      </c>
      <c r="AB18" s="20" t="s">
        <v>147</v>
      </c>
      <c r="AC18" s="22">
        <v>1</v>
      </c>
      <c r="AD18">
        <v>-3.2</v>
      </c>
      <c r="AE18" s="81" t="s">
        <v>2521</v>
      </c>
      <c r="AH18" s="87"/>
    </row>
    <row r="19" spans="1:34" s="16" customFormat="1" hidden="1" x14ac:dyDescent="0.45">
      <c r="A19" t="s">
        <v>1044</v>
      </c>
      <c r="B19" t="s">
        <v>1045</v>
      </c>
      <c r="C19" t="s">
        <v>1046</v>
      </c>
      <c r="D19"/>
      <c r="E19" t="s">
        <v>2520</v>
      </c>
      <c r="F19">
        <v>2</v>
      </c>
      <c r="G19" s="42" t="s">
        <v>60</v>
      </c>
      <c r="H19" s="42" t="b">
        <v>1</v>
      </c>
      <c r="I19" s="42" t="s">
        <v>60</v>
      </c>
      <c r="J19" t="s">
        <v>46</v>
      </c>
      <c r="K19" s="16" t="s">
        <v>47</v>
      </c>
      <c r="L19" s="17" t="s">
        <v>47</v>
      </c>
      <c r="M19" s="18">
        <v>1.67E-7</v>
      </c>
      <c r="N19" s="18">
        <v>1.67E-7</v>
      </c>
      <c r="O19" s="18">
        <v>4.9999999999999998E-8</v>
      </c>
      <c r="P19" s="18">
        <v>4.9999999999999998E-8</v>
      </c>
      <c r="Q19" t="s">
        <v>388</v>
      </c>
      <c r="R19" t="s">
        <v>1047</v>
      </c>
      <c r="S19" t="s">
        <v>89</v>
      </c>
      <c r="T19" s="19">
        <v>-9.2071104944724969</v>
      </c>
      <c r="U19" s="19">
        <v>-9.9186332705957749</v>
      </c>
      <c r="V19" s="19">
        <v>0.71152277612327808</v>
      </c>
      <c r="W19" s="19">
        <v>0.71152277612327808</v>
      </c>
      <c r="X19" s="20" t="s">
        <v>2520</v>
      </c>
      <c r="Y19" s="20" t="s">
        <v>101</v>
      </c>
      <c r="Z19" s="21">
        <v>-1</v>
      </c>
      <c r="AA19" s="21">
        <v>-3.5</v>
      </c>
      <c r="AB19" s="20" t="s">
        <v>165</v>
      </c>
      <c r="AC19" s="22">
        <v>1</v>
      </c>
      <c r="AD19">
        <v>-3.9</v>
      </c>
      <c r="AE19"/>
      <c r="AH19" s="93"/>
    </row>
    <row r="20" spans="1:34" s="16" customFormat="1" hidden="1" x14ac:dyDescent="0.45">
      <c r="A20" s="51" t="s">
        <v>315</v>
      </c>
      <c r="B20" s="51" t="s">
        <v>1298</v>
      </c>
      <c r="C20" s="51" t="s">
        <v>1298</v>
      </c>
      <c r="D20" s="51"/>
      <c r="E20" t="s">
        <v>2519</v>
      </c>
      <c r="F20" s="51" t="s">
        <v>317</v>
      </c>
      <c r="G20" s="51" t="s">
        <v>60</v>
      </c>
      <c r="H20" s="42" t="b">
        <v>1</v>
      </c>
      <c r="I20" s="42" t="s">
        <v>60</v>
      </c>
      <c r="J20" t="s">
        <v>70</v>
      </c>
      <c r="K20" s="16" t="s">
        <v>47</v>
      </c>
      <c r="L20" s="17" t="s">
        <v>47</v>
      </c>
      <c r="M20" s="18">
        <v>2.5000000000000001E-9</v>
      </c>
      <c r="N20" s="18">
        <v>2.5000000000000001E-9</v>
      </c>
      <c r="O20" s="18">
        <v>8.0000000000000003E-10</v>
      </c>
      <c r="P20" s="18">
        <v>8.0000000000000003E-10</v>
      </c>
      <c r="Q20" s="51" t="s">
        <v>318</v>
      </c>
      <c r="R20" s="51" t="s">
        <v>319</v>
      </c>
      <c r="S20" s="51">
        <v>298</v>
      </c>
      <c r="T20" s="54">
        <v>-11.68611531199263</v>
      </c>
      <c r="U20" s="54">
        <v>-12.358381539073765</v>
      </c>
      <c r="V20" s="54">
        <v>0.67226622708113482</v>
      </c>
      <c r="W20" s="54">
        <v>0.67226622708113482</v>
      </c>
      <c r="X20" s="55" t="s">
        <v>2520</v>
      </c>
      <c r="Y20" s="55" t="s">
        <v>201</v>
      </c>
      <c r="Z20" s="21">
        <v>0</v>
      </c>
      <c r="AA20" s="56">
        <v>-1.3</v>
      </c>
      <c r="AB20" s="55" t="s">
        <v>165</v>
      </c>
      <c r="AC20" s="22">
        <v>1</v>
      </c>
      <c r="AD20" s="51">
        <v>-3.9</v>
      </c>
      <c r="AE20"/>
      <c r="AH20" s="93"/>
    </row>
    <row r="21" spans="1:34" s="81" customFormat="1" hidden="1" x14ac:dyDescent="0.45">
      <c r="A21" t="s">
        <v>109</v>
      </c>
      <c r="B21" t="s">
        <v>1449</v>
      </c>
      <c r="C21" t="s">
        <v>1450</v>
      </c>
      <c r="D21"/>
      <c r="E21" t="s">
        <v>2520</v>
      </c>
      <c r="F21">
        <v>1</v>
      </c>
      <c r="G21" s="42" t="s">
        <v>60</v>
      </c>
      <c r="H21" s="42" t="b">
        <v>1</v>
      </c>
      <c r="I21" s="42" t="s">
        <v>60</v>
      </c>
      <c r="J21" t="s">
        <v>324</v>
      </c>
      <c r="K21" s="16" t="s">
        <v>47</v>
      </c>
      <c r="L21" s="17" t="s">
        <v>47</v>
      </c>
      <c r="M21" s="18">
        <v>2.5799999999999999E-8</v>
      </c>
      <c r="N21" s="18">
        <v>2.5799999999999999E-8</v>
      </c>
      <c r="O21" s="18">
        <v>8.5E-9</v>
      </c>
      <c r="P21" s="18">
        <v>8.5E-9</v>
      </c>
      <c r="Q21" t="s">
        <v>113</v>
      </c>
      <c r="R21" t="s">
        <v>114</v>
      </c>
      <c r="S21" t="s">
        <v>89</v>
      </c>
      <c r="T21" s="19">
        <v>-10.309005893561116</v>
      </c>
      <c r="U21" s="19">
        <v>-10.964087807335581</v>
      </c>
      <c r="V21" s="19">
        <v>0.65508191377446501</v>
      </c>
      <c r="W21" s="19">
        <v>0.65508191377446501</v>
      </c>
      <c r="X21" s="20" t="s">
        <v>2520</v>
      </c>
      <c r="Y21" s="20" t="s">
        <v>90</v>
      </c>
      <c r="Z21" s="21">
        <v>0</v>
      </c>
      <c r="AA21" s="21">
        <v>-3.5</v>
      </c>
      <c r="AB21" s="20" t="s">
        <v>165</v>
      </c>
      <c r="AC21" s="22">
        <v>1</v>
      </c>
      <c r="AD21">
        <v>-3.9</v>
      </c>
      <c r="AE21"/>
      <c r="AH21" s="87"/>
    </row>
    <row r="22" spans="1:34" hidden="1" x14ac:dyDescent="0.45">
      <c r="A22" s="51" t="s">
        <v>315</v>
      </c>
      <c r="B22" s="51" t="s">
        <v>1458</v>
      </c>
      <c r="C22" s="51" t="s">
        <v>1458</v>
      </c>
      <c r="D22" s="51"/>
      <c r="E22" t="s">
        <v>2519</v>
      </c>
      <c r="F22" s="51" t="s">
        <v>317</v>
      </c>
      <c r="G22" s="51" t="s">
        <v>60</v>
      </c>
      <c r="H22" s="42" t="b">
        <v>1</v>
      </c>
      <c r="I22" s="42" t="s">
        <v>60</v>
      </c>
      <c r="J22" t="s">
        <v>181</v>
      </c>
      <c r="K22" s="16" t="s">
        <v>47</v>
      </c>
      <c r="L22" s="17" t="s">
        <v>47</v>
      </c>
      <c r="M22" s="18">
        <v>2.4E-9</v>
      </c>
      <c r="N22" s="18">
        <v>2.4E-9</v>
      </c>
      <c r="O22" s="18">
        <v>8.0000000000000003E-10</v>
      </c>
      <c r="P22" s="18">
        <v>8.0000000000000003E-10</v>
      </c>
      <c r="Q22" s="51" t="s">
        <v>318</v>
      </c>
      <c r="R22" s="51" t="s">
        <v>319</v>
      </c>
      <c r="S22" s="51">
        <v>298</v>
      </c>
      <c r="T22" s="54">
        <v>-11.710200288759582</v>
      </c>
      <c r="U22" s="54">
        <v>-12.358381539073765</v>
      </c>
      <c r="V22" s="54">
        <v>0.64818125031418283</v>
      </c>
      <c r="W22" s="54">
        <v>0.64818125031418283</v>
      </c>
      <c r="X22" s="55" t="s">
        <v>2520</v>
      </c>
      <c r="Y22" s="55" t="s">
        <v>160</v>
      </c>
      <c r="Z22" s="21">
        <v>0</v>
      </c>
      <c r="AA22" s="56">
        <v>3.8</v>
      </c>
      <c r="AB22" s="55" t="s">
        <v>82</v>
      </c>
      <c r="AC22" s="22">
        <v>1</v>
      </c>
      <c r="AD22" s="51">
        <v>-4.5</v>
      </c>
    </row>
    <row r="23" spans="1:34" hidden="1" x14ac:dyDescent="0.45">
      <c r="A23" t="s">
        <v>1031</v>
      </c>
      <c r="B23" t="s">
        <v>1473</v>
      </c>
      <c r="C23" t="s">
        <v>1473</v>
      </c>
      <c r="E23" t="s">
        <v>2519</v>
      </c>
      <c r="F23">
        <v>2</v>
      </c>
      <c r="G23" s="15" t="s">
        <v>60</v>
      </c>
      <c r="H23" s="42" t="b">
        <v>1</v>
      </c>
      <c r="I23" s="42" t="s">
        <v>60</v>
      </c>
      <c r="J23" t="s">
        <v>70</v>
      </c>
      <c r="K23" s="16" t="s">
        <v>47</v>
      </c>
      <c r="L23" s="17" t="s">
        <v>1033</v>
      </c>
      <c r="M23" s="18">
        <v>3.1000000000000002E-10</v>
      </c>
      <c r="N23" s="18">
        <v>3.1000000000000002E-10</v>
      </c>
      <c r="O23" s="18">
        <v>7.8999999999999996E-10</v>
      </c>
      <c r="P23" s="18">
        <v>7.8999999999999996E-10</v>
      </c>
      <c r="Q23" t="s">
        <v>1034</v>
      </c>
      <c r="R23" t="s">
        <v>1035</v>
      </c>
      <c r="S23" t="s">
        <v>89</v>
      </c>
      <c r="T23" s="19">
        <v>-12.917724802885118</v>
      </c>
      <c r="U23" s="19">
        <v>-12.365803020575813</v>
      </c>
      <c r="V23" s="19">
        <v>-0.55192178230930544</v>
      </c>
      <c r="W23" s="19">
        <v>0.55192178230930544</v>
      </c>
      <c r="X23" s="20" t="s">
        <v>2520</v>
      </c>
      <c r="Y23" s="20" t="s">
        <v>196</v>
      </c>
      <c r="Z23" s="21">
        <v>0</v>
      </c>
      <c r="AA23" s="21">
        <v>-0.9</v>
      </c>
      <c r="AB23" s="20" t="s">
        <v>82</v>
      </c>
      <c r="AC23" s="22">
        <v>1</v>
      </c>
      <c r="AD23">
        <v>-4.5</v>
      </c>
      <c r="AH23" s="53"/>
    </row>
    <row r="24" spans="1:34" hidden="1" x14ac:dyDescent="0.45">
      <c r="A24" t="s">
        <v>109</v>
      </c>
      <c r="B24" t="s">
        <v>1978</v>
      </c>
      <c r="C24" t="s">
        <v>1979</v>
      </c>
      <c r="E24" t="s">
        <v>2520</v>
      </c>
      <c r="F24">
        <v>1</v>
      </c>
      <c r="G24" s="42" t="s">
        <v>60</v>
      </c>
      <c r="H24" s="42" t="b">
        <v>1</v>
      </c>
      <c r="I24" s="42" t="s">
        <v>60</v>
      </c>
      <c r="J24" t="s">
        <v>324</v>
      </c>
      <c r="K24" s="16" t="s">
        <v>47</v>
      </c>
      <c r="L24" s="17" t="s">
        <v>47</v>
      </c>
      <c r="M24" s="18">
        <v>4.5999999999999998E-9</v>
      </c>
      <c r="N24" s="18">
        <v>4.5999999999999998E-9</v>
      </c>
      <c r="O24" s="18">
        <v>8.5E-9</v>
      </c>
      <c r="P24" s="18">
        <v>8.5E-9</v>
      </c>
      <c r="Q24" t="s">
        <v>113</v>
      </c>
      <c r="R24" t="s">
        <v>114</v>
      </c>
      <c r="S24" t="s">
        <v>89</v>
      </c>
      <c r="T24" s="19">
        <v>-11.326353624736303</v>
      </c>
      <c r="U24" s="19">
        <v>-10.964087807335581</v>
      </c>
      <c r="V24" s="19">
        <v>-0.36226581740072206</v>
      </c>
      <c r="W24" s="19">
        <v>0.36226581740072206</v>
      </c>
      <c r="X24" s="20" t="s">
        <v>2520</v>
      </c>
      <c r="Y24" s="20" t="s">
        <v>187</v>
      </c>
      <c r="Z24" s="21">
        <v>500</v>
      </c>
      <c r="AA24" s="21">
        <v>-0.8</v>
      </c>
      <c r="AB24" s="20" t="s">
        <v>82</v>
      </c>
      <c r="AC24" s="22">
        <v>1</v>
      </c>
      <c r="AD24">
        <v>-4.5</v>
      </c>
      <c r="AH24" s="53"/>
    </row>
    <row r="25" spans="1:34" s="16" customFormat="1" hidden="1" x14ac:dyDescent="0.45">
      <c r="A25" t="s">
        <v>492</v>
      </c>
      <c r="B25" t="s">
        <v>870</v>
      </c>
      <c r="C25" t="s">
        <v>870</v>
      </c>
      <c r="D25"/>
      <c r="E25" t="s">
        <v>2519</v>
      </c>
      <c r="F25">
        <v>2</v>
      </c>
      <c r="G25" s="42" t="s">
        <v>60</v>
      </c>
      <c r="H25" s="42" t="b">
        <v>1</v>
      </c>
      <c r="I25" s="42" t="s">
        <v>60</v>
      </c>
      <c r="J25" t="s">
        <v>70</v>
      </c>
      <c r="K25" s="16" t="s">
        <v>495</v>
      </c>
      <c r="L25" s="17" t="s">
        <v>495</v>
      </c>
      <c r="M25" s="18">
        <v>3.9300000000000003E-11</v>
      </c>
      <c r="N25" s="18">
        <v>3.9300000000000003E-11</v>
      </c>
      <c r="O25" s="18">
        <v>2.2400000000000001E-11</v>
      </c>
      <c r="P25" s="18">
        <v>2.2400000000000001E-11</v>
      </c>
      <c r="Q25" s="43" t="s">
        <v>496</v>
      </c>
      <c r="R25" s="43" t="s">
        <v>497</v>
      </c>
      <c r="S25" t="s">
        <v>89</v>
      </c>
      <c r="T25" s="19">
        <v>-14.136279992261466</v>
      </c>
      <c r="U25" s="19">
        <v>-14.467956492669856</v>
      </c>
      <c r="V25" s="19">
        <v>0.33167650040839014</v>
      </c>
      <c r="W25" s="19">
        <v>0.33167650040839014</v>
      </c>
      <c r="X25" s="20" t="s">
        <v>2520</v>
      </c>
      <c r="Y25" s="20" t="s">
        <v>192</v>
      </c>
      <c r="Z25" s="21">
        <v>400</v>
      </c>
      <c r="AA25" s="21">
        <v>-0.7</v>
      </c>
      <c r="AB25" s="20" t="s">
        <v>82</v>
      </c>
      <c r="AC25" s="22">
        <v>1</v>
      </c>
      <c r="AD25">
        <v>-4.5</v>
      </c>
      <c r="AE25"/>
      <c r="AH25" s="93"/>
    </row>
    <row r="26" spans="1:34" hidden="1" x14ac:dyDescent="0.45">
      <c r="A26" t="s">
        <v>256</v>
      </c>
      <c r="B26" t="s">
        <v>2067</v>
      </c>
      <c r="C26" t="s">
        <v>2068</v>
      </c>
      <c r="E26" t="s">
        <v>2520</v>
      </c>
      <c r="F26">
        <v>1</v>
      </c>
      <c r="G26" s="42" t="s">
        <v>60</v>
      </c>
      <c r="H26" s="42" t="b">
        <v>1</v>
      </c>
      <c r="I26" s="42" t="s">
        <v>60</v>
      </c>
      <c r="J26" t="s">
        <v>70</v>
      </c>
      <c r="K26" s="16" t="s">
        <v>47</v>
      </c>
      <c r="L26" s="17" t="s">
        <v>47</v>
      </c>
      <c r="M26" s="18">
        <v>8.5299999999999993E-9</v>
      </c>
      <c r="N26" s="18">
        <v>8.5299999999999993E-9</v>
      </c>
      <c r="O26" s="18">
        <v>5.76E-9</v>
      </c>
      <c r="P26" s="18">
        <v>5.76E-9</v>
      </c>
      <c r="Q26" s="43" t="s">
        <v>259</v>
      </c>
      <c r="R26" s="43" t="s">
        <v>260</v>
      </c>
      <c r="S26">
        <v>298</v>
      </c>
      <c r="T26" s="19">
        <v>-10.962009120511265</v>
      </c>
      <c r="U26" s="19">
        <v>-11.193673733720779</v>
      </c>
      <c r="V26" s="19">
        <v>0.2316646132095137</v>
      </c>
      <c r="W26" s="19">
        <v>0.2316646132095137</v>
      </c>
      <c r="X26" s="20" t="s">
        <v>2520</v>
      </c>
      <c r="Y26" s="20" t="s">
        <v>182</v>
      </c>
      <c r="Z26" s="21">
        <v>300</v>
      </c>
      <c r="AA26" s="21">
        <v>-1.6</v>
      </c>
      <c r="AB26" s="20" t="s">
        <v>165</v>
      </c>
      <c r="AC26" s="22">
        <v>1</v>
      </c>
      <c r="AD26">
        <v>-3.9</v>
      </c>
    </row>
    <row r="27" spans="1:34" hidden="1" x14ac:dyDescent="0.45">
      <c r="A27" t="s">
        <v>1578</v>
      </c>
      <c r="B27" t="s">
        <v>2134</v>
      </c>
      <c r="C27" t="s">
        <v>2134</v>
      </c>
      <c r="E27" t="s">
        <v>2519</v>
      </c>
      <c r="F27">
        <v>1</v>
      </c>
      <c r="G27" s="42" t="s">
        <v>60</v>
      </c>
      <c r="H27" s="42" t="b">
        <v>1</v>
      </c>
      <c r="I27" s="42" t="s">
        <v>60</v>
      </c>
      <c r="J27" t="s">
        <v>324</v>
      </c>
      <c r="K27" s="16" t="s">
        <v>47</v>
      </c>
      <c r="L27" s="17" t="s">
        <v>47</v>
      </c>
      <c r="M27" s="18">
        <v>1.1200000000000001E-9</v>
      </c>
      <c r="N27" s="18">
        <v>1.1200000000000001E-9</v>
      </c>
      <c r="O27" s="18">
        <v>1.4599999999999999E-9</v>
      </c>
      <c r="P27" s="18">
        <v>1.4599999999999999E-9</v>
      </c>
      <c r="Q27" s="43" t="s">
        <v>113</v>
      </c>
      <c r="R27" s="43" t="s">
        <v>114</v>
      </c>
      <c r="S27" t="s">
        <v>89</v>
      </c>
      <c r="T27" s="19">
        <v>-12.159862919467249</v>
      </c>
      <c r="U27" s="19">
        <v>-12.003449346723439</v>
      </c>
      <c r="V27" s="19">
        <v>-0.15641357274381029</v>
      </c>
      <c r="W27" s="19">
        <v>0.15641357274381029</v>
      </c>
      <c r="X27" s="20" t="s">
        <v>2520</v>
      </c>
      <c r="Y27" s="20" t="s">
        <v>136</v>
      </c>
      <c r="Z27" s="21">
        <v>-1</v>
      </c>
      <c r="AA27" s="21">
        <v>-3.5</v>
      </c>
      <c r="AB27" s="20" t="s">
        <v>165</v>
      </c>
      <c r="AC27" s="22">
        <v>1</v>
      </c>
      <c r="AD27">
        <v>-3.9</v>
      </c>
    </row>
    <row r="28" spans="1:34" hidden="1" x14ac:dyDescent="0.45">
      <c r="A28" t="s">
        <v>433</v>
      </c>
      <c r="B28" t="s">
        <v>2197</v>
      </c>
      <c r="C28" t="s">
        <v>2197</v>
      </c>
      <c r="E28" t="s">
        <v>2519</v>
      </c>
      <c r="F28">
        <v>1</v>
      </c>
      <c r="G28" s="42" t="s">
        <v>60</v>
      </c>
      <c r="H28" s="42" t="b">
        <v>1</v>
      </c>
      <c r="I28" s="42" t="s">
        <v>60</v>
      </c>
      <c r="J28" t="s">
        <v>70</v>
      </c>
      <c r="K28" s="16" t="s">
        <v>47</v>
      </c>
      <c r="L28" s="17" t="s">
        <v>47</v>
      </c>
      <c r="M28" s="18">
        <v>1.8400000000000001E-10</v>
      </c>
      <c r="N28" s="18">
        <v>1.8400000000000001E-10</v>
      </c>
      <c r="O28" s="18">
        <v>1.5500000000000001E-10</v>
      </c>
      <c r="P28" s="27">
        <v>1.5500000000000001E-10</v>
      </c>
      <c r="Q28" s="43" t="s">
        <v>414</v>
      </c>
      <c r="R28" s="43" t="s">
        <v>415</v>
      </c>
      <c r="S28">
        <v>296</v>
      </c>
      <c r="T28" s="19">
        <v>-13.225490361408541</v>
      </c>
      <c r="U28" s="19">
        <v>-13.326681639415488</v>
      </c>
      <c r="V28" s="19">
        <v>0.10119127800694727</v>
      </c>
      <c r="W28" s="19">
        <v>0.10119127800694727</v>
      </c>
      <c r="X28" s="20" t="s">
        <v>2519</v>
      </c>
      <c r="Y28" s="20" t="s">
        <v>147</v>
      </c>
      <c r="Z28" s="21">
        <v>1</v>
      </c>
      <c r="AA28" s="21">
        <v>-3.2</v>
      </c>
      <c r="AB28" s="20" t="s">
        <v>82</v>
      </c>
      <c r="AC28" s="22">
        <v>1</v>
      </c>
      <c r="AD28">
        <v>-4.5</v>
      </c>
      <c r="AE28" s="26" t="s">
        <v>898</v>
      </c>
    </row>
    <row r="29" spans="1:34" hidden="1" x14ac:dyDescent="0.45">
      <c r="A29" t="s">
        <v>1578</v>
      </c>
      <c r="B29" t="s">
        <v>2134</v>
      </c>
      <c r="C29" t="s">
        <v>2134</v>
      </c>
      <c r="E29" t="s">
        <v>2519</v>
      </c>
      <c r="F29">
        <v>1</v>
      </c>
      <c r="G29" s="42" t="s">
        <v>60</v>
      </c>
      <c r="H29" s="42" t="b">
        <v>1</v>
      </c>
      <c r="I29" s="42" t="s">
        <v>60</v>
      </c>
      <c r="J29" t="s">
        <v>324</v>
      </c>
      <c r="K29" s="16" t="s">
        <v>47</v>
      </c>
      <c r="L29" s="17" t="s">
        <v>47</v>
      </c>
      <c r="M29" s="18">
        <v>1.6999999999999999E-9</v>
      </c>
      <c r="N29" s="18">
        <v>1.6999999999999999E-9</v>
      </c>
      <c r="O29" s="18">
        <v>1.4599999999999999E-9</v>
      </c>
      <c r="P29" s="18">
        <v>1.4599999999999999E-9</v>
      </c>
      <c r="Q29" s="43" t="s">
        <v>113</v>
      </c>
      <c r="R29" s="43" t="s">
        <v>114</v>
      </c>
      <c r="S29" t="s">
        <v>89</v>
      </c>
      <c r="T29" s="19">
        <v>-11.913656175671703</v>
      </c>
      <c r="U29" s="19">
        <v>-12.003449346723439</v>
      </c>
      <c r="V29" s="19">
        <v>8.9793171051736564E-2</v>
      </c>
      <c r="W29" s="19">
        <v>8.9793171051736564E-2</v>
      </c>
      <c r="X29" s="20" t="s">
        <v>2520</v>
      </c>
      <c r="Y29" s="20" t="s">
        <v>136</v>
      </c>
      <c r="Z29" s="21">
        <v>-1</v>
      </c>
      <c r="AA29" s="21">
        <v>-3.5</v>
      </c>
      <c r="AB29" s="20" t="s">
        <v>165</v>
      </c>
      <c r="AC29" s="22">
        <v>1</v>
      </c>
      <c r="AD29">
        <v>-3.9</v>
      </c>
    </row>
    <row r="30" spans="1:34" hidden="1" x14ac:dyDescent="0.45">
      <c r="A30" t="s">
        <v>433</v>
      </c>
      <c r="B30" t="s">
        <v>2225</v>
      </c>
      <c r="C30" t="s">
        <v>2226</v>
      </c>
      <c r="E30" t="s">
        <v>2520</v>
      </c>
      <c r="F30">
        <v>1</v>
      </c>
      <c r="G30" s="42" t="s">
        <v>60</v>
      </c>
      <c r="H30" s="42" t="b">
        <v>1</v>
      </c>
      <c r="I30" s="42" t="s">
        <v>60</v>
      </c>
      <c r="J30" t="s">
        <v>70</v>
      </c>
      <c r="K30" s="16" t="s">
        <v>47</v>
      </c>
      <c r="L30" s="17" t="s">
        <v>47</v>
      </c>
      <c r="M30" s="18">
        <v>1.7499999999999999E-10</v>
      </c>
      <c r="N30" s="18">
        <v>1.7499999999999999E-10</v>
      </c>
      <c r="O30" s="18">
        <v>1.5500000000000001E-10</v>
      </c>
      <c r="P30" s="27">
        <v>1.5500000000000001E-10</v>
      </c>
      <c r="Q30" s="57" t="s">
        <v>414</v>
      </c>
      <c r="R30" s="57" t="s">
        <v>415</v>
      </c>
      <c r="S30">
        <v>296</v>
      </c>
      <c r="T30" s="19">
        <v>-13.255078733782968</v>
      </c>
      <c r="U30" s="19">
        <v>-13.326681639415488</v>
      </c>
      <c r="V30" s="19">
        <v>7.1602905632520475E-2</v>
      </c>
      <c r="W30" s="19">
        <v>7.1602905632520475E-2</v>
      </c>
      <c r="X30" s="20" t="s">
        <v>2519</v>
      </c>
      <c r="Y30" s="20" t="s">
        <v>165</v>
      </c>
      <c r="Z30" s="21">
        <v>1</v>
      </c>
      <c r="AA30" s="21">
        <v>-3.9</v>
      </c>
      <c r="AB30" s="20" t="s">
        <v>82</v>
      </c>
      <c r="AC30" s="22">
        <v>1</v>
      </c>
      <c r="AD30">
        <v>-4.5</v>
      </c>
    </row>
    <row r="31" spans="1:34" hidden="1" x14ac:dyDescent="0.45">
      <c r="A31" t="s">
        <v>109</v>
      </c>
      <c r="B31" t="s">
        <v>1978</v>
      </c>
      <c r="C31" t="s">
        <v>1979</v>
      </c>
      <c r="E31" t="s">
        <v>2520</v>
      </c>
      <c r="F31">
        <v>1</v>
      </c>
      <c r="G31" s="42" t="s">
        <v>60</v>
      </c>
      <c r="H31" s="42" t="b">
        <v>1</v>
      </c>
      <c r="I31" s="42" t="s">
        <v>60</v>
      </c>
      <c r="J31" t="s">
        <v>324</v>
      </c>
      <c r="K31" s="16" t="s">
        <v>47</v>
      </c>
      <c r="L31" s="17" t="s">
        <v>47</v>
      </c>
      <c r="M31" s="18">
        <v>7.5900000000000005E-9</v>
      </c>
      <c r="N31" s="18">
        <v>7.5900000000000005E-9</v>
      </c>
      <c r="O31" s="18">
        <v>8.5E-9</v>
      </c>
      <c r="P31" s="18">
        <v>8.5E-9</v>
      </c>
      <c r="Q31" t="s">
        <v>113</v>
      </c>
      <c r="R31" t="s">
        <v>114</v>
      </c>
      <c r="S31" t="s">
        <v>89</v>
      </c>
      <c r="T31" s="19">
        <v>-11.030896204867933</v>
      </c>
      <c r="U31" s="19">
        <v>-10.964087807335581</v>
      </c>
      <c r="V31" s="19">
        <v>-6.6808397532351904E-2</v>
      </c>
      <c r="W31" s="19">
        <v>6.6808397532351904E-2</v>
      </c>
      <c r="X31" s="20" t="s">
        <v>2520</v>
      </c>
      <c r="Y31" s="20" t="s">
        <v>187</v>
      </c>
      <c r="Z31" s="21">
        <v>500</v>
      </c>
      <c r="AA31" s="21">
        <v>-0.8</v>
      </c>
      <c r="AB31" s="20" t="s">
        <v>82</v>
      </c>
      <c r="AC31" s="22">
        <v>1</v>
      </c>
      <c r="AD31">
        <v>-4.5</v>
      </c>
    </row>
    <row r="32" spans="1:34" hidden="1" x14ac:dyDescent="0.45">
      <c r="A32" t="s">
        <v>492</v>
      </c>
      <c r="B32" t="s">
        <v>543</v>
      </c>
      <c r="C32" t="s">
        <v>544</v>
      </c>
      <c r="E32" t="s">
        <v>2520</v>
      </c>
      <c r="F32">
        <v>2</v>
      </c>
      <c r="G32" s="42" t="s">
        <v>60</v>
      </c>
      <c r="H32" s="42" t="b">
        <v>1</v>
      </c>
      <c r="I32" s="42" t="s">
        <v>60</v>
      </c>
      <c r="J32" t="s">
        <v>70</v>
      </c>
      <c r="K32" s="16" t="s">
        <v>495</v>
      </c>
      <c r="L32" s="17" t="s">
        <v>495</v>
      </c>
      <c r="M32" s="18">
        <v>2.03E-11</v>
      </c>
      <c r="N32" s="18">
        <v>2.03E-11</v>
      </c>
      <c r="O32" s="18">
        <v>2.2400000000000001E-11</v>
      </c>
      <c r="P32" s="18">
        <v>2.2400000000000001E-11</v>
      </c>
      <c r="Q32" t="s">
        <v>496</v>
      </c>
      <c r="R32" t="s">
        <v>497</v>
      </c>
      <c r="S32" t="s">
        <v>89</v>
      </c>
      <c r="T32" s="19">
        <v>-14.526036135629676</v>
      </c>
      <c r="U32" s="19">
        <v>-14.467956492669856</v>
      </c>
      <c r="V32" s="19">
        <v>-5.8079642959819822E-2</v>
      </c>
      <c r="W32" s="19">
        <v>5.8079642959819822E-2</v>
      </c>
      <c r="X32" s="20" t="s">
        <v>2520</v>
      </c>
      <c r="Y32" s="20" t="s">
        <v>192</v>
      </c>
      <c r="Z32" s="21">
        <v>400</v>
      </c>
      <c r="AA32" s="21">
        <v>-0.7</v>
      </c>
      <c r="AB32" s="20" t="s">
        <v>82</v>
      </c>
      <c r="AC32" s="22">
        <v>1</v>
      </c>
      <c r="AD32">
        <v>-4.5</v>
      </c>
    </row>
    <row r="37" spans="1:34" s="81" customFormat="1" x14ac:dyDescent="0.45">
      <c r="K37" s="98"/>
      <c r="L37" s="98"/>
      <c r="M37" s="98"/>
      <c r="N37" s="98"/>
      <c r="R37" s="83"/>
      <c r="S37" s="83"/>
      <c r="T37" s="83"/>
      <c r="U37" s="83"/>
      <c r="V37" s="84"/>
      <c r="W37" s="84"/>
      <c r="X37" s="85"/>
      <c r="Y37" s="85"/>
      <c r="Z37" s="84"/>
      <c r="AA37" s="86"/>
    </row>
    <row r="38" spans="1:34" x14ac:dyDescent="0.45">
      <c r="G38" s="42"/>
      <c r="I38" s="16"/>
      <c r="J38" s="17"/>
      <c r="K38" s="18"/>
      <c r="L38" s="18"/>
      <c r="M38" s="18"/>
      <c r="N38" s="27"/>
      <c r="O38" s="43"/>
      <c r="P38" s="43"/>
      <c r="R38" s="19"/>
      <c r="S38" s="19"/>
      <c r="T38" s="19"/>
      <c r="U38" s="19"/>
      <c r="V38" s="20"/>
      <c r="W38" s="20"/>
      <c r="X38" s="21"/>
      <c r="Y38" s="21"/>
      <c r="Z38" s="20"/>
      <c r="AA38" s="22"/>
    </row>
    <row r="39" spans="1:34" x14ac:dyDescent="0.45">
      <c r="G39" s="42"/>
      <c r="I39" s="16"/>
      <c r="J39" s="17"/>
      <c r="K39" s="18"/>
      <c r="L39" s="18"/>
      <c r="M39" s="18"/>
      <c r="N39" s="27"/>
      <c r="R39" s="19"/>
      <c r="S39" s="19"/>
      <c r="T39" s="19"/>
      <c r="U39" s="19"/>
      <c r="V39" s="20"/>
      <c r="W39" s="20"/>
      <c r="X39" s="21"/>
      <c r="Y39" s="21"/>
      <c r="Z39" s="20"/>
      <c r="AA39" s="22"/>
      <c r="AC39" s="81"/>
    </row>
    <row r="40" spans="1:34" x14ac:dyDescent="0.45">
      <c r="G40" s="42"/>
      <c r="I40" s="16"/>
      <c r="J40" s="17"/>
      <c r="K40" s="18"/>
      <c r="L40" s="18"/>
      <c r="M40" s="18"/>
      <c r="N40" s="27"/>
      <c r="O40" s="57"/>
      <c r="P40" s="57"/>
      <c r="R40" s="19"/>
      <c r="S40" s="19"/>
      <c r="T40" s="19"/>
      <c r="U40" s="19"/>
      <c r="V40" s="20"/>
      <c r="W40" s="20"/>
      <c r="X40" s="21"/>
      <c r="Y40" s="21"/>
      <c r="Z40" s="20"/>
      <c r="AA40" s="22"/>
      <c r="AC40" s="81"/>
    </row>
    <row r="41" spans="1:34" x14ac:dyDescent="0.45">
      <c r="G41" s="42"/>
      <c r="I41" s="16"/>
      <c r="J41" s="17"/>
      <c r="K41" s="18"/>
      <c r="L41" s="18"/>
      <c r="M41" s="18"/>
      <c r="N41" s="27"/>
      <c r="R41" s="19"/>
      <c r="S41" s="19"/>
      <c r="T41" s="19"/>
      <c r="U41" s="19"/>
      <c r="V41" s="20"/>
      <c r="W41" s="20"/>
      <c r="X41" s="21"/>
      <c r="Y41" s="21"/>
      <c r="Z41" s="20"/>
      <c r="AA41" s="22"/>
    </row>
    <row r="42" spans="1:34" x14ac:dyDescent="0.45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88"/>
      <c r="L42" s="88"/>
      <c r="M42" s="88"/>
      <c r="N42" s="88"/>
      <c r="O42" s="16"/>
      <c r="P42" s="16"/>
      <c r="Q42" s="16"/>
      <c r="R42" s="89"/>
      <c r="S42" s="89"/>
      <c r="T42" s="89"/>
      <c r="U42" s="89"/>
      <c r="V42" s="90"/>
      <c r="W42" s="90"/>
      <c r="X42" s="91"/>
      <c r="Y42" s="91"/>
      <c r="Z42" s="90"/>
      <c r="AA42" s="92"/>
      <c r="AB42" s="16"/>
      <c r="AC42" s="16"/>
    </row>
    <row r="43" spans="1:34" x14ac:dyDescent="0.45">
      <c r="G43" s="42"/>
      <c r="I43" s="16"/>
      <c r="J43" s="17"/>
      <c r="K43" s="18"/>
      <c r="L43" s="18"/>
      <c r="M43" s="18"/>
      <c r="N43" s="27"/>
      <c r="O43" s="43"/>
      <c r="P43" s="43"/>
      <c r="R43" s="19"/>
      <c r="S43" s="19"/>
      <c r="T43" s="19"/>
      <c r="U43" s="19"/>
      <c r="V43" s="20"/>
      <c r="W43" s="20"/>
      <c r="X43" s="21"/>
      <c r="Y43" s="21"/>
      <c r="Z43" s="20"/>
      <c r="AA43" s="22"/>
      <c r="AC43" s="81"/>
      <c r="AH43" s="53"/>
    </row>
    <row r="44" spans="1:34" x14ac:dyDescent="0.45">
      <c r="G44" s="42"/>
      <c r="I44" s="16"/>
      <c r="J44" s="17"/>
      <c r="K44" s="18"/>
      <c r="L44" s="18"/>
      <c r="M44" s="18"/>
      <c r="N44" s="27"/>
      <c r="R44" s="19"/>
      <c r="S44" s="19"/>
      <c r="T44" s="19"/>
      <c r="U44" s="19"/>
      <c r="V44" s="20"/>
      <c r="W44" s="20"/>
      <c r="X44" s="21"/>
      <c r="Y44" s="21"/>
      <c r="Z44" s="20"/>
      <c r="AA44" s="22"/>
      <c r="AH44" s="53"/>
    </row>
    <row r="45" spans="1:34" x14ac:dyDescent="0.45">
      <c r="G45" s="42"/>
      <c r="I45" s="16"/>
      <c r="J45" s="17"/>
      <c r="K45" s="18"/>
      <c r="L45" s="18"/>
      <c r="M45" s="18"/>
      <c r="N45" s="18"/>
      <c r="O45" s="57"/>
      <c r="P45" s="57"/>
      <c r="R45" s="19"/>
      <c r="S45" s="19"/>
      <c r="T45" s="19"/>
      <c r="U45" s="19"/>
      <c r="V45" s="20"/>
      <c r="W45" s="20"/>
      <c r="X45" s="21"/>
      <c r="Y45" s="21"/>
      <c r="Z45" s="20"/>
      <c r="AA45" s="22"/>
      <c r="AH45" s="53"/>
    </row>
    <row r="52" spans="6:6" x14ac:dyDescent="0.45">
      <c r="F52" s="80" t="s">
        <v>2522</v>
      </c>
    </row>
    <row r="53" spans="6:6" x14ac:dyDescent="0.45">
      <c r="F53" t="s">
        <v>214</v>
      </c>
    </row>
    <row r="54" spans="6:6" x14ac:dyDescent="0.45">
      <c r="F54" t="s">
        <v>537</v>
      </c>
    </row>
    <row r="55" spans="6:6" x14ac:dyDescent="0.45">
      <c r="F55" t="s">
        <v>109</v>
      </c>
    </row>
    <row r="56" spans="6:6" x14ac:dyDescent="0.45">
      <c r="F56" t="s">
        <v>65</v>
      </c>
    </row>
    <row r="57" spans="6:6" x14ac:dyDescent="0.45">
      <c r="F57" t="s">
        <v>339</v>
      </c>
    </row>
    <row r="58" spans="6:6" x14ac:dyDescent="0.45">
      <c r="F58" t="s">
        <v>503</v>
      </c>
    </row>
    <row r="59" spans="6:6" x14ac:dyDescent="0.45">
      <c r="F59" t="s">
        <v>281</v>
      </c>
    </row>
    <row r="60" spans="6:6" x14ac:dyDescent="0.45">
      <c r="F60" t="s">
        <v>315</v>
      </c>
    </row>
    <row r="61" spans="6:6" x14ac:dyDescent="0.45">
      <c r="F61" t="s">
        <v>107</v>
      </c>
    </row>
  </sheetData>
  <autoFilter ref="A1:AE32">
    <filterColumn colId="22">
      <filters>
        <filter val="0,06"/>
        <filter val="0,07"/>
        <filter val="0,09"/>
        <filter val="0,10"/>
        <filter val="0,16"/>
        <filter val="0,23"/>
        <filter val="0,33"/>
        <filter val="0,36"/>
        <filter val="0,55"/>
        <filter val="0,65"/>
        <filter val="0,66"/>
        <filter val="0,67"/>
        <filter val="0,71"/>
        <filter val="0,76"/>
        <filter val="0,78"/>
        <filter val="0,79"/>
        <filter val="0,84"/>
        <filter val="0,87"/>
        <filter val="0,91"/>
        <filter val="0,92"/>
        <filter val="1,12"/>
        <filter val="1,16"/>
        <filter val="1,64"/>
        <filter val="1,71"/>
        <filter val="2,42"/>
        <filter val="2,72"/>
        <filter val="3,48"/>
      </filters>
    </filterColumn>
    <filterColumn colId="30">
      <filters>
        <filter val="Есть структуры: MT, WT"/>
        <filter val="Запуск: WT, MT"/>
      </filters>
    </filterColumn>
    <sortState ref="A4:AE18">
      <sortCondition ref="D1:D32"/>
    </sortState>
  </autoFilter>
  <conditionalFormatting sqref="A36">
    <cfRule type="expression" dxfId="424" priority="158">
      <formula>VLOOKUP(A36,#REF!,2,0)</formula>
    </cfRule>
    <cfRule type="expression" dxfId="423" priority="159">
      <formula>IF(#REF!="bad",1,0)</formula>
    </cfRule>
    <cfRule type="expression" dxfId="422" priority="160">
      <formula>IF(#REF!="bad",1,0)</formula>
    </cfRule>
  </conditionalFormatting>
  <conditionalFormatting sqref="AB37:AB41">
    <cfRule type="cellIs" dxfId="421" priority="102" operator="equal">
      <formula>"bad"</formula>
    </cfRule>
    <cfRule type="cellIs" dxfId="420" priority="103" operator="notEqual">
      <formula>0</formula>
    </cfRule>
  </conditionalFormatting>
  <conditionalFormatting sqref="A36">
    <cfRule type="expression" dxfId="419" priority="125">
      <formula>ЧИСЛО(FIND(MID(B37,2,1),MID(A37,FIND("_",A37)+1,FIND("_",A37,FIND("_",A37)+1)-FIND("_",A37)-1)))</formula>
    </cfRule>
  </conditionalFormatting>
  <conditionalFormatting sqref="A36">
    <cfRule type="expression" dxfId="418" priority="124">
      <formula>"ЧИСЛО(НАЙТИ(ПСТР(B2;2;1);ПСТР(A2;НАЙТИ($M$10""_"";A2)+1;НАЙТИ(""_"";A2;НАЙТИ(""_"";A2)+1)-НАЙТИ(""_"";A2)-1)))"</formula>
    </cfRule>
  </conditionalFormatting>
  <conditionalFormatting sqref="A37:A41">
    <cfRule type="expression" dxfId="417" priority="114">
      <formula>VLOOKUP(A37,#REF!,2,0)</formula>
    </cfRule>
    <cfRule type="expression" dxfId="416" priority="115">
      <formula>IF(#REF!="bad",1,0)</formula>
    </cfRule>
    <cfRule type="expression" dxfId="415" priority="116">
      <formula>IF(#REF!="bad",1,0)</formula>
    </cfRule>
  </conditionalFormatting>
  <conditionalFormatting sqref="H37:S41 V37:AA41 A37:B41">
    <cfRule type="expression" dxfId="414" priority="113">
      <formula>ЧИСЛО(FIND(MID(B38,2,1),MID(A38,FIND("_",A38)+1,FIND("_",A38,FIND("_",A38)+1)-FIND("_",A38)-1)))</formula>
    </cfRule>
  </conditionalFormatting>
  <conditionalFormatting sqref="A37:F41 H37:AB41">
    <cfRule type="expression" dxfId="413" priority="112">
      <formula>"ЧИСЛО(НАЙТИ(ПСТР(B2;2;1);ПСТР(A2;НАЙТИ($M$10""_"";A2)+1;НАЙТИ(""_"";A2;НАЙТИ(""_"";A2)+1)-НАЙТИ(""_"";A2)-1)))"</formula>
    </cfRule>
  </conditionalFormatting>
  <conditionalFormatting sqref="F37:F41">
    <cfRule type="expression" dxfId="412" priority="110">
      <formula>ЧИСЛО(FIND(MID(I38,2,1),MID(F38,FIND("_",F38)+1,FIND("_",F38,FIND("_",F38)+1)-FIND("_",F38)-1)))</formula>
    </cfRule>
  </conditionalFormatting>
  <conditionalFormatting sqref="E37:E41 E43:E45">
    <cfRule type="expression" dxfId="411" priority="111">
      <formula>ЧИСЛО(FIND(MID(I38,2,1),MID(E38,FIND("_",E38)+1,FIND("_",E38,FIND("_",E38)+1)-FIND("_",E38)-1)))</formula>
    </cfRule>
  </conditionalFormatting>
  <conditionalFormatting sqref="E37:E41">
    <cfRule type="containsText" dxfId="410" priority="106" operator="containsText" text="ok">
      <formula>NOT(ISERROR(SEARCH("ok",E37)))</formula>
    </cfRule>
    <cfRule type="containsText" dxfId="409" priority="107" operator="containsText" text="no">
      <formula>NOT(ISERROR(SEARCH("no",E37)))</formula>
    </cfRule>
  </conditionalFormatting>
  <conditionalFormatting sqref="R37:U41">
    <cfRule type="containsErrors" dxfId="408" priority="104">
      <formula>ISERROR(R37)</formula>
    </cfRule>
  </conditionalFormatting>
  <conditionalFormatting sqref="T37:U41">
    <cfRule type="expression" dxfId="407" priority="105">
      <formula>ЧИСЛО(FIND(MID(V38,2,1),MID(T38,FIND("_",T38)+1,FIND("_",T38,FIND("_",T38)+1)-FIND("_",T38)-1)))</formula>
    </cfRule>
  </conditionalFormatting>
  <conditionalFormatting sqref="A42">
    <cfRule type="expression" dxfId="406" priority="83">
      <formula>VLOOKUP(A42,#REF!,2,0)</formula>
    </cfRule>
    <cfRule type="expression" dxfId="405" priority="84">
      <formula>IF(#REF!="bad",1,0)</formula>
    </cfRule>
    <cfRule type="expression" dxfId="404" priority="85">
      <formula>IF(#REF!="bad",1,0)</formula>
    </cfRule>
  </conditionalFormatting>
  <conditionalFormatting sqref="V42:AA42 H42:S42 A42:B42">
    <cfRule type="expression" dxfId="403" priority="82">
      <formula>ЧИСЛО(FIND(MID(B26,2,1),MID(A26,FIND("_",A26)+1,FIND("_",A26,FIND("_",A26)+1)-FIND("_",A26)-1)))</formula>
    </cfRule>
  </conditionalFormatting>
  <conditionalFormatting sqref="H42:AB42 A42:F42">
    <cfRule type="expression" dxfId="402" priority="81">
      <formula>"ЧИСЛО(НАЙТИ(ПСТР(B2;2;1);ПСТР(A2;НАЙТИ($M$10""_"";A2)+1;НАЙТИ(""_"";A2;НАЙТИ(""_"";A2)+1)-НАЙТИ(""_"";A2)-1)))"</formula>
    </cfRule>
  </conditionalFormatting>
  <conditionalFormatting sqref="F42">
    <cfRule type="expression" dxfId="401" priority="79">
      <formula>ЧИСЛО(FIND(MID(I26,2,1),MID(F26,FIND("_",F26)+1,FIND("_",F26,FIND("_",F26)+1)-FIND("_",F26)-1)))</formula>
    </cfRule>
  </conditionalFormatting>
  <conditionalFormatting sqref="E42">
    <cfRule type="expression" dxfId="400" priority="80">
      <formula>ЧИСЛО(FIND(MID(I26,2,1),MID(E26,FIND("_",E26)+1,FIND("_",E26,FIND("_",E26)+1)-FIND("_",E26)-1)))</formula>
    </cfRule>
  </conditionalFormatting>
  <conditionalFormatting sqref="E42">
    <cfRule type="containsText" dxfId="399" priority="75" operator="containsText" text="ok">
      <formula>NOT(ISERROR(SEARCH("ok",E42)))</formula>
    </cfRule>
    <cfRule type="containsText" dxfId="398" priority="76" operator="containsText" text="no">
      <formula>NOT(ISERROR(SEARCH("no",E42)))</formula>
    </cfRule>
  </conditionalFormatting>
  <conditionalFormatting sqref="R42:U42">
    <cfRule type="containsErrors" dxfId="397" priority="72">
      <formula>ISERROR(R42)</formula>
    </cfRule>
  </conditionalFormatting>
  <conditionalFormatting sqref="AB42">
    <cfRule type="cellIs" dxfId="396" priority="70" operator="equal">
      <formula>"bad"</formula>
    </cfRule>
    <cfRule type="cellIs" dxfId="395" priority="71" operator="notEqual">
      <formula>0</formula>
    </cfRule>
  </conditionalFormatting>
  <conditionalFormatting sqref="T42:U42">
    <cfRule type="expression" dxfId="394" priority="73">
      <formula>ЧИСЛО(FIND(MID(V26,2,1),MID(T26,FIND("_",T26)+1,FIND("_",T26,FIND("_",T26)+1)-FIND("_",T26)-1)))</formula>
    </cfRule>
  </conditionalFormatting>
  <conditionalFormatting sqref="AB42">
    <cfRule type="expression" dxfId="393" priority="74">
      <formula>ЧИСЛО(FIND(MID(XET26,2,1),MID(AB26,FIND("_",AB26)+1,FIND("_",AB26,FIND("_",AB26)+1)-FIND("_",AB26)-1)))</formula>
    </cfRule>
  </conditionalFormatting>
  <conditionalFormatting sqref="AB40:AB41 AB37">
    <cfRule type="expression" dxfId="392" priority="219">
      <formula>ЧИСЛО(FIND(MID(XET21,2,1),MID(AB38,FIND("_",AB38)+1,FIND("_",AB38,FIND("_",AB38)+1)-FIND("_",AB38)-1)))</formula>
    </cfRule>
  </conditionalFormatting>
  <conditionalFormatting sqref="A43:A45">
    <cfRule type="expression" dxfId="391" priority="51">
      <formula>VLOOKUP(A43,#REF!,2,0)</formula>
    </cfRule>
    <cfRule type="expression" dxfId="390" priority="52">
      <formula>IF(#REF!="bad",1,0)</formula>
    </cfRule>
    <cfRule type="expression" dxfId="389" priority="53">
      <formula>IF(#REF!="bad",1,0)</formula>
    </cfRule>
  </conditionalFormatting>
  <conditionalFormatting sqref="H43:S45 V43:AA45 A43:B45">
    <cfRule type="expression" dxfId="388" priority="50">
      <formula>ЧИСЛО(FIND(MID(B44,2,1),MID(A44,FIND("_",A44)+1,FIND("_",A44,FIND("_",A44)+1)-FIND("_",A44)-1)))</formula>
    </cfRule>
  </conditionalFormatting>
  <conditionalFormatting sqref="A43:F45 H43:AB45">
    <cfRule type="expression" dxfId="387" priority="49">
      <formula>"ЧИСЛО(НАЙТИ(ПСТР(B2;2;1);ПСТР(A2;НАЙТИ($M$10""_"";A2)+1;НАЙТИ(""_"";A2;НАЙТИ(""_"";A2)+1)-НАЙТИ(""_"";A2)-1)))"</formula>
    </cfRule>
  </conditionalFormatting>
  <conditionalFormatting sqref="F43:F45">
    <cfRule type="expression" dxfId="386" priority="47">
      <formula>ЧИСЛО(FIND(MID(I44,2,1),MID(F44,FIND("_",F44)+1,FIND("_",F44,FIND("_",F44)+1)-FIND("_",F44)-1)))</formula>
    </cfRule>
  </conditionalFormatting>
  <conditionalFormatting sqref="E43:E45">
    <cfRule type="containsText" dxfId="385" priority="43" operator="containsText" text="ok">
      <formula>NOT(ISERROR(SEARCH("ok",E43)))</formula>
    </cfRule>
    <cfRule type="containsText" dxfId="384" priority="44" operator="containsText" text="no">
      <formula>NOT(ISERROR(SEARCH("no",E43)))</formula>
    </cfRule>
  </conditionalFormatting>
  <conditionalFormatting sqref="R43:U45">
    <cfRule type="containsErrors" dxfId="383" priority="40">
      <formula>ISERROR(R43)</formula>
    </cfRule>
  </conditionalFormatting>
  <conditionalFormatting sqref="AB43:AB45">
    <cfRule type="cellIs" dxfId="382" priority="38" operator="equal">
      <formula>"bad"</formula>
    </cfRule>
    <cfRule type="cellIs" dxfId="381" priority="39" operator="notEqual">
      <formula>0</formula>
    </cfRule>
  </conditionalFormatting>
  <conditionalFormatting sqref="T43:U45">
    <cfRule type="expression" dxfId="380" priority="41">
      <formula>ЧИСЛО(FIND(MID(V44,2,1),MID(T44,FIND("_",T44)+1,FIND("_",T44,FIND("_",T44)+1)-FIND("_",T44)-1)))</formula>
    </cfRule>
  </conditionalFormatting>
  <conditionalFormatting sqref="AB43:AB45">
    <cfRule type="expression" dxfId="379" priority="42">
      <formula>ЧИСЛО(FIND(MID(XET44,2,1),MID(AB44,FIND("_",AB44)+1,FIND("_",AB44,FIND("_",AB44)+1)-FIND("_",AB44)-1)))</formula>
    </cfRule>
  </conditionalFormatting>
  <conditionalFormatting sqref="AB38:AB39">
    <cfRule type="expression" dxfId="378" priority="254">
      <formula>ЧИСЛО(FIND(MID(#REF!,2,1),MID(AB39,FIND("_",AB39)+1,FIND("_",AB39,FIND("_",AB39)+1)-FIND("_",AB39)-1)))</formula>
    </cfRule>
  </conditionalFormatting>
  <conditionalFormatting sqref="J1:U32 X1:AC32 A1:B32 AF1">
    <cfRule type="expression" dxfId="377" priority="21">
      <formula>ЧИСЛО(FIND(MID(B2,2,1),MID(A2,FIND("_",A2)+1,FIND("_",A2,FIND("_",A2)+1)-FIND("_",A2)-1)))</formula>
    </cfRule>
  </conditionalFormatting>
  <conditionalFormatting sqref="J1:AD32 AF1 A1:F32">
    <cfRule type="expression" dxfId="376" priority="20">
      <formula>"ЧИСЛО(НАЙТИ(ПСТР(B2;2;1);ПСТР(A2;НАЙТИ($M$10""_"";A2)+1;НАЙТИ(""_"";A2;НАЙТИ(""_"";A2)+1)-НАЙТИ(""_"";A2)-1)))"</formula>
    </cfRule>
  </conditionalFormatting>
  <conditionalFormatting sqref="F1:F32 C37:D41 C43:D45">
    <cfRule type="expression" dxfId="375" priority="18">
      <formula>ЧИСЛО(FIND(MID(H2,2,1),MID(C2,FIND("_",C2)+1,FIND("_",C2,FIND("_",C2)+1)-FIND("_",C2)-1)))</formula>
    </cfRule>
  </conditionalFormatting>
  <conditionalFormatting sqref="E1">
    <cfRule type="containsText" dxfId="374" priority="15" operator="containsText" text="no">
      <formula>NOT(ISERROR(SEARCH("no",E1)))</formula>
    </cfRule>
  </conditionalFormatting>
  <conditionalFormatting sqref="E1:E32">
    <cfRule type="containsText" dxfId="373" priority="13" operator="containsText" text="ok">
      <formula>NOT(ISERROR(SEARCH("ok",E1)))</formula>
    </cfRule>
    <cfRule type="containsText" dxfId="372" priority="14" operator="containsText" text="no">
      <formula>NOT(ISERROR(SEARCH("no",E1)))</formula>
    </cfRule>
  </conditionalFormatting>
  <conditionalFormatting sqref="E1:E32">
    <cfRule type="expression" dxfId="371" priority="19">
      <formula>ЧИСЛО(FIND(MID(K2,2,1),MID(E2,FIND("_",E2)+1,FIND("_",E2,FIND("_",E2)+1)-FIND("_",E2)-1)))</formula>
    </cfRule>
  </conditionalFormatting>
  <conditionalFormatting sqref="T1:W32">
    <cfRule type="containsErrors" dxfId="370" priority="8">
      <formula>ISERROR(T1)</formula>
    </cfRule>
  </conditionalFormatting>
  <conditionalFormatting sqref="AA1">
    <cfRule type="expression" dxfId="369" priority="7">
      <formula>ЧИСЛО(FIND(MID(AB2,2,1),MID(AA2,FIND("_",AA2)+1,FIND("_",AA2,FIND("_",AA2)+1)-FIND("_",AA2)-1)))</formula>
    </cfRule>
  </conditionalFormatting>
  <conditionalFormatting sqref="AD1">
    <cfRule type="expression" dxfId="368" priority="6">
      <formula>ЧИСЛО(FIND(MID(XEX1048543,2,1),MID(XEW1048543,FIND("_",XEW1048543)+1,FIND("_",XEW1048543,FIND("_",XEW1048543)+1)-FIND("_",XEW1048543)-1)))</formula>
    </cfRule>
  </conditionalFormatting>
  <conditionalFormatting sqref="V1:W32">
    <cfRule type="expression" dxfId="367" priority="9">
      <formula>ЧИСЛО(FIND(MID(X2,2,1),MID(V2,FIND("_",V2)+1,FIND("_",V2,FIND("_",V2)+1)-FIND("_",V2)-1)))</formula>
    </cfRule>
  </conditionalFormatting>
  <conditionalFormatting sqref="AD1">
    <cfRule type="expression" dxfId="366" priority="10">
      <formula>ЧИСЛО(FIND(MID(XET2,2,1),MID(AD2,FIND("_",AD2)+1,FIND("_",AD2,FIND("_",AD2)+1)-FIND("_",AD2)-1)))</formula>
    </cfRule>
  </conditionalFormatting>
  <conditionalFormatting sqref="AD1:AD32">
    <cfRule type="expression" dxfId="365" priority="11">
      <formula>ЧИСЛО(FIND(MID(XET2,2,1),MID(AD2,FIND("_",AD2)+1,FIND("_",AD2,FIND("_",AD2)+1)-FIND("_",AD2)-1)))</formula>
    </cfRule>
  </conditionalFormatting>
  <conditionalFormatting sqref="AA1">
    <cfRule type="expression" dxfId="364" priority="12">
      <formula>ЧИСЛО(FIND(MID(XEM1048543,2,1),MID(#REF!,FIND("_",#REF!)+1,FIND("_",#REF!,FIND("_",#REF!)+1)-FIND("_",#REF!)-1)))</formula>
    </cfRule>
  </conditionalFormatting>
  <conditionalFormatting sqref="A2:A32">
    <cfRule type="expression" dxfId="363" priority="3">
      <formula>VLOOKUP(A2,$BO$1:$BR$5,2,0)</formula>
    </cfRule>
    <cfRule type="expression" dxfId="362" priority="4">
      <formula>IF(#REF!="bad",1,0)</formula>
    </cfRule>
    <cfRule type="expression" dxfId="361" priority="5">
      <formula>IF(#REF!="bad",1,0)</formula>
    </cfRule>
  </conditionalFormatting>
  <conditionalFormatting sqref="AD2:AD32">
    <cfRule type="cellIs" dxfId="360" priority="1" operator="equal">
      <formula>"bad"</formula>
    </cfRule>
    <cfRule type="cellIs" dxfId="359" priority="2" operator="notEqual">
      <formula>0</formula>
    </cfRule>
  </conditionalFormatting>
  <conditionalFormatting sqref="C42:D42">
    <cfRule type="expression" dxfId="358" priority="645">
      <formula>ЧИСЛО(FIND(MID(H26,2,1),MID(C26,FIND("_",C26)+1,FIND("_",C26,FIND("_",C26)+1)-FIND("_",C26)-1)))</formula>
    </cfRule>
  </conditionalFormatting>
  <conditionalFormatting sqref="C1:D32">
    <cfRule type="expression" dxfId="357" priority="649">
      <formula>ЧИСЛО(FIND(MID(J2,2,1),MID(C2,FIND("_",C2)+1,FIND("_",C2,FIND("_",C2)+1)-FIND("_",C2)-1)))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8" operator="containsText" id="{FBA47FF5-21B2-4484-8B5F-CBA4C315F12B}">
            <xm:f>NOT(ISERROR(SEARCH("+",G37)))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09" operator="containsText" id="{B34F1AFE-9DFD-4293-A4D4-45D5C58B081B}">
            <xm:f>NOT(ISERROR(SEARCH("-",G37)))</xm:f>
            <xm:f>"-"</xm:f>
            <x14:dxf>
              <fill>
                <patternFill>
                  <bgColor rgb="FFFFC7CE"/>
                </patternFill>
              </fill>
            </x14:dxf>
          </x14:cfRule>
          <xm:sqref>G37:G41</xm:sqref>
        </x14:conditionalFormatting>
        <x14:conditionalFormatting xmlns:xm="http://schemas.microsoft.com/office/excel/2006/main">
          <x14:cfRule type="containsText" priority="77" operator="containsText" id="{A4FCA12F-0F84-4CCB-BF98-C467EA3C5697}">
            <xm:f>NOT(ISERROR(SEARCH("+",G42)))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78" operator="containsText" id="{EBF7F66D-EB6B-4FC6-BE3C-FB059E5350A8}">
            <xm:f>NOT(ISERROR(SEARCH("-",G42)))</xm:f>
            <xm:f>"-"</xm:f>
            <x14:dxf>
              <fill>
                <patternFill>
                  <bgColor rgb="FFFFC7CE"/>
                </patternFill>
              </fill>
            </x14:dxf>
          </x14:cfRule>
          <xm:sqref>G42</xm:sqref>
        </x14:conditionalFormatting>
        <x14:conditionalFormatting xmlns:xm="http://schemas.microsoft.com/office/excel/2006/main">
          <x14:cfRule type="containsText" priority="45" operator="containsText" id="{844D1259-F866-4534-881C-0B834909BF64}">
            <xm:f>NOT(ISERROR(SEARCH("+",G43)))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46" operator="containsText" id="{9F342B20-39E6-483B-B3DB-42C59ABF42C8}">
            <xm:f>NOT(ISERROR(SEARCH("-",G43)))</xm:f>
            <xm:f>"-"</xm:f>
            <x14:dxf>
              <fill>
                <patternFill>
                  <bgColor rgb="FFFFC7CE"/>
                </patternFill>
              </fill>
            </x14:dxf>
          </x14:cfRule>
          <xm:sqref>G43:G45</xm:sqref>
        </x14:conditionalFormatting>
        <x14:conditionalFormatting xmlns:xm="http://schemas.microsoft.com/office/excel/2006/main">
          <x14:cfRule type="containsText" priority="16" operator="containsText" id="{FA136B45-2F44-476F-A549-E4C92C1AA91D}">
            <xm:f>NOT(ISERROR(SEARCH("+",G1)))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7" operator="containsText" id="{9E32F687-392F-4A32-BEA8-5D3FFCC00DA5}">
            <xm:f>NOT(ISERROR(SEARCH("-",G1)))</xm:f>
            <xm:f>"-"</xm:f>
            <x14:dxf>
              <fill>
                <patternFill>
                  <bgColor rgb="FFFFC7CE"/>
                </patternFill>
              </fill>
            </x14:dxf>
          </x14:cfRule>
          <xm:sqref>G1:I32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M77"/>
  <sheetViews>
    <sheetView topLeftCell="O1" workbookViewId="0">
      <selection activeCell="A11" sqref="A11:XFD11"/>
    </sheetView>
  </sheetViews>
  <sheetFormatPr defaultRowHeight="14.25" x14ac:dyDescent="0.45"/>
  <cols>
    <col min="1" max="1" width="14.59765625" customWidth="1"/>
    <col min="5" max="5" width="27" customWidth="1"/>
    <col min="29" max="29" width="41" customWidth="1"/>
  </cols>
  <sheetData>
    <row r="1" spans="1:16367" ht="42.75" x14ac:dyDescent="0.45">
      <c r="A1" s="1" t="s">
        <v>0</v>
      </c>
      <c r="B1" s="1" t="s">
        <v>1</v>
      </c>
      <c r="C1" s="1" t="s">
        <v>3</v>
      </c>
      <c r="D1" s="2" t="s">
        <v>4</v>
      </c>
      <c r="E1" s="2"/>
      <c r="F1" s="1" t="s">
        <v>5</v>
      </c>
      <c r="G1" s="3" t="s">
        <v>6</v>
      </c>
      <c r="H1" s="1" t="s">
        <v>7</v>
      </c>
      <c r="I1" s="4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7" t="s">
        <v>13</v>
      </c>
      <c r="O1" s="8" t="s">
        <v>15</v>
      </c>
      <c r="P1" s="8" t="s">
        <v>16</v>
      </c>
      <c r="Q1" s="1" t="s">
        <v>17</v>
      </c>
      <c r="R1" s="9" t="s">
        <v>33</v>
      </c>
      <c r="S1" s="9" t="s">
        <v>34</v>
      </c>
      <c r="T1" s="9" t="s">
        <v>35</v>
      </c>
      <c r="U1" s="9" t="s">
        <v>36</v>
      </c>
      <c r="V1" s="10" t="s">
        <v>37</v>
      </c>
      <c r="W1" s="11" t="s">
        <v>38</v>
      </c>
      <c r="X1" s="12" t="s">
        <v>39</v>
      </c>
      <c r="Y1" s="13" t="s">
        <v>40</v>
      </c>
      <c r="Z1" s="11" t="s">
        <v>41</v>
      </c>
      <c r="AA1" s="11" t="s">
        <v>39</v>
      </c>
      <c r="AB1" s="13" t="s">
        <v>40</v>
      </c>
      <c r="AC1" s="1" t="s">
        <v>42</v>
      </c>
      <c r="AD1" s="1"/>
      <c r="AE1" s="1"/>
      <c r="AF1" s="1"/>
      <c r="AG1" s="1"/>
      <c r="AH1" s="1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</row>
    <row r="2" spans="1:16367" ht="20.25" hidden="1" x14ac:dyDescent="0.45">
      <c r="A2" t="s">
        <v>109</v>
      </c>
      <c r="B2" t="s">
        <v>163</v>
      </c>
      <c r="C2" t="s">
        <v>164</v>
      </c>
      <c r="D2" t="s">
        <v>2520</v>
      </c>
      <c r="F2">
        <v>1</v>
      </c>
      <c r="G2" s="42" t="s">
        <v>60</v>
      </c>
      <c r="H2" t="s">
        <v>125</v>
      </c>
      <c r="I2" s="16" t="s">
        <v>47</v>
      </c>
      <c r="J2" s="17" t="s">
        <v>47</v>
      </c>
      <c r="K2" s="18" t="s">
        <v>112</v>
      </c>
      <c r="L2" s="18"/>
      <c r="M2" s="18">
        <v>8.5E-9</v>
      </c>
      <c r="N2" s="27">
        <v>8.5E-9</v>
      </c>
      <c r="O2" t="s">
        <v>113</v>
      </c>
      <c r="P2" t="s">
        <v>114</v>
      </c>
      <c r="Q2" t="s">
        <v>89</v>
      </c>
      <c r="R2" s="19" t="e">
        <v>#NUM!</v>
      </c>
      <c r="S2" s="19">
        <v>-10.964087807335581</v>
      </c>
      <c r="T2" s="19" t="e">
        <v>#NUM!</v>
      </c>
      <c r="U2" s="19" t="e">
        <v>#NUM!</v>
      </c>
      <c r="V2" s="20" t="s">
        <v>2519</v>
      </c>
      <c r="W2" s="20" t="s">
        <v>160</v>
      </c>
      <c r="X2" s="21">
        <v>0</v>
      </c>
      <c r="Y2" s="21">
        <v>3.8</v>
      </c>
      <c r="Z2" s="20" t="s">
        <v>201</v>
      </c>
      <c r="AA2" s="22">
        <v>0</v>
      </c>
      <c r="AB2">
        <v>-1.3</v>
      </c>
      <c r="AE2" s="32" t="s">
        <v>165</v>
      </c>
      <c r="AF2" s="32">
        <v>1</v>
      </c>
      <c r="AG2" s="32"/>
      <c r="AH2" s="32" t="s">
        <v>166</v>
      </c>
      <c r="AI2" s="33" t="s">
        <v>167</v>
      </c>
      <c r="AJ2" s="33" t="s">
        <v>165</v>
      </c>
      <c r="AK2" s="33" t="s">
        <v>168</v>
      </c>
      <c r="AL2" s="33" t="s">
        <v>120</v>
      </c>
      <c r="AM2" s="33" t="s">
        <v>87</v>
      </c>
      <c r="AN2" s="44">
        <v>-3.9</v>
      </c>
      <c r="AO2" s="32"/>
      <c r="AP2" s="35"/>
      <c r="AQ2" s="35"/>
      <c r="AR2" s="36"/>
      <c r="AS2" s="35"/>
    </row>
    <row r="3" spans="1:16367" hidden="1" x14ac:dyDescent="0.45">
      <c r="A3" t="s">
        <v>109</v>
      </c>
      <c r="B3" t="s">
        <v>169</v>
      </c>
      <c r="C3" t="s">
        <v>170</v>
      </c>
      <c r="D3" t="s">
        <v>2520</v>
      </c>
      <c r="F3">
        <v>1</v>
      </c>
      <c r="G3" s="42" t="s">
        <v>60</v>
      </c>
      <c r="H3" t="s">
        <v>46</v>
      </c>
      <c r="I3" s="16" t="s">
        <v>47</v>
      </c>
      <c r="J3" s="17" t="s">
        <v>47</v>
      </c>
      <c r="K3" t="s">
        <v>112</v>
      </c>
      <c r="M3" s="18">
        <v>8.5E-9</v>
      </c>
      <c r="N3" s="18">
        <v>8.5E-9</v>
      </c>
      <c r="O3" s="43" t="s">
        <v>113</v>
      </c>
      <c r="P3" s="43" t="s">
        <v>114</v>
      </c>
      <c r="Q3" t="s">
        <v>89</v>
      </c>
      <c r="R3" s="19" t="e">
        <v>#NUM!</v>
      </c>
      <c r="S3" s="19">
        <v>-10.964087807335581</v>
      </c>
      <c r="T3" s="19" t="e">
        <v>#NUM!</v>
      </c>
      <c r="U3" s="19" t="e">
        <v>#NUM!</v>
      </c>
      <c r="V3" s="20" t="s">
        <v>2520</v>
      </c>
      <c r="W3" s="20" t="s">
        <v>187</v>
      </c>
      <c r="X3" s="21">
        <v>500</v>
      </c>
      <c r="Y3" s="21">
        <v>-0.8</v>
      </c>
      <c r="Z3" s="20" t="s">
        <v>196</v>
      </c>
      <c r="AA3" s="22">
        <v>0</v>
      </c>
      <c r="AB3">
        <v>-0.9</v>
      </c>
      <c r="AE3" s="32" t="s">
        <v>171</v>
      </c>
      <c r="AF3" s="32">
        <v>0</v>
      </c>
      <c r="AG3" s="32"/>
      <c r="AH3" s="32" t="s">
        <v>172</v>
      </c>
      <c r="AI3" s="33" t="s">
        <v>173</v>
      </c>
      <c r="AJ3" s="33" t="s">
        <v>171</v>
      </c>
      <c r="AK3" s="33" t="s">
        <v>174</v>
      </c>
      <c r="AL3" s="33" t="s">
        <v>77</v>
      </c>
      <c r="AM3" s="33" t="s">
        <v>78</v>
      </c>
      <c r="AN3" s="44">
        <v>1.9</v>
      </c>
      <c r="AO3" s="32"/>
      <c r="AP3" s="35"/>
      <c r="AQ3" s="35"/>
      <c r="AR3" s="36"/>
      <c r="AS3" s="35"/>
      <c r="AU3" t="s">
        <v>65</v>
      </c>
      <c r="AV3" t="s">
        <v>66</v>
      </c>
    </row>
    <row r="4" spans="1:16367" ht="20.25" hidden="1" x14ac:dyDescent="0.45">
      <c r="A4" t="s">
        <v>109</v>
      </c>
      <c r="B4" t="s">
        <v>199</v>
      </c>
      <c r="C4" t="s">
        <v>199</v>
      </c>
      <c r="D4" t="s">
        <v>2519</v>
      </c>
      <c r="F4">
        <v>1</v>
      </c>
      <c r="G4" s="42" t="s">
        <v>60</v>
      </c>
      <c r="H4" t="s">
        <v>46</v>
      </c>
      <c r="I4" s="16" t="s">
        <v>47</v>
      </c>
      <c r="J4" s="17" t="s">
        <v>47</v>
      </c>
      <c r="K4" t="s">
        <v>112</v>
      </c>
      <c r="M4" s="18">
        <v>8.5E-9</v>
      </c>
      <c r="N4" s="18">
        <v>8.5E-9</v>
      </c>
      <c r="O4" t="s">
        <v>113</v>
      </c>
      <c r="P4" t="s">
        <v>114</v>
      </c>
      <c r="Q4" t="s">
        <v>89</v>
      </c>
      <c r="R4" s="19" t="e">
        <v>#NUM!</v>
      </c>
      <c r="S4" s="19">
        <v>-10.964087807335581</v>
      </c>
      <c r="T4" s="19" t="e">
        <v>#NUM!</v>
      </c>
      <c r="U4" s="19" t="e">
        <v>#NUM!</v>
      </c>
      <c r="V4" s="20" t="s">
        <v>2520</v>
      </c>
      <c r="W4" s="20" t="s">
        <v>142</v>
      </c>
      <c r="X4" s="21">
        <v>600</v>
      </c>
      <c r="Y4" s="21">
        <v>-0.4</v>
      </c>
      <c r="Z4" s="20" t="s">
        <v>196</v>
      </c>
      <c r="AA4" s="22">
        <v>0</v>
      </c>
      <c r="AB4">
        <v>-0.9</v>
      </c>
      <c r="AC4" s="51" t="s">
        <v>200</v>
      </c>
      <c r="AD4" s="51"/>
      <c r="AE4" s="32" t="s">
        <v>201</v>
      </c>
      <c r="AF4" s="32">
        <v>0</v>
      </c>
      <c r="AG4" s="32"/>
      <c r="AH4" s="32" t="s">
        <v>202</v>
      </c>
      <c r="AI4" s="33" t="s">
        <v>203</v>
      </c>
      <c r="AJ4" s="33" t="s">
        <v>201</v>
      </c>
      <c r="AK4" s="33" t="s">
        <v>179</v>
      </c>
      <c r="AL4" s="33" t="s">
        <v>120</v>
      </c>
      <c r="AM4" s="33" t="s">
        <v>78</v>
      </c>
      <c r="AN4" s="44">
        <v>-1.3</v>
      </c>
      <c r="AO4" s="32"/>
      <c r="AP4" s="35"/>
      <c r="AQ4" s="35"/>
      <c r="AR4" s="36"/>
      <c r="AS4" s="35"/>
    </row>
    <row r="5" spans="1:16367" hidden="1" x14ac:dyDescent="0.45">
      <c r="A5" t="s">
        <v>109</v>
      </c>
      <c r="B5" t="s">
        <v>209</v>
      </c>
      <c r="C5" t="s">
        <v>209</v>
      </c>
      <c r="D5" t="s">
        <v>2519</v>
      </c>
      <c r="F5">
        <v>1</v>
      </c>
      <c r="G5" s="42" t="s">
        <v>60</v>
      </c>
      <c r="H5" t="s">
        <v>46</v>
      </c>
      <c r="I5" s="16" t="s">
        <v>47</v>
      </c>
      <c r="J5" s="17" t="s">
        <v>47</v>
      </c>
      <c r="K5" t="s">
        <v>112</v>
      </c>
      <c r="M5" s="18">
        <v>8.5E-9</v>
      </c>
      <c r="N5" s="18">
        <v>8.5E-9</v>
      </c>
      <c r="O5" s="43" t="s">
        <v>113</v>
      </c>
      <c r="P5" s="43" t="s">
        <v>114</v>
      </c>
      <c r="Q5" t="s">
        <v>89</v>
      </c>
      <c r="R5" s="19" t="e">
        <v>#NUM!</v>
      </c>
      <c r="S5" s="19">
        <v>-10.964087807335581</v>
      </c>
      <c r="T5" s="19" t="e">
        <v>#NUM!</v>
      </c>
      <c r="U5" s="19" t="e">
        <v>#NUM!</v>
      </c>
      <c r="V5" s="20" t="s">
        <v>2520</v>
      </c>
      <c r="W5" s="20" t="s">
        <v>147</v>
      </c>
      <c r="X5" s="21">
        <v>1</v>
      </c>
      <c r="Y5" s="21">
        <v>-3.2</v>
      </c>
      <c r="Z5" s="20" t="s">
        <v>201</v>
      </c>
      <c r="AA5" s="22">
        <v>0</v>
      </c>
      <c r="AB5">
        <v>-1.3</v>
      </c>
      <c r="AH5" s="53"/>
    </row>
    <row r="6" spans="1:16367" s="80" customFormat="1" x14ac:dyDescent="0.45">
      <c r="A6" t="s">
        <v>240</v>
      </c>
      <c r="B6" t="s">
        <v>791</v>
      </c>
      <c r="C6" t="s">
        <v>791</v>
      </c>
      <c r="D6" t="s">
        <v>2519</v>
      </c>
      <c r="E6" s="81" t="str">
        <f t="shared" ref="E6:E11" si="0">A6 &amp; "_" &amp; C6 &amp; "_MT"</f>
        <v>1BJ1_HL_VW_HH101Y_MT</v>
      </c>
      <c r="F6">
        <v>1</v>
      </c>
      <c r="G6" s="42" t="s">
        <v>60</v>
      </c>
      <c r="H6" t="s">
        <v>46</v>
      </c>
      <c r="I6" s="16" t="s">
        <v>47</v>
      </c>
      <c r="J6" s="17" t="s">
        <v>47</v>
      </c>
      <c r="K6" s="18">
        <v>2.0000000000000001E-10</v>
      </c>
      <c r="L6" s="18">
        <v>2.0000000000000001E-10</v>
      </c>
      <c r="M6" s="18">
        <v>2.8999999999999999E-9</v>
      </c>
      <c r="N6" s="18">
        <v>2.8999999999999999E-9</v>
      </c>
      <c r="O6" s="43" t="s">
        <v>242</v>
      </c>
      <c r="P6" s="43" t="s">
        <v>243</v>
      </c>
      <c r="Q6">
        <v>298</v>
      </c>
      <c r="R6" s="19">
        <v>-13.1762952121345</v>
      </c>
      <c r="S6" s="19">
        <v>-11.59854750897285</v>
      </c>
      <c r="T6" s="19">
        <v>-1.5777477031616503</v>
      </c>
      <c r="U6" s="19">
        <v>1.5777477031616503</v>
      </c>
      <c r="V6" s="20" t="s">
        <v>2520</v>
      </c>
      <c r="W6" s="20" t="s">
        <v>147</v>
      </c>
      <c r="X6" s="21">
        <v>1</v>
      </c>
      <c r="Y6" s="21">
        <v>-3.2</v>
      </c>
      <c r="Z6" s="20" t="s">
        <v>201</v>
      </c>
      <c r="AA6" s="22">
        <v>0</v>
      </c>
      <c r="AB6">
        <v>-1.3</v>
      </c>
      <c r="AC6" s="80" t="s">
        <v>2521</v>
      </c>
    </row>
    <row r="7" spans="1:16367" s="80" customFormat="1" x14ac:dyDescent="0.45">
      <c r="A7" s="80" t="s">
        <v>537</v>
      </c>
      <c r="B7" s="80" t="s">
        <v>538</v>
      </c>
      <c r="C7" s="80" t="s">
        <v>538</v>
      </c>
      <c r="D7" s="80" t="s">
        <v>2519</v>
      </c>
      <c r="E7" s="80" t="str">
        <f t="shared" si="0"/>
        <v>1KIQ_AB_C_FB101Y_MT</v>
      </c>
      <c r="F7" s="80">
        <v>1</v>
      </c>
      <c r="G7" s="80" t="s">
        <v>60</v>
      </c>
      <c r="H7" s="80" t="s">
        <v>46</v>
      </c>
      <c r="I7" s="80" t="s">
        <v>47</v>
      </c>
      <c r="J7" s="80" t="s">
        <v>47</v>
      </c>
      <c r="K7" s="112">
        <v>3.7E-9</v>
      </c>
      <c r="L7" s="112">
        <v>3.7E-9</v>
      </c>
      <c r="M7" s="112">
        <v>2.4999999999999999E-7</v>
      </c>
      <c r="N7" s="112">
        <v>2.4999999999999999E-7</v>
      </c>
      <c r="O7" s="117" t="s">
        <v>62</v>
      </c>
      <c r="P7" s="117" t="s">
        <v>81</v>
      </c>
      <c r="Q7" s="80">
        <v>298</v>
      </c>
      <c r="R7" s="113">
        <v>-11.454810480204776</v>
      </c>
      <c r="S7" s="113">
        <v>-8.9690649022596567</v>
      </c>
      <c r="T7" s="113">
        <v>-2.485745577945119</v>
      </c>
      <c r="U7" s="113">
        <v>2.485745577945119</v>
      </c>
      <c r="V7" s="77" t="s">
        <v>2519</v>
      </c>
      <c r="W7" s="77" t="s">
        <v>176</v>
      </c>
      <c r="X7" s="114">
        <v>0</v>
      </c>
      <c r="Y7" s="114">
        <v>2.8</v>
      </c>
      <c r="Z7" s="77" t="s">
        <v>201</v>
      </c>
      <c r="AA7" s="115">
        <v>0</v>
      </c>
      <c r="AB7" s="80">
        <v>-1.3</v>
      </c>
      <c r="AC7" s="80" t="s">
        <v>2521</v>
      </c>
    </row>
    <row r="8" spans="1:16367" s="80" customFormat="1" x14ac:dyDescent="0.45">
      <c r="A8" t="s">
        <v>109</v>
      </c>
      <c r="B8" t="s">
        <v>663</v>
      </c>
      <c r="C8" t="s">
        <v>664</v>
      </c>
      <c r="D8" t="s">
        <v>2520</v>
      </c>
      <c r="E8" s="81" t="str">
        <f t="shared" si="0"/>
        <v>1MHP_HL_A_NL29Y_MT</v>
      </c>
      <c r="F8">
        <v>1</v>
      </c>
      <c r="G8" s="42" t="s">
        <v>60</v>
      </c>
      <c r="H8" t="s">
        <v>46</v>
      </c>
      <c r="I8" s="16" t="s">
        <v>47</v>
      </c>
      <c r="J8" s="17" t="s">
        <v>47</v>
      </c>
      <c r="K8" s="18">
        <v>2.1299999999999999E-7</v>
      </c>
      <c r="L8" s="18">
        <v>2.1299999999999999E-7</v>
      </c>
      <c r="M8" s="18">
        <v>8.5E-9</v>
      </c>
      <c r="N8" s="27">
        <v>8.5E-9</v>
      </c>
      <c r="O8" t="s">
        <v>113</v>
      </c>
      <c r="P8" t="s">
        <v>114</v>
      </c>
      <c r="Q8" t="s">
        <v>89</v>
      </c>
      <c r="R8" s="19">
        <v>-9.0635644660298222</v>
      </c>
      <c r="S8" s="19">
        <v>-10.964087807335581</v>
      </c>
      <c r="T8" s="19">
        <v>1.9005233413057585</v>
      </c>
      <c r="U8" s="19">
        <v>1.9005233413057585</v>
      </c>
      <c r="V8" s="20" t="s">
        <v>2519</v>
      </c>
      <c r="W8" s="20" t="s">
        <v>90</v>
      </c>
      <c r="X8" s="21">
        <v>0</v>
      </c>
      <c r="Y8" s="21">
        <v>-3.5</v>
      </c>
      <c r="Z8" s="20" t="s">
        <v>201</v>
      </c>
      <c r="AA8" s="22">
        <v>0</v>
      </c>
      <c r="AB8">
        <v>-1.3</v>
      </c>
      <c r="AC8" s="80" t="s">
        <v>2521</v>
      </c>
    </row>
    <row r="9" spans="1:16367" s="80" customFormat="1" x14ac:dyDescent="0.45">
      <c r="A9" t="s">
        <v>109</v>
      </c>
      <c r="B9" t="s">
        <v>665</v>
      </c>
      <c r="C9" t="s">
        <v>666</v>
      </c>
      <c r="D9" t="s">
        <v>2520</v>
      </c>
      <c r="E9" s="81" t="str">
        <f t="shared" si="0"/>
        <v>1MHP_HL_A_LL48W_MT</v>
      </c>
      <c r="F9">
        <v>1</v>
      </c>
      <c r="G9" s="42" t="s">
        <v>60</v>
      </c>
      <c r="H9" t="s">
        <v>125</v>
      </c>
      <c r="I9" s="16" t="s">
        <v>47</v>
      </c>
      <c r="J9" s="17" t="s">
        <v>47</v>
      </c>
      <c r="K9" s="18">
        <v>2.1299999999999999E-7</v>
      </c>
      <c r="L9" s="18">
        <v>2.1299999999999999E-7</v>
      </c>
      <c r="M9" s="18">
        <v>8.5E-9</v>
      </c>
      <c r="N9" s="27">
        <v>8.5E-9</v>
      </c>
      <c r="O9" s="57" t="s">
        <v>113</v>
      </c>
      <c r="P9" s="57" t="s">
        <v>114</v>
      </c>
      <c r="Q9" t="s">
        <v>89</v>
      </c>
      <c r="R9" s="19">
        <v>-9.0635644660298222</v>
      </c>
      <c r="S9" s="19">
        <v>-10.964087807335581</v>
      </c>
      <c r="T9" s="19">
        <v>1.9005233413057585</v>
      </c>
      <c r="U9" s="19">
        <v>1.9005233413057585</v>
      </c>
      <c r="V9" s="20" t="s">
        <v>2519</v>
      </c>
      <c r="W9" s="20" t="s">
        <v>160</v>
      </c>
      <c r="X9" s="21">
        <v>0</v>
      </c>
      <c r="Y9" s="21">
        <v>3.8</v>
      </c>
      <c r="Z9" s="20" t="s">
        <v>196</v>
      </c>
      <c r="AA9" s="22">
        <v>0</v>
      </c>
      <c r="AB9">
        <v>-0.9</v>
      </c>
      <c r="AC9" s="80" t="s">
        <v>2521</v>
      </c>
    </row>
    <row r="10" spans="1:16367" x14ac:dyDescent="0.45">
      <c r="A10" s="80" t="s">
        <v>65</v>
      </c>
      <c r="B10" s="80" t="s">
        <v>219</v>
      </c>
      <c r="C10" s="80" t="s">
        <v>219</v>
      </c>
      <c r="D10" s="80" t="s">
        <v>2519</v>
      </c>
      <c r="E10" s="80" t="str">
        <f t="shared" si="0"/>
        <v>1VFB_AB_C_YA32W_MT</v>
      </c>
      <c r="F10" s="80">
        <v>1</v>
      </c>
      <c r="G10" s="80" t="s">
        <v>60</v>
      </c>
      <c r="H10" s="80" t="s">
        <v>46</v>
      </c>
      <c r="I10" s="80" t="s">
        <v>47</v>
      </c>
      <c r="J10" s="80" t="s">
        <v>47</v>
      </c>
      <c r="K10" s="112" t="s">
        <v>220</v>
      </c>
      <c r="L10" s="112">
        <v>2.0000000000000002E-5</v>
      </c>
      <c r="M10" s="112">
        <v>1.49E-9</v>
      </c>
      <c r="N10" s="112">
        <v>1.49E-9</v>
      </c>
      <c r="O10" s="80" t="s">
        <v>62</v>
      </c>
      <c r="P10" s="80" t="s">
        <v>81</v>
      </c>
      <c r="Q10" s="80">
        <v>298</v>
      </c>
      <c r="R10" s="113">
        <v>-6.3836691878020666</v>
      </c>
      <c r="S10" s="113">
        <v>-11.991448933023534</v>
      </c>
      <c r="T10" s="113">
        <v>5.6077797452214675</v>
      </c>
      <c r="U10" s="113">
        <v>5.6077797452214675</v>
      </c>
      <c r="V10" s="77" t="s">
        <v>2519</v>
      </c>
      <c r="W10" s="77" t="s">
        <v>201</v>
      </c>
      <c r="X10" s="114">
        <v>0</v>
      </c>
      <c r="Y10" s="114">
        <v>-1.3</v>
      </c>
      <c r="Z10" s="77" t="s">
        <v>196</v>
      </c>
      <c r="AA10" s="115">
        <v>0</v>
      </c>
      <c r="AB10" s="80">
        <v>-0.9</v>
      </c>
      <c r="AC10" s="80" t="s">
        <v>2521</v>
      </c>
      <c r="AH10" s="53"/>
    </row>
    <row r="11" spans="1:16367" s="80" customFormat="1" x14ac:dyDescent="0.45">
      <c r="A11" s="80" t="s">
        <v>339</v>
      </c>
      <c r="B11" s="80" t="s">
        <v>340</v>
      </c>
      <c r="C11" s="80" t="s">
        <v>340</v>
      </c>
      <c r="D11" s="80" t="s">
        <v>2519</v>
      </c>
      <c r="E11" s="80" t="str">
        <f t="shared" si="0"/>
        <v>1XGP_AB_C_AB33F_MT</v>
      </c>
      <c r="F11" s="80">
        <v>1</v>
      </c>
      <c r="G11" s="80" t="s">
        <v>60</v>
      </c>
      <c r="H11" s="80" t="s">
        <v>125</v>
      </c>
      <c r="I11" s="80" t="s">
        <v>47</v>
      </c>
      <c r="J11" s="80" t="s">
        <v>47</v>
      </c>
      <c r="K11" s="112">
        <v>5.2599999999999996E-9</v>
      </c>
      <c r="L11" s="112">
        <v>5.2599999999999996E-9</v>
      </c>
      <c r="M11" s="112">
        <v>5.0000000000000004E-6</v>
      </c>
      <c r="N11" s="112">
        <v>5.0000000000000004E-6</v>
      </c>
      <c r="O11" s="117" t="s">
        <v>216</v>
      </c>
      <c r="P11" s="117" t="s">
        <v>81</v>
      </c>
      <c r="Q11" s="80">
        <v>298</v>
      </c>
      <c r="R11" s="113">
        <v>-11.247249538016108</v>
      </c>
      <c r="S11" s="113">
        <v>-7.2015828608628025</v>
      </c>
      <c r="T11" s="113">
        <v>-4.0456666771533056</v>
      </c>
      <c r="U11" s="113">
        <v>4.0456666771533056</v>
      </c>
      <c r="V11" s="77" t="s">
        <v>2519</v>
      </c>
      <c r="W11" s="77" t="s">
        <v>73</v>
      </c>
      <c r="X11" s="114">
        <v>0</v>
      </c>
      <c r="Y11" s="114">
        <v>1.8</v>
      </c>
      <c r="Z11" s="77" t="s">
        <v>176</v>
      </c>
      <c r="AA11" s="115">
        <v>0</v>
      </c>
      <c r="AB11" s="80">
        <v>2.8</v>
      </c>
      <c r="AC11" s="80" t="s">
        <v>2521</v>
      </c>
      <c r="AH11" s="116"/>
    </row>
    <row r="12" spans="1:16367" hidden="1" x14ac:dyDescent="0.45">
      <c r="A12" t="s">
        <v>107</v>
      </c>
      <c r="B12" t="s">
        <v>546</v>
      </c>
      <c r="C12" t="s">
        <v>546</v>
      </c>
      <c r="D12" t="s">
        <v>2519</v>
      </c>
      <c r="F12">
        <v>1</v>
      </c>
      <c r="G12" s="42" t="s">
        <v>60</v>
      </c>
      <c r="H12" t="s">
        <v>46</v>
      </c>
      <c r="I12" s="16" t="s">
        <v>47</v>
      </c>
      <c r="J12" s="17" t="s">
        <v>47</v>
      </c>
      <c r="K12" s="18">
        <v>1.6000000000000001E-9</v>
      </c>
      <c r="L12" s="18">
        <v>1.6000000000000001E-9</v>
      </c>
      <c r="M12" s="18">
        <v>3E-11</v>
      </c>
      <c r="N12" s="27">
        <v>3E-11</v>
      </c>
      <c r="O12" s="43" t="s">
        <v>211</v>
      </c>
      <c r="P12" s="43" t="s">
        <v>81</v>
      </c>
      <c r="Q12" t="s">
        <v>89</v>
      </c>
      <c r="R12" s="19">
        <v>-11.949424702543398</v>
      </c>
      <c r="S12" s="19">
        <v>-14.295596003217172</v>
      </c>
      <c r="T12" s="19">
        <v>2.3461713006737739</v>
      </c>
      <c r="U12" s="19">
        <v>2.3461713006737739</v>
      </c>
      <c r="V12" s="20" t="s">
        <v>2519</v>
      </c>
      <c r="W12" s="20" t="s">
        <v>201</v>
      </c>
      <c r="X12" s="21">
        <v>0</v>
      </c>
      <c r="Y12" s="21">
        <v>-1.3</v>
      </c>
      <c r="Z12" s="20" t="s">
        <v>176</v>
      </c>
      <c r="AA12" s="22">
        <v>0</v>
      </c>
      <c r="AB12">
        <v>2.8</v>
      </c>
      <c r="AH12" s="53"/>
    </row>
    <row r="13" spans="1:16367" hidden="1" x14ac:dyDescent="0.45">
      <c r="A13" t="s">
        <v>372</v>
      </c>
      <c r="B13" t="s">
        <v>526</v>
      </c>
      <c r="C13" t="s">
        <v>526</v>
      </c>
      <c r="D13" t="s">
        <v>2519</v>
      </c>
      <c r="F13">
        <v>1</v>
      </c>
      <c r="G13" s="42" t="s">
        <v>60</v>
      </c>
      <c r="H13" t="s">
        <v>125</v>
      </c>
      <c r="I13" s="16" t="s">
        <v>47</v>
      </c>
      <c r="J13" s="17" t="s">
        <v>47</v>
      </c>
      <c r="K13" s="18">
        <v>3.4599999999999999E-10</v>
      </c>
      <c r="L13" s="18">
        <v>3.4599999999999999E-10</v>
      </c>
      <c r="M13" s="18" t="s">
        <v>374</v>
      </c>
      <c r="N13" s="27">
        <v>9.9999999999999994E-12</v>
      </c>
      <c r="O13" t="s">
        <v>375</v>
      </c>
      <c r="P13" t="s">
        <v>100</v>
      </c>
      <c r="Q13">
        <v>298</v>
      </c>
      <c r="R13" s="19">
        <v>-12.852903581113786</v>
      </c>
      <c r="S13" s="19">
        <v>-14.943777253531357</v>
      </c>
      <c r="T13" s="19">
        <v>2.0908736724175707</v>
      </c>
      <c r="U13" s="19">
        <v>2.0908736724175707</v>
      </c>
      <c r="V13" s="20" t="s">
        <v>2519</v>
      </c>
      <c r="W13" s="20" t="s">
        <v>196</v>
      </c>
      <c r="X13" s="21">
        <v>0</v>
      </c>
      <c r="Y13" s="21">
        <v>-0.9</v>
      </c>
      <c r="Z13" s="20" t="s">
        <v>176</v>
      </c>
      <c r="AA13" s="22">
        <v>0</v>
      </c>
      <c r="AB13">
        <v>2.8</v>
      </c>
      <c r="AH13" s="53"/>
    </row>
    <row r="14" spans="1:16367" hidden="1" x14ac:dyDescent="0.45">
      <c r="A14" s="26" t="s">
        <v>58</v>
      </c>
      <c r="B14" s="26" t="s">
        <v>604</v>
      </c>
      <c r="C14" s="26" t="s">
        <v>604</v>
      </c>
      <c r="D14" t="s">
        <v>2519</v>
      </c>
      <c r="F14">
        <v>1</v>
      </c>
      <c r="G14" s="26" t="s">
        <v>60</v>
      </c>
      <c r="H14" t="s">
        <v>46</v>
      </c>
      <c r="I14" s="16" t="s">
        <v>47</v>
      </c>
      <c r="J14" s="17" t="s">
        <v>47</v>
      </c>
      <c r="K14" s="18">
        <v>3.2300000000000002E-7</v>
      </c>
      <c r="L14" s="18">
        <v>3.2300000000000002E-7</v>
      </c>
      <c r="M14" s="18">
        <v>1.0800000000000001E-8</v>
      </c>
      <c r="N14" s="27">
        <v>1.0800000000000001E-8</v>
      </c>
      <c r="O14" s="28" t="s">
        <v>62</v>
      </c>
      <c r="P14" s="28" t="s">
        <v>63</v>
      </c>
      <c r="Q14" s="26">
        <v>298</v>
      </c>
      <c r="R14" s="29">
        <v>-8.817911973097015</v>
      </c>
      <c r="S14" s="29">
        <v>-10.822794624661579</v>
      </c>
      <c r="T14" s="29">
        <v>2.0048826515645644</v>
      </c>
      <c r="U14" s="29">
        <v>2.0048826515645644</v>
      </c>
      <c r="V14" s="30" t="s">
        <v>2519</v>
      </c>
      <c r="W14" s="30" t="s">
        <v>201</v>
      </c>
      <c r="X14" s="21">
        <v>0</v>
      </c>
      <c r="Y14" s="31">
        <v>-1.3</v>
      </c>
      <c r="Z14" s="30" t="s">
        <v>176</v>
      </c>
      <c r="AA14" s="22">
        <v>0</v>
      </c>
      <c r="AB14" s="26">
        <v>2.8</v>
      </c>
      <c r="AH14" s="53"/>
    </row>
    <row r="15" spans="1:16367" x14ac:dyDescent="0.45">
      <c r="A15" s="80" t="s">
        <v>503</v>
      </c>
      <c r="B15" s="80" t="s">
        <v>504</v>
      </c>
      <c r="C15" s="80" t="s">
        <v>504</v>
      </c>
      <c r="D15" s="80" t="s">
        <v>2519</v>
      </c>
      <c r="E15" s="80" t="str">
        <f>A15 &amp; "_" &amp; C15 &amp; "_MT"</f>
        <v>1XGQ_AB_C_VB33F_MT</v>
      </c>
      <c r="F15" s="80">
        <v>1</v>
      </c>
      <c r="G15" s="80" t="s">
        <v>60</v>
      </c>
      <c r="H15" s="80" t="s">
        <v>125</v>
      </c>
      <c r="I15" s="80" t="s">
        <v>47</v>
      </c>
      <c r="J15" s="80" t="s">
        <v>47</v>
      </c>
      <c r="K15" s="112">
        <v>5.2599999999999996E-9</v>
      </c>
      <c r="L15" s="112">
        <v>5.2599999999999996E-9</v>
      </c>
      <c r="M15" s="112">
        <v>7.1399999999999996E-7</v>
      </c>
      <c r="N15" s="112">
        <v>7.1399999999999996E-7</v>
      </c>
      <c r="O15" s="117" t="s">
        <v>216</v>
      </c>
      <c r="P15" s="117" t="s">
        <v>81</v>
      </c>
      <c r="Q15" s="80">
        <v>298</v>
      </c>
      <c r="R15" s="113">
        <v>-11.247249538016108</v>
      </c>
      <c r="S15" s="113">
        <v>-8.3499058960180275</v>
      </c>
      <c r="T15" s="113">
        <v>-2.8973436419980807</v>
      </c>
      <c r="U15" s="113">
        <v>2.8973436419980807</v>
      </c>
      <c r="V15" s="77" t="s">
        <v>2519</v>
      </c>
      <c r="W15" s="77" t="s">
        <v>205</v>
      </c>
      <c r="X15" s="114">
        <v>0</v>
      </c>
      <c r="Y15" s="114">
        <v>4.2</v>
      </c>
      <c r="Z15" s="77" t="s">
        <v>176</v>
      </c>
      <c r="AA15" s="115">
        <v>0</v>
      </c>
      <c r="AB15" s="80">
        <v>2.8</v>
      </c>
      <c r="AC15" s="80" t="s">
        <v>2521</v>
      </c>
      <c r="AH15" s="53"/>
    </row>
    <row r="16" spans="1:16367" x14ac:dyDescent="0.45">
      <c r="A16" s="80" t="s">
        <v>107</v>
      </c>
      <c r="B16" s="80" t="s">
        <v>432</v>
      </c>
      <c r="C16" s="80" t="s">
        <v>432</v>
      </c>
      <c r="D16" s="80" t="s">
        <v>2519</v>
      </c>
      <c r="E16" s="80" t="str">
        <f>A16 &amp; "_" &amp; C16 &amp; "_MT"</f>
        <v>3HFM_HL_Y_WH98F_MT</v>
      </c>
      <c r="F16" s="80">
        <v>1</v>
      </c>
      <c r="G16" s="80" t="s">
        <v>60</v>
      </c>
      <c r="H16" s="80" t="s">
        <v>46</v>
      </c>
      <c r="I16" s="80" t="s">
        <v>47</v>
      </c>
      <c r="J16" s="80" t="s">
        <v>47</v>
      </c>
      <c r="K16" s="112">
        <v>7.2E-9</v>
      </c>
      <c r="L16" s="112">
        <v>7.2E-9</v>
      </c>
      <c r="M16" s="112">
        <v>3E-11</v>
      </c>
      <c r="N16" s="112">
        <v>3E-11</v>
      </c>
      <c r="O16" s="80" t="s">
        <v>211</v>
      </c>
      <c r="P16" s="80" t="s">
        <v>81</v>
      </c>
      <c r="Q16" s="80" t="s">
        <v>89</v>
      </c>
      <c r="R16" s="113">
        <v>-11.062019038445396</v>
      </c>
      <c r="S16" s="113">
        <v>-14.295596003217172</v>
      </c>
      <c r="T16" s="113">
        <v>3.2335769647717765</v>
      </c>
      <c r="U16" s="113">
        <v>3.2335769647717765</v>
      </c>
      <c r="V16" s="77" t="s">
        <v>2519</v>
      </c>
      <c r="W16" s="77" t="s">
        <v>196</v>
      </c>
      <c r="X16" s="114">
        <v>0</v>
      </c>
      <c r="Y16" s="114">
        <v>-0.9</v>
      </c>
      <c r="Z16" s="77" t="s">
        <v>176</v>
      </c>
      <c r="AA16" s="115">
        <v>0</v>
      </c>
      <c r="AB16" s="80">
        <v>2.8</v>
      </c>
      <c r="AC16" s="80" t="s">
        <v>2521</v>
      </c>
      <c r="AH16" s="53"/>
    </row>
    <row r="17" spans="1:16366" hidden="1" x14ac:dyDescent="0.45">
      <c r="A17" t="s">
        <v>514</v>
      </c>
      <c r="B17" t="s">
        <v>668</v>
      </c>
      <c r="C17" t="s">
        <v>668</v>
      </c>
      <c r="D17" t="s">
        <v>2519</v>
      </c>
      <c r="F17">
        <v>1</v>
      </c>
      <c r="G17" s="42" t="s">
        <v>60</v>
      </c>
      <c r="H17" t="s">
        <v>125</v>
      </c>
      <c r="I17" s="16" t="s">
        <v>47</v>
      </c>
      <c r="J17" s="17" t="s">
        <v>47</v>
      </c>
      <c r="K17" s="18">
        <v>5.2599999999999996E-9</v>
      </c>
      <c r="L17" s="18">
        <v>5.2599999999999996E-9</v>
      </c>
      <c r="M17" s="18">
        <v>1.2200000000000001E-7</v>
      </c>
      <c r="N17" s="27">
        <v>1.2200000000000001E-7</v>
      </c>
      <c r="O17" s="43" t="s">
        <v>216</v>
      </c>
      <c r="P17" s="43" t="s">
        <v>81</v>
      </c>
      <c r="Q17">
        <v>298</v>
      </c>
      <c r="R17" s="19">
        <v>-11.247249538016108</v>
      </c>
      <c r="S17" s="19">
        <v>-9.3923544274057615</v>
      </c>
      <c r="T17" s="19">
        <v>-1.8548951106103466</v>
      </c>
      <c r="U17" s="19">
        <v>1.8548951106103466</v>
      </c>
      <c r="V17" s="20" t="s">
        <v>2519</v>
      </c>
      <c r="W17" s="20" t="s">
        <v>160</v>
      </c>
      <c r="X17" s="21">
        <v>0</v>
      </c>
      <c r="Y17" s="21">
        <v>3.8</v>
      </c>
      <c r="Z17" s="20" t="s">
        <v>176</v>
      </c>
      <c r="AA17" s="22">
        <v>0</v>
      </c>
      <c r="AB17">
        <v>2.8</v>
      </c>
      <c r="AH17" s="53"/>
    </row>
    <row r="18" spans="1:16366" hidden="1" x14ac:dyDescent="0.45">
      <c r="A18" t="s">
        <v>509</v>
      </c>
      <c r="B18" t="s">
        <v>756</v>
      </c>
      <c r="C18" t="s">
        <v>756</v>
      </c>
      <c r="D18" t="s">
        <v>2519</v>
      </c>
      <c r="F18">
        <v>1</v>
      </c>
      <c r="G18" s="42" t="s">
        <v>60</v>
      </c>
      <c r="H18" t="s">
        <v>125</v>
      </c>
      <c r="I18" s="16" t="s">
        <v>47</v>
      </c>
      <c r="J18" s="17" t="s">
        <v>47</v>
      </c>
      <c r="K18" s="18">
        <v>5.2599999999999996E-9</v>
      </c>
      <c r="L18" s="18">
        <v>5.2599999999999996E-9</v>
      </c>
      <c r="M18" s="18">
        <v>1.1000000000000001E-7</v>
      </c>
      <c r="N18" s="27">
        <v>1.1000000000000001E-7</v>
      </c>
      <c r="O18" s="57" t="s">
        <v>216</v>
      </c>
      <c r="P18" s="57" t="s">
        <v>81</v>
      </c>
      <c r="Q18">
        <v>298</v>
      </c>
      <c r="R18" s="19">
        <v>-11.247249538016108</v>
      </c>
      <c r="S18" s="19">
        <v>-9.4534434279808561</v>
      </c>
      <c r="T18" s="19">
        <v>-1.793806110035252</v>
      </c>
      <c r="U18" s="19">
        <v>1.793806110035252</v>
      </c>
      <c r="V18" s="20" t="s">
        <v>2519</v>
      </c>
      <c r="W18" s="20" t="s">
        <v>155</v>
      </c>
      <c r="X18" s="21">
        <v>0</v>
      </c>
      <c r="Y18" s="21">
        <v>4.5</v>
      </c>
      <c r="Z18" s="20" t="s">
        <v>176</v>
      </c>
      <c r="AA18" s="22">
        <v>0</v>
      </c>
      <c r="AB18">
        <v>2.8</v>
      </c>
      <c r="AH18" s="53"/>
    </row>
    <row r="19" spans="1:16366" x14ac:dyDescent="0.45">
      <c r="A19" t="s">
        <v>107</v>
      </c>
      <c r="B19" t="s">
        <v>757</v>
      </c>
      <c r="C19" t="s">
        <v>757</v>
      </c>
      <c r="D19" t="s">
        <v>2519</v>
      </c>
      <c r="E19" s="81" t="str">
        <f>A19 &amp; "_" &amp; C19 &amp; "_MT"</f>
        <v>3HFM_HL_Y_YH33W_MT</v>
      </c>
      <c r="F19">
        <v>1</v>
      </c>
      <c r="G19" s="42" t="s">
        <v>60</v>
      </c>
      <c r="H19" t="s">
        <v>46</v>
      </c>
      <c r="I19" s="16" t="s">
        <v>47</v>
      </c>
      <c r="J19" s="17" t="s">
        <v>47</v>
      </c>
      <c r="K19" s="18">
        <v>4.3499999999999999E-8</v>
      </c>
      <c r="L19" s="18">
        <v>4.3499999999999999E-8</v>
      </c>
      <c r="M19" s="18">
        <v>2.3800000000000001E-9</v>
      </c>
      <c r="N19" s="27">
        <v>2.3800000000000001E-9</v>
      </c>
      <c r="O19" t="s">
        <v>211</v>
      </c>
      <c r="P19" t="s">
        <v>81</v>
      </c>
      <c r="Q19">
        <v>303</v>
      </c>
      <c r="R19" s="19">
        <v>-10.000797890322545</v>
      </c>
      <c r="S19" s="19">
        <v>-11.715137556065185</v>
      </c>
      <c r="T19" s="19">
        <v>1.7143396657426404</v>
      </c>
      <c r="U19" s="19">
        <v>1.7143396657426404</v>
      </c>
      <c r="V19" s="20" t="s">
        <v>2519</v>
      </c>
      <c r="W19" s="20" t="s">
        <v>201</v>
      </c>
      <c r="X19" s="21">
        <v>0</v>
      </c>
      <c r="Y19" s="21">
        <v>-1.3</v>
      </c>
      <c r="Z19" s="20" t="s">
        <v>196</v>
      </c>
      <c r="AA19" s="22">
        <v>0</v>
      </c>
      <c r="AB19">
        <v>-0.9</v>
      </c>
      <c r="AC19" s="80" t="s">
        <v>2521</v>
      </c>
      <c r="AH19" s="53"/>
    </row>
    <row r="20" spans="1:16366" hidden="1" x14ac:dyDescent="0.45">
      <c r="A20" t="s">
        <v>65</v>
      </c>
      <c r="B20" t="s">
        <v>604</v>
      </c>
      <c r="C20" t="s">
        <v>604</v>
      </c>
      <c r="D20" t="s">
        <v>2519</v>
      </c>
      <c r="F20">
        <v>1</v>
      </c>
      <c r="G20" s="42" t="s">
        <v>60</v>
      </c>
      <c r="H20" t="s">
        <v>46</v>
      </c>
      <c r="I20" s="16" t="s">
        <v>47</v>
      </c>
      <c r="J20" s="17" t="s">
        <v>47</v>
      </c>
      <c r="K20" s="18">
        <v>1.8199999999999999E-7</v>
      </c>
      <c r="L20" s="18">
        <v>1.8199999999999999E-7</v>
      </c>
      <c r="M20" s="18">
        <v>1.2499999999999999E-8</v>
      </c>
      <c r="N20" s="27">
        <v>1.2499999999999999E-8</v>
      </c>
      <c r="O20" s="43" t="s">
        <v>62</v>
      </c>
      <c r="P20" s="43" t="s">
        <v>81</v>
      </c>
      <c r="Q20" t="s">
        <v>89</v>
      </c>
      <c r="R20" s="19">
        <v>-9.1563628984230725</v>
      </c>
      <c r="S20" s="19">
        <v>-10.73654694365651</v>
      </c>
      <c r="T20" s="19">
        <v>1.5801840452334375</v>
      </c>
      <c r="U20" s="19">
        <v>1.5801840452334375</v>
      </c>
      <c r="V20" s="20" t="s">
        <v>2519</v>
      </c>
      <c r="W20" s="20" t="s">
        <v>201</v>
      </c>
      <c r="X20" s="21">
        <v>0</v>
      </c>
      <c r="Y20" s="21">
        <v>-1.3</v>
      </c>
      <c r="Z20" s="20" t="s">
        <v>176</v>
      </c>
      <c r="AA20" s="22">
        <v>0</v>
      </c>
      <c r="AB20">
        <v>2.8</v>
      </c>
      <c r="AH20" s="53"/>
    </row>
    <row r="21" spans="1:16366" x14ac:dyDescent="0.45">
      <c r="A21" t="s">
        <v>372</v>
      </c>
      <c r="B21" t="s">
        <v>526</v>
      </c>
      <c r="C21" t="s">
        <v>526</v>
      </c>
      <c r="D21" t="s">
        <v>2519</v>
      </c>
      <c r="E21" s="81" t="str">
        <f>A21 &amp; "_" &amp; C21 &amp; "_MT"</f>
        <v>4I77_HL_Z_WH52F_MT</v>
      </c>
      <c r="F21">
        <v>1</v>
      </c>
      <c r="G21" s="42" t="s">
        <v>60</v>
      </c>
      <c r="H21" t="s">
        <v>125</v>
      </c>
      <c r="I21" s="16" t="s">
        <v>47</v>
      </c>
      <c r="J21" s="17" t="s">
        <v>47</v>
      </c>
      <c r="K21" s="18">
        <v>1.1700000000000001E-9</v>
      </c>
      <c r="L21" s="18">
        <v>1.1700000000000001E-9</v>
      </c>
      <c r="M21" s="18" t="s">
        <v>374</v>
      </c>
      <c r="N21" s="27">
        <v>9.9999999999999994E-12</v>
      </c>
      <c r="O21" s="57" t="s">
        <v>375</v>
      </c>
      <c r="P21" s="57" t="s">
        <v>100</v>
      </c>
      <c r="Q21">
        <v>310</v>
      </c>
      <c r="R21" s="19">
        <v>-12.134094632000679</v>
      </c>
      <c r="S21" s="19">
        <v>-14.943777253531357</v>
      </c>
      <c r="T21" s="19">
        <v>2.809682621530678</v>
      </c>
      <c r="U21" s="19">
        <v>2.809682621530678</v>
      </c>
      <c r="V21" s="20" t="s">
        <v>2519</v>
      </c>
      <c r="W21" s="20" t="s">
        <v>196</v>
      </c>
      <c r="X21" s="21">
        <v>0</v>
      </c>
      <c r="Y21" s="21">
        <v>-0.9</v>
      </c>
      <c r="Z21" s="20" t="s">
        <v>176</v>
      </c>
      <c r="AA21" s="22">
        <v>0</v>
      </c>
      <c r="AB21">
        <v>2.8</v>
      </c>
      <c r="AC21" s="80" t="s">
        <v>2521</v>
      </c>
      <c r="AH21" s="53"/>
    </row>
    <row r="22" spans="1:16366" hidden="1" x14ac:dyDescent="0.45">
      <c r="A22" t="s">
        <v>107</v>
      </c>
      <c r="B22" t="s">
        <v>849</v>
      </c>
      <c r="C22" t="s">
        <v>849</v>
      </c>
      <c r="D22" t="s">
        <v>2519</v>
      </c>
      <c r="F22">
        <v>1</v>
      </c>
      <c r="G22" s="42" t="s">
        <v>60</v>
      </c>
      <c r="H22" t="s">
        <v>125</v>
      </c>
      <c r="I22" s="16" t="s">
        <v>47</v>
      </c>
      <c r="J22" s="17" t="s">
        <v>47</v>
      </c>
      <c r="K22" s="18">
        <v>3.4499999999999998E-8</v>
      </c>
      <c r="L22" s="18">
        <v>3.4499999999999998E-8</v>
      </c>
      <c r="M22" s="18">
        <v>2.3800000000000001E-9</v>
      </c>
      <c r="N22" s="27">
        <v>2.3800000000000001E-9</v>
      </c>
      <c r="O22" t="s">
        <v>211</v>
      </c>
      <c r="P22" t="s">
        <v>81</v>
      </c>
      <c r="Q22">
        <v>303</v>
      </c>
      <c r="R22" s="19">
        <v>-10.137560842616367</v>
      </c>
      <c r="S22" s="19">
        <v>-11.715137556065185</v>
      </c>
      <c r="T22" s="19">
        <v>1.5775767134488188</v>
      </c>
      <c r="U22" s="19">
        <v>1.5775767134488188</v>
      </c>
      <c r="V22" s="20" t="s">
        <v>2519</v>
      </c>
      <c r="W22" s="20" t="s">
        <v>201</v>
      </c>
      <c r="X22" s="21">
        <v>0</v>
      </c>
      <c r="Y22" s="21">
        <v>-1.3</v>
      </c>
      <c r="Z22" s="20" t="s">
        <v>176</v>
      </c>
      <c r="AA22" s="22">
        <v>0</v>
      </c>
      <c r="AB22">
        <v>2.8</v>
      </c>
      <c r="AH22" s="53"/>
    </row>
    <row r="23" spans="1:16366" hidden="1" x14ac:dyDescent="0.45">
      <c r="A23" t="s">
        <v>109</v>
      </c>
      <c r="B23" t="s">
        <v>916</v>
      </c>
      <c r="C23" t="s">
        <v>917</v>
      </c>
      <c r="D23" t="s">
        <v>2520</v>
      </c>
      <c r="F23">
        <v>1</v>
      </c>
      <c r="G23" s="42" t="s">
        <v>60</v>
      </c>
      <c r="H23" t="s">
        <v>46</v>
      </c>
      <c r="I23" s="16" t="s">
        <v>47</v>
      </c>
      <c r="J23" s="17" t="s">
        <v>47</v>
      </c>
      <c r="K23" s="18">
        <v>1.2100000000000001E-7</v>
      </c>
      <c r="L23" s="18">
        <v>1.2100000000000001E-7</v>
      </c>
      <c r="M23" s="18">
        <v>8.5E-9</v>
      </c>
      <c r="N23" s="27">
        <v>8.5E-9</v>
      </c>
      <c r="O23" t="s">
        <v>113</v>
      </c>
      <c r="P23" t="s">
        <v>114</v>
      </c>
      <c r="Q23" t="s">
        <v>89</v>
      </c>
      <c r="R23" s="19">
        <v>-9.397210421896304</v>
      </c>
      <c r="S23" s="19">
        <v>-10.964087807335581</v>
      </c>
      <c r="T23" s="19">
        <v>1.5668773854392768</v>
      </c>
      <c r="U23" s="19">
        <v>1.5668773854392768</v>
      </c>
      <c r="V23" s="20" t="s">
        <v>2519</v>
      </c>
      <c r="W23" s="20" t="s">
        <v>90</v>
      </c>
      <c r="X23" s="21">
        <v>0</v>
      </c>
      <c r="Y23" s="21">
        <v>-3.5</v>
      </c>
      <c r="Z23" s="20" t="s">
        <v>196</v>
      </c>
      <c r="AA23" s="22">
        <v>0</v>
      </c>
      <c r="AB23">
        <v>-0.9</v>
      </c>
      <c r="AH23" s="53"/>
    </row>
    <row r="24" spans="1:16366" hidden="1" x14ac:dyDescent="0.45">
      <c r="A24" t="s">
        <v>385</v>
      </c>
      <c r="B24" t="s">
        <v>973</v>
      </c>
      <c r="C24" t="s">
        <v>974</v>
      </c>
      <c r="D24" t="s">
        <v>2520</v>
      </c>
      <c r="F24">
        <v>2</v>
      </c>
      <c r="G24" s="42" t="s">
        <v>60</v>
      </c>
      <c r="H24" t="s">
        <v>46</v>
      </c>
      <c r="I24" s="16" t="s">
        <v>47</v>
      </c>
      <c r="J24" s="17" t="s">
        <v>47</v>
      </c>
      <c r="K24" s="18">
        <v>4.9999999999999998E-7</v>
      </c>
      <c r="L24" s="18">
        <v>4.9999999999999998E-7</v>
      </c>
      <c r="M24" s="18">
        <v>4.5499999999999997E-8</v>
      </c>
      <c r="N24" s="27">
        <v>4.5499999999999997E-8</v>
      </c>
      <c r="O24" s="43" t="s">
        <v>388</v>
      </c>
      <c r="P24" s="43" t="s">
        <v>389</v>
      </c>
      <c r="Q24">
        <v>298</v>
      </c>
      <c r="R24" s="19">
        <v>-8.5601080657292883</v>
      </c>
      <c r="S24" s="19">
        <v>-9.9742765714838075</v>
      </c>
      <c r="T24" s="19">
        <v>1.4141685057545192</v>
      </c>
      <c r="U24" s="19">
        <v>1.4141685057545192</v>
      </c>
      <c r="V24" s="20" t="s">
        <v>2519</v>
      </c>
      <c r="W24" s="20" t="s">
        <v>201</v>
      </c>
      <c r="X24" s="21">
        <v>0</v>
      </c>
      <c r="Y24" s="21">
        <v>-1.3</v>
      </c>
      <c r="Z24" s="20" t="s">
        <v>176</v>
      </c>
      <c r="AA24" s="22">
        <v>0</v>
      </c>
      <c r="AB24">
        <v>2.8</v>
      </c>
      <c r="AH24" s="53"/>
    </row>
    <row r="25" spans="1:16366" hidden="1" x14ac:dyDescent="0.45">
      <c r="A25" t="s">
        <v>107</v>
      </c>
      <c r="B25" t="s">
        <v>979</v>
      </c>
      <c r="C25" t="s">
        <v>979</v>
      </c>
      <c r="D25" t="s">
        <v>2519</v>
      </c>
      <c r="F25">
        <v>1</v>
      </c>
      <c r="G25" s="42" t="s">
        <v>60</v>
      </c>
      <c r="H25" t="s">
        <v>125</v>
      </c>
      <c r="I25" s="16" t="s">
        <v>47</v>
      </c>
      <c r="J25" s="17" t="s">
        <v>47</v>
      </c>
      <c r="K25" s="18">
        <v>3.1999999999999998E-10</v>
      </c>
      <c r="L25" s="18">
        <v>3.1999999999999998E-10</v>
      </c>
      <c r="M25" s="18">
        <v>3E-11</v>
      </c>
      <c r="N25" s="27">
        <v>3E-11</v>
      </c>
      <c r="O25" t="s">
        <v>211</v>
      </c>
      <c r="P25" t="s">
        <v>81</v>
      </c>
      <c r="Q25" t="s">
        <v>89</v>
      </c>
      <c r="R25" s="19">
        <v>-12.898993070879516</v>
      </c>
      <c r="S25" s="19">
        <v>-14.295596003217172</v>
      </c>
      <c r="T25" s="19">
        <v>1.3966029323376556</v>
      </c>
      <c r="U25" s="19">
        <v>1.3966029323376556</v>
      </c>
      <c r="V25" s="20" t="s">
        <v>2519</v>
      </c>
      <c r="W25" s="20" t="s">
        <v>201</v>
      </c>
      <c r="X25" s="21">
        <v>0</v>
      </c>
      <c r="Y25" s="21">
        <v>-1.3</v>
      </c>
      <c r="Z25" s="20" t="s">
        <v>176</v>
      </c>
      <c r="AA25" s="22">
        <v>0</v>
      </c>
      <c r="AB25">
        <v>2.8</v>
      </c>
      <c r="AH25" s="53"/>
    </row>
    <row r="26" spans="1:16366" hidden="1" x14ac:dyDescent="0.45">
      <c r="A26" t="s">
        <v>998</v>
      </c>
      <c r="B26" t="s">
        <v>999</v>
      </c>
      <c r="C26" t="s">
        <v>999</v>
      </c>
      <c r="D26" t="s">
        <v>2519</v>
      </c>
      <c r="F26">
        <v>1</v>
      </c>
      <c r="G26" s="42" t="s">
        <v>60</v>
      </c>
      <c r="H26" t="s">
        <v>46</v>
      </c>
      <c r="I26" s="16" t="s">
        <v>47</v>
      </c>
      <c r="J26" s="17" t="s">
        <v>47</v>
      </c>
      <c r="K26" s="18">
        <v>3.7E-9</v>
      </c>
      <c r="L26" s="18">
        <v>3.7E-9</v>
      </c>
      <c r="M26" s="18">
        <v>3.8500000000000001E-8</v>
      </c>
      <c r="N26" s="18">
        <v>3.8500000000000001E-8</v>
      </c>
      <c r="O26" t="s">
        <v>62</v>
      </c>
      <c r="P26" t="s">
        <v>81</v>
      </c>
      <c r="Q26">
        <v>298</v>
      </c>
      <c r="R26" s="19">
        <v>-11.454810480204776</v>
      </c>
      <c r="S26" s="19">
        <v>-10.072838481435078</v>
      </c>
      <c r="T26" s="19">
        <v>-1.3819719987696981</v>
      </c>
      <c r="U26" s="19">
        <v>1.3819719987696981</v>
      </c>
      <c r="V26" s="20" t="s">
        <v>2520</v>
      </c>
      <c r="W26" s="20" t="s">
        <v>187</v>
      </c>
      <c r="X26" s="21">
        <v>500</v>
      </c>
      <c r="Y26" s="21">
        <v>-0.8</v>
      </c>
      <c r="Z26" s="20" t="s">
        <v>201</v>
      </c>
      <c r="AA26" s="22">
        <v>0</v>
      </c>
      <c r="AB26">
        <v>-1.3</v>
      </c>
      <c r="AH26" s="53"/>
    </row>
    <row r="27" spans="1:16366" hidden="1" x14ac:dyDescent="0.45">
      <c r="A27" t="s">
        <v>109</v>
      </c>
      <c r="B27" t="s">
        <v>1002</v>
      </c>
      <c r="C27" t="s">
        <v>1003</v>
      </c>
      <c r="D27" t="s">
        <v>2520</v>
      </c>
      <c r="F27">
        <v>1</v>
      </c>
      <c r="G27" s="42" t="s">
        <v>60</v>
      </c>
      <c r="H27" t="s">
        <v>46</v>
      </c>
      <c r="I27" s="16" t="s">
        <v>47</v>
      </c>
      <c r="J27" s="17" t="s">
        <v>47</v>
      </c>
      <c r="K27" s="18">
        <v>7.0799999999999999E-8</v>
      </c>
      <c r="L27" s="18">
        <v>7.0799999999999999E-8</v>
      </c>
      <c r="M27" s="18">
        <v>8.5E-9</v>
      </c>
      <c r="N27" s="18">
        <v>8.5E-9</v>
      </c>
      <c r="O27" t="s">
        <v>113</v>
      </c>
      <c r="P27" t="s">
        <v>114</v>
      </c>
      <c r="Q27" t="s">
        <v>89</v>
      </c>
      <c r="R27" s="19">
        <v>-9.7134100333855748</v>
      </c>
      <c r="S27" s="19">
        <v>-10.964087807335581</v>
      </c>
      <c r="T27" s="19">
        <v>1.2506777739500059</v>
      </c>
      <c r="U27" s="19">
        <v>1.2506777739500059</v>
      </c>
      <c r="V27" s="20" t="s">
        <v>2520</v>
      </c>
      <c r="W27" s="20" t="s">
        <v>147</v>
      </c>
      <c r="X27" s="21">
        <v>1</v>
      </c>
      <c r="Y27" s="21">
        <v>-3.2</v>
      </c>
      <c r="Z27" s="20" t="s">
        <v>196</v>
      </c>
      <c r="AA27" s="22">
        <v>0</v>
      </c>
      <c r="AB27">
        <v>-0.9</v>
      </c>
      <c r="AH27" s="53"/>
    </row>
    <row r="28" spans="1:16366" hidden="1" x14ac:dyDescent="0.45">
      <c r="A28" t="s">
        <v>65</v>
      </c>
      <c r="B28" t="s">
        <v>1014</v>
      </c>
      <c r="C28" t="s">
        <v>1014</v>
      </c>
      <c r="D28" t="s">
        <v>2519</v>
      </c>
      <c r="F28">
        <v>1</v>
      </c>
      <c r="G28" s="42" t="s">
        <v>60</v>
      </c>
      <c r="H28" t="s">
        <v>70</v>
      </c>
      <c r="I28" s="16" t="s">
        <v>47</v>
      </c>
      <c r="J28" s="17" t="s">
        <v>47</v>
      </c>
      <c r="K28" s="18">
        <v>1.2E-8</v>
      </c>
      <c r="L28" s="18">
        <v>1.2E-8</v>
      </c>
      <c r="M28" s="18">
        <v>1.49E-9</v>
      </c>
      <c r="N28" s="18">
        <v>1.49E-9</v>
      </c>
      <c r="O28" s="43" t="s">
        <v>62</v>
      </c>
      <c r="P28" s="43" t="s">
        <v>81</v>
      </c>
      <c r="Q28">
        <v>298</v>
      </c>
      <c r="R28" s="19">
        <v>-10.760631920423462</v>
      </c>
      <c r="S28" s="19">
        <v>-11.991448933023534</v>
      </c>
      <c r="T28" s="19">
        <v>1.2308170126000721</v>
      </c>
      <c r="U28" s="19">
        <v>1.2308170126000721</v>
      </c>
      <c r="V28" s="20" t="s">
        <v>2520</v>
      </c>
      <c r="W28" s="20" t="s">
        <v>82</v>
      </c>
      <c r="X28" s="21">
        <v>1</v>
      </c>
      <c r="Y28" s="21">
        <v>-4.5</v>
      </c>
      <c r="Z28" s="20" t="s">
        <v>201</v>
      </c>
      <c r="AA28" s="22">
        <v>0</v>
      </c>
      <c r="AB28">
        <v>-1.3</v>
      </c>
      <c r="AH28" s="53"/>
    </row>
    <row r="29" spans="1:16366" hidden="1" x14ac:dyDescent="0.45">
      <c r="A29" t="s">
        <v>107</v>
      </c>
      <c r="B29" t="s">
        <v>1016</v>
      </c>
      <c r="C29" t="s">
        <v>1016</v>
      </c>
      <c r="D29" t="s">
        <v>2519</v>
      </c>
      <c r="F29">
        <v>1</v>
      </c>
      <c r="G29" s="42" t="s">
        <v>60</v>
      </c>
      <c r="H29" t="s">
        <v>46</v>
      </c>
      <c r="I29" s="16" t="s">
        <v>47</v>
      </c>
      <c r="J29" s="17" t="s">
        <v>47</v>
      </c>
      <c r="K29" s="18">
        <v>1.4100000000000001E-8</v>
      </c>
      <c r="L29" s="18">
        <v>1.4100000000000001E-8</v>
      </c>
      <c r="M29" s="18">
        <v>2.3800000000000001E-9</v>
      </c>
      <c r="N29" s="27">
        <v>2.3800000000000001E-9</v>
      </c>
      <c r="O29" t="s">
        <v>211</v>
      </c>
      <c r="P29" t="s">
        <v>81</v>
      </c>
      <c r="Q29">
        <v>303</v>
      </c>
      <c r="R29" s="19">
        <v>-10.665483713341748</v>
      </c>
      <c r="S29" s="19">
        <v>-11.715137556065185</v>
      </c>
      <c r="T29" s="19">
        <v>1.049653842723437</v>
      </c>
      <c r="U29" s="19">
        <v>1.049653842723437</v>
      </c>
      <c r="V29" s="20" t="s">
        <v>2519</v>
      </c>
      <c r="W29" s="20" t="s">
        <v>201</v>
      </c>
      <c r="X29" s="21">
        <v>0</v>
      </c>
      <c r="Y29" s="21">
        <v>-1.3</v>
      </c>
      <c r="Z29" s="20" t="s">
        <v>176</v>
      </c>
      <c r="AA29" s="22">
        <v>0</v>
      </c>
      <c r="AB29">
        <v>2.8</v>
      </c>
      <c r="AH29" s="53"/>
    </row>
    <row r="30" spans="1:16366" hidden="1" x14ac:dyDescent="0.45">
      <c r="A30" t="s">
        <v>65</v>
      </c>
      <c r="B30" t="s">
        <v>604</v>
      </c>
      <c r="C30" t="s">
        <v>604</v>
      </c>
      <c r="D30" t="s">
        <v>2519</v>
      </c>
      <c r="F30">
        <v>1</v>
      </c>
      <c r="G30" s="42" t="s">
        <v>60</v>
      </c>
      <c r="H30" t="s">
        <v>46</v>
      </c>
      <c r="I30" s="16" t="s">
        <v>47</v>
      </c>
      <c r="J30" s="17" t="s">
        <v>47</v>
      </c>
      <c r="K30" s="18">
        <v>9.9999999999999995E-8</v>
      </c>
      <c r="L30" s="18">
        <v>9.9999999999999995E-8</v>
      </c>
      <c r="M30" s="18">
        <v>2E-8</v>
      </c>
      <c r="N30" s="27">
        <v>2E-8</v>
      </c>
      <c r="O30" s="43" t="s">
        <v>62</v>
      </c>
      <c r="P30" s="43" t="s">
        <v>81</v>
      </c>
      <c r="Q30">
        <v>298</v>
      </c>
      <c r="R30" s="19">
        <v>-9.5096764340654083</v>
      </c>
      <c r="S30" s="19">
        <v>-10.459244802401527</v>
      </c>
      <c r="T30" s="19">
        <v>0.94956836833611824</v>
      </c>
      <c r="U30" s="19">
        <v>0.94956836833611824</v>
      </c>
      <c r="V30" s="20" t="s">
        <v>2519</v>
      </c>
      <c r="W30" s="20" t="s">
        <v>201</v>
      </c>
      <c r="X30" s="21">
        <v>0</v>
      </c>
      <c r="Y30" s="21">
        <v>-1.3</v>
      </c>
      <c r="Z30" s="20" t="s">
        <v>176</v>
      </c>
      <c r="AA30" s="22">
        <v>0</v>
      </c>
      <c r="AB30">
        <v>2.8</v>
      </c>
      <c r="AH30" s="53"/>
    </row>
    <row r="31" spans="1:16366" hidden="1" x14ac:dyDescent="0.45">
      <c r="A31" t="s">
        <v>109</v>
      </c>
      <c r="B31" t="s">
        <v>1050</v>
      </c>
      <c r="C31" t="s">
        <v>1050</v>
      </c>
      <c r="D31" t="s">
        <v>2519</v>
      </c>
      <c r="F31">
        <v>1</v>
      </c>
      <c r="G31" s="42" t="s">
        <v>60</v>
      </c>
      <c r="H31" t="s">
        <v>46</v>
      </c>
      <c r="I31" s="16" t="s">
        <v>47</v>
      </c>
      <c r="J31" s="17" t="s">
        <v>47</v>
      </c>
      <c r="K31" s="18">
        <v>3.4E-8</v>
      </c>
      <c r="L31" s="18">
        <v>3.4E-8</v>
      </c>
      <c r="M31" s="18">
        <v>8.5E-9</v>
      </c>
      <c r="N31" s="27">
        <v>8.5E-9</v>
      </c>
      <c r="O31" s="43" t="s">
        <v>113</v>
      </c>
      <c r="P31" s="43" t="s">
        <v>114</v>
      </c>
      <c r="Q31" t="s">
        <v>89</v>
      </c>
      <c r="R31" s="19">
        <v>-10.146174134274846</v>
      </c>
      <c r="S31" s="19">
        <v>-10.964087807335581</v>
      </c>
      <c r="T31" s="19">
        <v>0.81791367306073504</v>
      </c>
      <c r="U31" s="19">
        <v>0.81791367306073504</v>
      </c>
      <c r="V31" s="20" t="s">
        <v>2519</v>
      </c>
      <c r="W31" s="20" t="s">
        <v>201</v>
      </c>
      <c r="X31" s="21">
        <v>0</v>
      </c>
      <c r="Y31" s="21">
        <v>-1.3</v>
      </c>
      <c r="Z31" s="20" t="s">
        <v>196</v>
      </c>
      <c r="AA31" s="22">
        <v>0</v>
      </c>
      <c r="AB31">
        <v>-0.9</v>
      </c>
      <c r="AH31" s="53"/>
    </row>
    <row r="32" spans="1:16366" hidden="1" x14ac:dyDescent="0.45">
      <c r="A32" t="s">
        <v>421</v>
      </c>
      <c r="B32" t="s">
        <v>1059</v>
      </c>
      <c r="C32" t="s">
        <v>1059</v>
      </c>
      <c r="D32" t="s">
        <v>2519</v>
      </c>
      <c r="F32">
        <v>1</v>
      </c>
      <c r="G32" s="42" t="s">
        <v>60</v>
      </c>
      <c r="H32" t="s">
        <v>46</v>
      </c>
      <c r="I32" s="16" t="s">
        <v>47</v>
      </c>
      <c r="J32" s="17" t="s">
        <v>47</v>
      </c>
      <c r="K32" s="18">
        <v>1.3999999999999999E-9</v>
      </c>
      <c r="L32" s="18">
        <v>1.3999999999999999E-9</v>
      </c>
      <c r="M32" s="18">
        <v>3.4999999999999998E-10</v>
      </c>
      <c r="N32" s="27">
        <v>3.4999999999999998E-10</v>
      </c>
      <c r="O32" s="43" t="s">
        <v>423</v>
      </c>
      <c r="P32" s="43" t="s">
        <v>424</v>
      </c>
      <c r="Q32">
        <v>310</v>
      </c>
      <c r="R32" s="19">
        <v>-12.028208224191866</v>
      </c>
      <c r="S32" s="19">
        <v>-12.846121897252601</v>
      </c>
      <c r="T32" s="19">
        <v>0.81791367306073504</v>
      </c>
      <c r="U32" s="19">
        <v>0.81791367306073504</v>
      </c>
      <c r="V32" s="20" t="s">
        <v>2519</v>
      </c>
      <c r="W32" s="20" t="s">
        <v>201</v>
      </c>
      <c r="X32" s="21">
        <v>0</v>
      </c>
      <c r="Y32" s="21">
        <v>-1.3</v>
      </c>
      <c r="Z32" s="20" t="s">
        <v>176</v>
      </c>
      <c r="AA32" s="22">
        <v>0</v>
      </c>
      <c r="AB32">
        <v>2.8</v>
      </c>
      <c r="AC32" s="51" t="s">
        <v>200</v>
      </c>
      <c r="AD32" s="51"/>
      <c r="AE32" s="51"/>
      <c r="AF32" s="51"/>
      <c r="AG32" s="51"/>
      <c r="AH32" s="75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1"/>
      <c r="DF32" s="51"/>
      <c r="DG32" s="51"/>
      <c r="DH32" s="51"/>
      <c r="DI32" s="51"/>
      <c r="DJ32" s="51"/>
      <c r="DK32" s="51"/>
      <c r="DL32" s="51"/>
      <c r="DM32" s="51"/>
      <c r="DN32" s="51"/>
      <c r="DO32" s="51"/>
      <c r="DP32" s="51"/>
      <c r="DQ32" s="51"/>
      <c r="DR32" s="51"/>
      <c r="DS32" s="51"/>
      <c r="DT32" s="51"/>
      <c r="DU32" s="51"/>
      <c r="DV32" s="51"/>
      <c r="DW32" s="51"/>
      <c r="DX32" s="51"/>
      <c r="DY32" s="51"/>
      <c r="DZ32" s="51"/>
      <c r="EA32" s="51"/>
      <c r="EB32" s="51"/>
      <c r="EC32" s="51"/>
      <c r="ED32" s="51"/>
      <c r="EE32" s="51"/>
      <c r="EF32" s="51"/>
      <c r="EG32" s="51"/>
      <c r="EH32" s="51"/>
      <c r="EI32" s="51"/>
      <c r="EJ32" s="51"/>
      <c r="EK32" s="51"/>
      <c r="EL32" s="51"/>
      <c r="EM32" s="51"/>
      <c r="EN32" s="51"/>
      <c r="EO32" s="51"/>
      <c r="EP32" s="51"/>
      <c r="EQ32" s="51"/>
      <c r="ER32" s="51"/>
      <c r="ES32" s="51"/>
      <c r="ET32" s="51"/>
      <c r="EU32" s="51"/>
      <c r="EV32" s="51"/>
      <c r="EW32" s="51"/>
      <c r="EX32" s="51"/>
      <c r="EY32" s="51"/>
      <c r="EZ32" s="51"/>
      <c r="FA32" s="51"/>
      <c r="FB32" s="51"/>
      <c r="FC32" s="51"/>
      <c r="FD32" s="51"/>
      <c r="FE32" s="51"/>
      <c r="FF32" s="51"/>
      <c r="FG32" s="51"/>
      <c r="FH32" s="51"/>
      <c r="FI32" s="51"/>
      <c r="FJ32" s="51"/>
      <c r="FK32" s="51"/>
      <c r="FL32" s="51"/>
      <c r="FM32" s="51"/>
      <c r="FN32" s="51"/>
      <c r="FO32" s="51"/>
      <c r="FP32" s="51"/>
      <c r="FQ32" s="51"/>
      <c r="FR32" s="51"/>
      <c r="FS32" s="51"/>
      <c r="FT32" s="51"/>
      <c r="FU32" s="51"/>
      <c r="FV32" s="51"/>
      <c r="FW32" s="51"/>
      <c r="FX32" s="51"/>
      <c r="FY32" s="51"/>
      <c r="FZ32" s="51"/>
      <c r="GA32" s="51"/>
      <c r="GB32" s="51"/>
      <c r="GC32" s="51"/>
      <c r="GD32" s="51"/>
      <c r="GE32" s="51"/>
      <c r="GF32" s="51"/>
      <c r="GG32" s="51"/>
      <c r="GH32" s="51"/>
      <c r="GI32" s="51"/>
      <c r="GJ32" s="51"/>
      <c r="GK32" s="51"/>
      <c r="GL32" s="51"/>
      <c r="GM32" s="51"/>
      <c r="GN32" s="51"/>
      <c r="GO32" s="51"/>
      <c r="GP32" s="51"/>
      <c r="GQ32" s="51"/>
      <c r="GR32" s="51"/>
      <c r="GS32" s="51"/>
      <c r="GT32" s="51"/>
      <c r="GU32" s="51"/>
      <c r="GV32" s="51"/>
      <c r="GW32" s="51"/>
      <c r="GX32" s="51"/>
      <c r="GY32" s="51"/>
      <c r="GZ32" s="51"/>
      <c r="HA32" s="51"/>
      <c r="HB32" s="51"/>
      <c r="HC32" s="51"/>
      <c r="HD32" s="51"/>
      <c r="HE32" s="51"/>
      <c r="HF32" s="51"/>
      <c r="HG32" s="51"/>
      <c r="HH32" s="51"/>
      <c r="HI32" s="51"/>
      <c r="HJ32" s="51"/>
      <c r="HK32" s="51"/>
      <c r="HL32" s="51"/>
      <c r="HM32" s="51"/>
      <c r="HN32" s="51"/>
      <c r="HO32" s="51"/>
      <c r="HP32" s="51"/>
      <c r="HQ32" s="51"/>
      <c r="HR32" s="51"/>
      <c r="HS32" s="51"/>
      <c r="HT32" s="51"/>
      <c r="HU32" s="51"/>
      <c r="HV32" s="51"/>
      <c r="HW32" s="51"/>
      <c r="HX32" s="51"/>
      <c r="HY32" s="51"/>
      <c r="HZ32" s="51"/>
      <c r="IA32" s="51"/>
      <c r="IB32" s="51"/>
      <c r="IC32" s="51"/>
      <c r="ID32" s="51"/>
      <c r="IE32" s="51"/>
      <c r="IF32" s="51"/>
      <c r="IG32" s="51"/>
      <c r="IH32" s="51"/>
      <c r="II32" s="51"/>
      <c r="IJ32" s="51"/>
      <c r="IK32" s="51"/>
      <c r="IL32" s="51"/>
      <c r="IM32" s="51"/>
      <c r="IN32" s="51"/>
      <c r="IO32" s="51"/>
      <c r="IP32" s="51"/>
      <c r="IQ32" s="51"/>
      <c r="IR32" s="51"/>
      <c r="IS32" s="51"/>
      <c r="IT32" s="51"/>
      <c r="IU32" s="51"/>
      <c r="IV32" s="51"/>
      <c r="IW32" s="51"/>
      <c r="IX32" s="51"/>
      <c r="IY32" s="51"/>
      <c r="IZ32" s="51"/>
      <c r="JA32" s="51"/>
      <c r="JB32" s="51"/>
      <c r="JC32" s="51"/>
      <c r="JD32" s="51"/>
      <c r="JE32" s="51"/>
      <c r="JF32" s="51"/>
      <c r="JG32" s="51"/>
      <c r="JH32" s="51"/>
      <c r="JI32" s="51"/>
      <c r="JJ32" s="51"/>
      <c r="JK32" s="51"/>
      <c r="JL32" s="51"/>
      <c r="JM32" s="51"/>
      <c r="JN32" s="51"/>
      <c r="JO32" s="51"/>
      <c r="JP32" s="51"/>
      <c r="JQ32" s="51"/>
      <c r="JR32" s="51"/>
      <c r="JS32" s="51"/>
      <c r="JT32" s="51"/>
      <c r="JU32" s="51"/>
      <c r="JV32" s="51"/>
      <c r="JW32" s="51"/>
      <c r="JX32" s="51"/>
      <c r="JY32" s="51"/>
      <c r="JZ32" s="51"/>
      <c r="KA32" s="51"/>
      <c r="KB32" s="51"/>
      <c r="KC32" s="51"/>
      <c r="KD32" s="51"/>
      <c r="KE32" s="51"/>
      <c r="KF32" s="51"/>
      <c r="KG32" s="51"/>
      <c r="KH32" s="51"/>
      <c r="KI32" s="51"/>
      <c r="KJ32" s="51"/>
      <c r="KK32" s="51"/>
      <c r="KL32" s="51"/>
      <c r="KM32" s="51"/>
      <c r="KN32" s="51"/>
      <c r="KO32" s="51"/>
      <c r="KP32" s="51"/>
      <c r="KQ32" s="51"/>
      <c r="KR32" s="51"/>
      <c r="KS32" s="51"/>
      <c r="KT32" s="51"/>
      <c r="KU32" s="51"/>
      <c r="KV32" s="51"/>
      <c r="KW32" s="51"/>
      <c r="KX32" s="51"/>
      <c r="KY32" s="51"/>
      <c r="KZ32" s="51"/>
      <c r="LA32" s="51"/>
      <c r="LB32" s="51"/>
      <c r="LC32" s="51"/>
      <c r="LD32" s="51"/>
      <c r="LE32" s="51"/>
      <c r="LF32" s="51"/>
      <c r="LG32" s="51"/>
      <c r="LH32" s="51"/>
      <c r="LI32" s="51"/>
      <c r="LJ32" s="51"/>
      <c r="LK32" s="51"/>
      <c r="LL32" s="51"/>
      <c r="LM32" s="51"/>
      <c r="LN32" s="51"/>
      <c r="LO32" s="51"/>
      <c r="LP32" s="51"/>
      <c r="LQ32" s="51"/>
      <c r="LR32" s="51"/>
      <c r="LS32" s="51"/>
      <c r="LT32" s="51"/>
      <c r="LU32" s="51"/>
      <c r="LV32" s="51"/>
      <c r="LW32" s="51"/>
      <c r="LX32" s="51"/>
      <c r="LY32" s="51"/>
      <c r="LZ32" s="51"/>
      <c r="MA32" s="51"/>
      <c r="MB32" s="51"/>
      <c r="MC32" s="51"/>
      <c r="MD32" s="51"/>
      <c r="ME32" s="51"/>
      <c r="MF32" s="51"/>
      <c r="MG32" s="51"/>
      <c r="MH32" s="51"/>
      <c r="MI32" s="51"/>
      <c r="MJ32" s="51"/>
      <c r="MK32" s="51"/>
      <c r="ML32" s="51"/>
      <c r="MM32" s="51"/>
      <c r="MN32" s="51"/>
      <c r="MO32" s="51"/>
      <c r="MP32" s="51"/>
      <c r="MQ32" s="51"/>
      <c r="MR32" s="51"/>
      <c r="MS32" s="51"/>
      <c r="MT32" s="51"/>
      <c r="MU32" s="51"/>
      <c r="MV32" s="51"/>
      <c r="MW32" s="51"/>
      <c r="MX32" s="51"/>
      <c r="MY32" s="51"/>
      <c r="MZ32" s="51"/>
      <c r="NA32" s="51"/>
      <c r="NB32" s="51"/>
      <c r="NC32" s="51"/>
      <c r="ND32" s="51"/>
      <c r="NE32" s="51"/>
      <c r="NF32" s="51"/>
      <c r="NG32" s="51"/>
      <c r="NH32" s="51"/>
      <c r="NI32" s="51"/>
      <c r="NJ32" s="51"/>
      <c r="NK32" s="51"/>
      <c r="NL32" s="51"/>
      <c r="NM32" s="51"/>
      <c r="NN32" s="51"/>
      <c r="NO32" s="51"/>
      <c r="NP32" s="51"/>
      <c r="NQ32" s="51"/>
      <c r="NR32" s="51"/>
      <c r="NS32" s="51"/>
      <c r="NT32" s="51"/>
      <c r="NU32" s="51"/>
      <c r="NV32" s="51"/>
      <c r="NW32" s="51"/>
      <c r="NX32" s="51"/>
      <c r="NY32" s="51"/>
      <c r="NZ32" s="51"/>
      <c r="OA32" s="51"/>
      <c r="OB32" s="51"/>
      <c r="OC32" s="51"/>
      <c r="OD32" s="51"/>
      <c r="OE32" s="51"/>
      <c r="OF32" s="51"/>
      <c r="OG32" s="51"/>
      <c r="OH32" s="51"/>
      <c r="OI32" s="51"/>
      <c r="OJ32" s="51"/>
      <c r="OK32" s="51"/>
      <c r="OL32" s="51"/>
      <c r="OM32" s="51"/>
      <c r="ON32" s="51"/>
      <c r="OO32" s="51"/>
      <c r="OP32" s="51"/>
      <c r="OQ32" s="51"/>
      <c r="OR32" s="51"/>
      <c r="OS32" s="51"/>
      <c r="OT32" s="51"/>
      <c r="OU32" s="51"/>
      <c r="OV32" s="51"/>
      <c r="OW32" s="51"/>
      <c r="OX32" s="51"/>
      <c r="OY32" s="51"/>
      <c r="OZ32" s="51"/>
      <c r="PA32" s="51"/>
      <c r="PB32" s="51"/>
      <c r="PC32" s="51"/>
      <c r="PD32" s="51"/>
      <c r="PE32" s="51"/>
      <c r="PF32" s="51"/>
      <c r="PG32" s="51"/>
      <c r="PH32" s="51"/>
      <c r="PI32" s="51"/>
      <c r="PJ32" s="51"/>
      <c r="PK32" s="51"/>
      <c r="PL32" s="51"/>
      <c r="PM32" s="51"/>
      <c r="PN32" s="51"/>
      <c r="PO32" s="51"/>
      <c r="PP32" s="51"/>
      <c r="PQ32" s="51"/>
      <c r="PR32" s="51"/>
      <c r="PS32" s="51"/>
      <c r="PT32" s="51"/>
      <c r="PU32" s="51"/>
      <c r="PV32" s="51"/>
      <c r="PW32" s="51"/>
      <c r="PX32" s="51"/>
      <c r="PY32" s="51"/>
      <c r="PZ32" s="51"/>
      <c r="QA32" s="51"/>
      <c r="QB32" s="51"/>
      <c r="QC32" s="51"/>
      <c r="QD32" s="51"/>
      <c r="QE32" s="51"/>
      <c r="QF32" s="51"/>
      <c r="QG32" s="51"/>
      <c r="QH32" s="51"/>
      <c r="QI32" s="51"/>
      <c r="QJ32" s="51"/>
      <c r="QK32" s="51"/>
      <c r="QL32" s="51"/>
      <c r="QM32" s="51"/>
      <c r="QN32" s="51"/>
      <c r="QO32" s="51"/>
      <c r="QP32" s="51"/>
      <c r="QQ32" s="51"/>
      <c r="QR32" s="51"/>
      <c r="QS32" s="51"/>
      <c r="QT32" s="51"/>
      <c r="QU32" s="51"/>
      <c r="QV32" s="51"/>
      <c r="QW32" s="51"/>
      <c r="QX32" s="51"/>
      <c r="QY32" s="51"/>
      <c r="QZ32" s="51"/>
      <c r="RA32" s="51"/>
      <c r="RB32" s="51"/>
      <c r="RC32" s="51"/>
      <c r="RD32" s="51"/>
      <c r="RE32" s="51"/>
      <c r="RF32" s="51"/>
      <c r="RG32" s="51"/>
      <c r="RH32" s="51"/>
      <c r="RI32" s="51"/>
      <c r="RJ32" s="51"/>
      <c r="RK32" s="51"/>
      <c r="RL32" s="51"/>
      <c r="RM32" s="51"/>
      <c r="RN32" s="51"/>
      <c r="RO32" s="51"/>
      <c r="RP32" s="51"/>
      <c r="RQ32" s="51"/>
      <c r="RR32" s="51"/>
      <c r="RS32" s="51"/>
      <c r="RT32" s="51"/>
      <c r="RU32" s="51"/>
      <c r="RV32" s="51"/>
      <c r="RW32" s="51"/>
      <c r="RX32" s="51"/>
      <c r="RY32" s="51"/>
      <c r="RZ32" s="51"/>
      <c r="SA32" s="51"/>
      <c r="SB32" s="51"/>
      <c r="SC32" s="51"/>
      <c r="SD32" s="51"/>
      <c r="SE32" s="51"/>
      <c r="SF32" s="51"/>
      <c r="SG32" s="51"/>
      <c r="SH32" s="51"/>
      <c r="SI32" s="51"/>
      <c r="SJ32" s="51"/>
      <c r="SK32" s="51"/>
      <c r="SL32" s="51"/>
      <c r="SM32" s="51"/>
      <c r="SN32" s="51"/>
      <c r="SO32" s="51"/>
      <c r="SP32" s="51"/>
      <c r="SQ32" s="51"/>
      <c r="SR32" s="51"/>
      <c r="SS32" s="51"/>
      <c r="ST32" s="51"/>
      <c r="SU32" s="51"/>
      <c r="SV32" s="51"/>
      <c r="SW32" s="51"/>
      <c r="SX32" s="51"/>
      <c r="SY32" s="51"/>
      <c r="SZ32" s="51"/>
      <c r="TA32" s="51"/>
      <c r="TB32" s="51"/>
      <c r="TC32" s="51"/>
      <c r="TD32" s="51"/>
      <c r="TE32" s="51"/>
      <c r="TF32" s="51"/>
      <c r="TG32" s="51"/>
      <c r="TH32" s="51"/>
      <c r="TI32" s="51"/>
      <c r="TJ32" s="51"/>
      <c r="TK32" s="51"/>
      <c r="TL32" s="51"/>
      <c r="TM32" s="51"/>
      <c r="TN32" s="51"/>
      <c r="TO32" s="51"/>
      <c r="TP32" s="51"/>
      <c r="TQ32" s="51"/>
      <c r="TR32" s="51"/>
      <c r="TS32" s="51"/>
      <c r="TT32" s="51"/>
      <c r="TU32" s="51"/>
      <c r="TV32" s="51"/>
      <c r="TW32" s="51"/>
      <c r="TX32" s="51"/>
      <c r="TY32" s="51"/>
      <c r="TZ32" s="51"/>
      <c r="UA32" s="51"/>
      <c r="UB32" s="51"/>
      <c r="UC32" s="51"/>
      <c r="UD32" s="51"/>
      <c r="UE32" s="51"/>
      <c r="UF32" s="51"/>
      <c r="UG32" s="51"/>
      <c r="UH32" s="51"/>
      <c r="UI32" s="51"/>
      <c r="UJ32" s="51"/>
      <c r="UK32" s="51"/>
      <c r="UL32" s="51"/>
      <c r="UM32" s="51"/>
      <c r="UN32" s="51"/>
      <c r="UO32" s="51"/>
      <c r="UP32" s="51"/>
      <c r="UQ32" s="51"/>
      <c r="UR32" s="51"/>
      <c r="US32" s="51"/>
      <c r="UT32" s="51"/>
      <c r="UU32" s="51"/>
      <c r="UV32" s="51"/>
      <c r="UW32" s="51"/>
      <c r="UX32" s="51"/>
      <c r="UY32" s="51"/>
      <c r="UZ32" s="51"/>
      <c r="VA32" s="51"/>
      <c r="VB32" s="51"/>
      <c r="VC32" s="51"/>
      <c r="VD32" s="51"/>
      <c r="VE32" s="51"/>
      <c r="VF32" s="51"/>
      <c r="VG32" s="51"/>
      <c r="VH32" s="51"/>
      <c r="VI32" s="51"/>
      <c r="VJ32" s="51"/>
      <c r="VK32" s="51"/>
      <c r="VL32" s="51"/>
      <c r="VM32" s="51"/>
      <c r="VN32" s="51"/>
      <c r="VO32" s="51"/>
      <c r="VP32" s="51"/>
      <c r="VQ32" s="51"/>
      <c r="VR32" s="51"/>
      <c r="VS32" s="51"/>
      <c r="VT32" s="51"/>
      <c r="VU32" s="51"/>
      <c r="VV32" s="51"/>
      <c r="VW32" s="51"/>
      <c r="VX32" s="51"/>
      <c r="VY32" s="51"/>
      <c r="VZ32" s="51"/>
      <c r="WA32" s="51"/>
      <c r="WB32" s="51"/>
      <c r="WC32" s="51"/>
      <c r="WD32" s="51"/>
      <c r="WE32" s="51"/>
      <c r="WF32" s="51"/>
      <c r="WG32" s="51"/>
      <c r="WH32" s="51"/>
      <c r="WI32" s="51"/>
      <c r="WJ32" s="51"/>
      <c r="WK32" s="51"/>
      <c r="WL32" s="51"/>
      <c r="WM32" s="51"/>
      <c r="WN32" s="51"/>
      <c r="WO32" s="51"/>
      <c r="WP32" s="51"/>
      <c r="WQ32" s="51"/>
      <c r="WR32" s="51"/>
      <c r="WS32" s="51"/>
      <c r="WT32" s="51"/>
      <c r="WU32" s="51"/>
      <c r="WV32" s="51"/>
      <c r="WW32" s="51"/>
      <c r="WX32" s="51"/>
      <c r="WY32" s="51"/>
      <c r="WZ32" s="51"/>
      <c r="XA32" s="51"/>
      <c r="XB32" s="51"/>
      <c r="XC32" s="51"/>
      <c r="XD32" s="51"/>
      <c r="XE32" s="51"/>
      <c r="XF32" s="51"/>
      <c r="XG32" s="51"/>
      <c r="XH32" s="51"/>
      <c r="XI32" s="51"/>
      <c r="XJ32" s="51"/>
      <c r="XK32" s="51"/>
      <c r="XL32" s="51"/>
      <c r="XM32" s="51"/>
      <c r="XN32" s="51"/>
      <c r="XO32" s="51"/>
      <c r="XP32" s="51"/>
      <c r="XQ32" s="51"/>
      <c r="XR32" s="51"/>
      <c r="XS32" s="51"/>
      <c r="XT32" s="51"/>
      <c r="XU32" s="51"/>
      <c r="XV32" s="51"/>
      <c r="XW32" s="51"/>
      <c r="XX32" s="51"/>
      <c r="XY32" s="51"/>
      <c r="XZ32" s="51"/>
      <c r="YA32" s="51"/>
      <c r="YB32" s="51"/>
      <c r="YC32" s="51"/>
      <c r="YD32" s="51"/>
      <c r="YE32" s="51"/>
      <c r="YF32" s="51"/>
      <c r="YG32" s="51"/>
      <c r="YH32" s="51"/>
      <c r="YI32" s="51"/>
      <c r="YJ32" s="51"/>
      <c r="YK32" s="51"/>
      <c r="YL32" s="51"/>
      <c r="YM32" s="51"/>
      <c r="YN32" s="51"/>
      <c r="YO32" s="51"/>
      <c r="YP32" s="51"/>
      <c r="YQ32" s="51"/>
      <c r="YR32" s="51"/>
      <c r="YS32" s="51"/>
      <c r="YT32" s="51"/>
      <c r="YU32" s="51"/>
      <c r="YV32" s="51"/>
      <c r="YW32" s="51"/>
      <c r="YX32" s="51"/>
      <c r="YY32" s="51"/>
      <c r="YZ32" s="51"/>
      <c r="ZA32" s="51"/>
      <c r="ZB32" s="51"/>
      <c r="ZC32" s="51"/>
      <c r="ZD32" s="51"/>
      <c r="ZE32" s="51"/>
      <c r="ZF32" s="51"/>
      <c r="ZG32" s="51"/>
      <c r="ZH32" s="51"/>
      <c r="ZI32" s="51"/>
      <c r="ZJ32" s="51"/>
      <c r="ZK32" s="51"/>
      <c r="ZL32" s="51"/>
      <c r="ZM32" s="51"/>
      <c r="ZN32" s="51"/>
      <c r="ZO32" s="51"/>
      <c r="ZP32" s="51"/>
      <c r="ZQ32" s="51"/>
      <c r="ZR32" s="51"/>
      <c r="ZS32" s="51"/>
      <c r="ZT32" s="51"/>
      <c r="ZU32" s="51"/>
      <c r="ZV32" s="51"/>
      <c r="ZW32" s="51"/>
      <c r="ZX32" s="51"/>
      <c r="ZY32" s="51"/>
      <c r="ZZ32" s="51"/>
      <c r="AAA32" s="51"/>
      <c r="AAB32" s="51"/>
      <c r="AAC32" s="51"/>
      <c r="AAD32" s="51"/>
      <c r="AAE32" s="51"/>
      <c r="AAF32" s="51"/>
      <c r="AAG32" s="51"/>
      <c r="AAH32" s="51"/>
      <c r="AAI32" s="51"/>
      <c r="AAJ32" s="51"/>
      <c r="AAK32" s="51"/>
      <c r="AAL32" s="51"/>
      <c r="AAM32" s="51"/>
      <c r="AAN32" s="51"/>
      <c r="AAO32" s="51"/>
      <c r="AAP32" s="51"/>
      <c r="AAQ32" s="51"/>
      <c r="AAR32" s="51"/>
      <c r="AAS32" s="51"/>
      <c r="AAT32" s="51"/>
      <c r="AAU32" s="51"/>
      <c r="AAV32" s="51"/>
      <c r="AAW32" s="51"/>
      <c r="AAX32" s="51"/>
      <c r="AAY32" s="51"/>
      <c r="AAZ32" s="51"/>
      <c r="ABA32" s="51"/>
      <c r="ABB32" s="51"/>
      <c r="ABC32" s="51"/>
      <c r="ABD32" s="51"/>
      <c r="ABE32" s="51"/>
      <c r="ABF32" s="51"/>
      <c r="ABG32" s="51"/>
      <c r="ABH32" s="51"/>
      <c r="ABI32" s="51"/>
      <c r="ABJ32" s="51"/>
      <c r="ABK32" s="51"/>
      <c r="ABL32" s="51"/>
      <c r="ABM32" s="51"/>
      <c r="ABN32" s="51"/>
      <c r="ABO32" s="51"/>
      <c r="ABP32" s="51"/>
      <c r="ABQ32" s="51"/>
      <c r="ABR32" s="51"/>
      <c r="ABS32" s="51"/>
      <c r="ABT32" s="51"/>
      <c r="ABU32" s="51"/>
      <c r="ABV32" s="51"/>
      <c r="ABW32" s="51"/>
      <c r="ABX32" s="51"/>
      <c r="ABY32" s="51"/>
      <c r="ABZ32" s="51"/>
      <c r="ACA32" s="51"/>
      <c r="ACB32" s="51"/>
      <c r="ACC32" s="51"/>
      <c r="ACD32" s="51"/>
      <c r="ACE32" s="51"/>
      <c r="ACF32" s="51"/>
      <c r="ACG32" s="51"/>
      <c r="ACH32" s="51"/>
      <c r="ACI32" s="51"/>
      <c r="ACJ32" s="51"/>
      <c r="ACK32" s="51"/>
      <c r="ACL32" s="51"/>
      <c r="ACM32" s="51"/>
      <c r="ACN32" s="51"/>
      <c r="ACO32" s="51"/>
      <c r="ACP32" s="51"/>
      <c r="ACQ32" s="51"/>
      <c r="ACR32" s="51"/>
      <c r="ACS32" s="51"/>
      <c r="ACT32" s="51"/>
      <c r="ACU32" s="51"/>
      <c r="ACV32" s="51"/>
      <c r="ACW32" s="51"/>
      <c r="ACX32" s="51"/>
      <c r="ACY32" s="51"/>
      <c r="ACZ32" s="51"/>
      <c r="ADA32" s="51"/>
      <c r="ADB32" s="51"/>
      <c r="ADC32" s="51"/>
      <c r="ADD32" s="51"/>
      <c r="ADE32" s="51"/>
      <c r="ADF32" s="51"/>
      <c r="ADG32" s="51"/>
      <c r="ADH32" s="51"/>
      <c r="ADI32" s="51"/>
      <c r="ADJ32" s="51"/>
      <c r="ADK32" s="51"/>
      <c r="ADL32" s="51"/>
      <c r="ADM32" s="51"/>
      <c r="ADN32" s="51"/>
      <c r="ADO32" s="51"/>
      <c r="ADP32" s="51"/>
      <c r="ADQ32" s="51"/>
      <c r="ADR32" s="51"/>
      <c r="ADS32" s="51"/>
      <c r="ADT32" s="51"/>
      <c r="ADU32" s="51"/>
      <c r="ADV32" s="51"/>
      <c r="ADW32" s="51"/>
      <c r="ADX32" s="51"/>
      <c r="ADY32" s="51"/>
      <c r="ADZ32" s="51"/>
      <c r="AEA32" s="51"/>
      <c r="AEB32" s="51"/>
      <c r="AEC32" s="51"/>
      <c r="AED32" s="51"/>
      <c r="AEE32" s="51"/>
      <c r="AEF32" s="51"/>
      <c r="AEG32" s="51"/>
      <c r="AEH32" s="51"/>
      <c r="AEI32" s="51"/>
      <c r="AEJ32" s="51"/>
      <c r="AEK32" s="51"/>
      <c r="AEL32" s="51"/>
      <c r="AEM32" s="51"/>
      <c r="AEN32" s="51"/>
      <c r="AEO32" s="51"/>
      <c r="AEP32" s="51"/>
      <c r="AEQ32" s="51"/>
      <c r="AER32" s="51"/>
      <c r="AES32" s="51"/>
      <c r="AET32" s="51"/>
      <c r="AEU32" s="51"/>
      <c r="AEV32" s="51"/>
      <c r="AEW32" s="51"/>
      <c r="AEX32" s="51"/>
      <c r="AEY32" s="51"/>
      <c r="AEZ32" s="51"/>
      <c r="AFA32" s="51"/>
      <c r="AFB32" s="51"/>
      <c r="AFC32" s="51"/>
      <c r="AFD32" s="51"/>
      <c r="AFE32" s="51"/>
      <c r="AFF32" s="51"/>
      <c r="AFG32" s="51"/>
      <c r="AFH32" s="51"/>
      <c r="AFI32" s="51"/>
      <c r="AFJ32" s="51"/>
      <c r="AFK32" s="51"/>
      <c r="AFL32" s="51"/>
      <c r="AFM32" s="51"/>
      <c r="AFN32" s="51"/>
      <c r="AFO32" s="51"/>
      <c r="AFP32" s="51"/>
      <c r="AFQ32" s="51"/>
      <c r="AFR32" s="51"/>
      <c r="AFS32" s="51"/>
      <c r="AFT32" s="51"/>
      <c r="AFU32" s="51"/>
      <c r="AFV32" s="51"/>
      <c r="AFW32" s="51"/>
      <c r="AFX32" s="51"/>
      <c r="AFY32" s="51"/>
      <c r="AFZ32" s="51"/>
      <c r="AGA32" s="51"/>
      <c r="AGB32" s="51"/>
      <c r="AGC32" s="51"/>
      <c r="AGD32" s="51"/>
      <c r="AGE32" s="51"/>
      <c r="AGF32" s="51"/>
      <c r="AGG32" s="51"/>
      <c r="AGH32" s="51"/>
      <c r="AGI32" s="51"/>
      <c r="AGJ32" s="51"/>
      <c r="AGK32" s="51"/>
      <c r="AGL32" s="51"/>
      <c r="AGM32" s="51"/>
      <c r="AGN32" s="51"/>
      <c r="AGO32" s="51"/>
      <c r="AGP32" s="51"/>
      <c r="AGQ32" s="51"/>
      <c r="AGR32" s="51"/>
      <c r="AGS32" s="51"/>
      <c r="AGT32" s="51"/>
      <c r="AGU32" s="51"/>
      <c r="AGV32" s="51"/>
      <c r="AGW32" s="51"/>
      <c r="AGX32" s="51"/>
      <c r="AGY32" s="51"/>
      <c r="AGZ32" s="51"/>
      <c r="AHA32" s="51"/>
      <c r="AHB32" s="51"/>
      <c r="AHC32" s="51"/>
      <c r="AHD32" s="51"/>
      <c r="AHE32" s="51"/>
      <c r="AHF32" s="51"/>
      <c r="AHG32" s="51"/>
      <c r="AHH32" s="51"/>
      <c r="AHI32" s="51"/>
      <c r="AHJ32" s="51"/>
      <c r="AHK32" s="51"/>
      <c r="AHL32" s="51"/>
      <c r="AHM32" s="51"/>
      <c r="AHN32" s="51"/>
      <c r="AHO32" s="51"/>
      <c r="AHP32" s="51"/>
      <c r="AHQ32" s="51"/>
      <c r="AHR32" s="51"/>
      <c r="AHS32" s="51"/>
      <c r="AHT32" s="51"/>
      <c r="AHU32" s="51"/>
      <c r="AHV32" s="51"/>
      <c r="AHW32" s="51"/>
      <c r="AHX32" s="51"/>
      <c r="AHY32" s="51"/>
      <c r="AHZ32" s="51"/>
      <c r="AIA32" s="51"/>
      <c r="AIB32" s="51"/>
      <c r="AIC32" s="51"/>
      <c r="AID32" s="51"/>
      <c r="AIE32" s="51"/>
      <c r="AIF32" s="51"/>
      <c r="AIG32" s="51"/>
      <c r="AIH32" s="51"/>
      <c r="AII32" s="51"/>
      <c r="AIJ32" s="51"/>
      <c r="AIK32" s="51"/>
      <c r="AIL32" s="51"/>
      <c r="AIM32" s="51"/>
      <c r="AIN32" s="51"/>
      <c r="AIO32" s="51"/>
      <c r="AIP32" s="51"/>
      <c r="AIQ32" s="51"/>
      <c r="AIR32" s="51"/>
      <c r="AIS32" s="51"/>
      <c r="AIT32" s="51"/>
      <c r="AIU32" s="51"/>
      <c r="AIV32" s="51"/>
      <c r="AIW32" s="51"/>
      <c r="AIX32" s="51"/>
      <c r="AIY32" s="51"/>
      <c r="AIZ32" s="51"/>
      <c r="AJA32" s="51"/>
      <c r="AJB32" s="51"/>
      <c r="AJC32" s="51"/>
      <c r="AJD32" s="51"/>
      <c r="AJE32" s="51"/>
      <c r="AJF32" s="51"/>
      <c r="AJG32" s="51"/>
      <c r="AJH32" s="51"/>
      <c r="AJI32" s="51"/>
      <c r="AJJ32" s="51"/>
      <c r="AJK32" s="51"/>
      <c r="AJL32" s="51"/>
      <c r="AJM32" s="51"/>
      <c r="AJN32" s="51"/>
      <c r="AJO32" s="51"/>
      <c r="AJP32" s="51"/>
      <c r="AJQ32" s="51"/>
      <c r="AJR32" s="51"/>
      <c r="AJS32" s="51"/>
      <c r="AJT32" s="51"/>
      <c r="AJU32" s="51"/>
      <c r="AJV32" s="51"/>
      <c r="AJW32" s="51"/>
      <c r="AJX32" s="51"/>
      <c r="AJY32" s="51"/>
      <c r="AJZ32" s="51"/>
      <c r="AKA32" s="51"/>
      <c r="AKB32" s="51"/>
      <c r="AKC32" s="51"/>
      <c r="AKD32" s="51"/>
      <c r="AKE32" s="51"/>
      <c r="AKF32" s="51"/>
      <c r="AKG32" s="51"/>
      <c r="AKH32" s="51"/>
      <c r="AKI32" s="51"/>
      <c r="AKJ32" s="51"/>
      <c r="AKK32" s="51"/>
      <c r="AKL32" s="51"/>
      <c r="AKM32" s="51"/>
      <c r="AKN32" s="51"/>
      <c r="AKO32" s="51"/>
      <c r="AKP32" s="51"/>
      <c r="AKQ32" s="51"/>
      <c r="AKR32" s="51"/>
      <c r="AKS32" s="51"/>
      <c r="AKT32" s="51"/>
      <c r="AKU32" s="51"/>
      <c r="AKV32" s="51"/>
      <c r="AKW32" s="51"/>
      <c r="AKX32" s="51"/>
      <c r="AKY32" s="51"/>
      <c r="AKZ32" s="51"/>
      <c r="ALA32" s="51"/>
      <c r="ALB32" s="51"/>
      <c r="ALC32" s="51"/>
      <c r="ALD32" s="51"/>
      <c r="ALE32" s="51"/>
      <c r="ALF32" s="51"/>
      <c r="ALG32" s="51"/>
      <c r="ALH32" s="51"/>
      <c r="ALI32" s="51"/>
      <c r="ALJ32" s="51"/>
      <c r="ALK32" s="51"/>
      <c r="ALL32" s="51"/>
      <c r="ALM32" s="51"/>
      <c r="ALN32" s="51"/>
      <c r="ALO32" s="51"/>
      <c r="ALP32" s="51"/>
      <c r="ALQ32" s="51"/>
      <c r="ALR32" s="51"/>
      <c r="ALS32" s="51"/>
      <c r="ALT32" s="51"/>
      <c r="ALU32" s="51"/>
      <c r="ALV32" s="51"/>
      <c r="ALW32" s="51"/>
      <c r="ALX32" s="51"/>
      <c r="ALY32" s="51"/>
      <c r="ALZ32" s="51"/>
      <c r="AMA32" s="51"/>
      <c r="AMB32" s="51"/>
      <c r="AMC32" s="51"/>
      <c r="AMD32" s="51"/>
      <c r="AME32" s="51"/>
      <c r="AMF32" s="51"/>
      <c r="AMG32" s="51"/>
      <c r="AMH32" s="51"/>
      <c r="AMI32" s="51"/>
      <c r="AMJ32" s="51"/>
      <c r="AMK32" s="51"/>
      <c r="AML32" s="51"/>
      <c r="AMM32" s="51"/>
      <c r="AMN32" s="51"/>
      <c r="AMO32" s="51"/>
      <c r="AMP32" s="51"/>
      <c r="AMQ32" s="51"/>
      <c r="AMR32" s="51"/>
      <c r="AMS32" s="51"/>
      <c r="AMT32" s="51"/>
      <c r="AMU32" s="51"/>
      <c r="AMV32" s="51"/>
      <c r="AMW32" s="51"/>
      <c r="AMX32" s="51"/>
      <c r="AMY32" s="51"/>
      <c r="AMZ32" s="51"/>
      <c r="ANA32" s="51"/>
      <c r="ANB32" s="51"/>
      <c r="ANC32" s="51"/>
      <c r="AND32" s="51"/>
      <c r="ANE32" s="51"/>
      <c r="ANF32" s="51"/>
      <c r="ANG32" s="51"/>
      <c r="ANH32" s="51"/>
      <c r="ANI32" s="51"/>
      <c r="ANJ32" s="51"/>
      <c r="ANK32" s="51"/>
      <c r="ANL32" s="51"/>
      <c r="ANM32" s="51"/>
      <c r="ANN32" s="51"/>
      <c r="ANO32" s="51"/>
      <c r="ANP32" s="51"/>
      <c r="ANQ32" s="51"/>
      <c r="ANR32" s="51"/>
      <c r="ANS32" s="51"/>
      <c r="ANT32" s="51"/>
      <c r="ANU32" s="51"/>
      <c r="ANV32" s="51"/>
      <c r="ANW32" s="51"/>
      <c r="ANX32" s="51"/>
      <c r="ANY32" s="51"/>
      <c r="ANZ32" s="51"/>
      <c r="AOA32" s="51"/>
      <c r="AOB32" s="51"/>
      <c r="AOC32" s="51"/>
      <c r="AOD32" s="51"/>
      <c r="AOE32" s="51"/>
      <c r="AOF32" s="51"/>
      <c r="AOG32" s="51"/>
      <c r="AOH32" s="51"/>
      <c r="AOI32" s="51"/>
      <c r="AOJ32" s="51"/>
      <c r="AOK32" s="51"/>
      <c r="AOL32" s="51"/>
      <c r="AOM32" s="51"/>
      <c r="AON32" s="51"/>
      <c r="AOO32" s="51"/>
      <c r="AOP32" s="51"/>
      <c r="AOQ32" s="51"/>
      <c r="AOR32" s="51"/>
      <c r="AOS32" s="51"/>
      <c r="AOT32" s="51"/>
      <c r="AOU32" s="51"/>
      <c r="AOV32" s="51"/>
      <c r="AOW32" s="51"/>
      <c r="AOX32" s="51"/>
      <c r="AOY32" s="51"/>
      <c r="AOZ32" s="51"/>
      <c r="APA32" s="51"/>
      <c r="APB32" s="51"/>
      <c r="APC32" s="51"/>
      <c r="APD32" s="51"/>
      <c r="APE32" s="51"/>
      <c r="APF32" s="51"/>
      <c r="APG32" s="51"/>
      <c r="APH32" s="51"/>
      <c r="API32" s="51"/>
      <c r="APJ32" s="51"/>
      <c r="APK32" s="51"/>
      <c r="APL32" s="51"/>
      <c r="APM32" s="51"/>
      <c r="APN32" s="51"/>
      <c r="APO32" s="51"/>
      <c r="APP32" s="51"/>
      <c r="APQ32" s="51"/>
      <c r="APR32" s="51"/>
      <c r="APS32" s="51"/>
      <c r="APT32" s="51"/>
      <c r="APU32" s="51"/>
      <c r="APV32" s="51"/>
      <c r="APW32" s="51"/>
      <c r="APX32" s="51"/>
      <c r="APY32" s="51"/>
      <c r="APZ32" s="51"/>
      <c r="AQA32" s="51"/>
      <c r="AQB32" s="51"/>
      <c r="AQC32" s="51"/>
      <c r="AQD32" s="51"/>
      <c r="AQE32" s="51"/>
      <c r="AQF32" s="51"/>
      <c r="AQG32" s="51"/>
      <c r="AQH32" s="51"/>
      <c r="AQI32" s="51"/>
      <c r="AQJ32" s="51"/>
      <c r="AQK32" s="51"/>
      <c r="AQL32" s="51"/>
      <c r="AQM32" s="51"/>
      <c r="AQN32" s="51"/>
      <c r="AQO32" s="51"/>
      <c r="AQP32" s="51"/>
      <c r="AQQ32" s="51"/>
      <c r="AQR32" s="51"/>
      <c r="AQS32" s="51"/>
      <c r="AQT32" s="51"/>
      <c r="AQU32" s="51"/>
      <c r="AQV32" s="51"/>
      <c r="AQW32" s="51"/>
      <c r="AQX32" s="51"/>
      <c r="AQY32" s="51"/>
      <c r="AQZ32" s="51"/>
      <c r="ARA32" s="51"/>
      <c r="ARB32" s="51"/>
      <c r="ARC32" s="51"/>
      <c r="ARD32" s="51"/>
      <c r="ARE32" s="51"/>
      <c r="ARF32" s="51"/>
      <c r="ARG32" s="51"/>
      <c r="ARH32" s="51"/>
      <c r="ARI32" s="51"/>
      <c r="ARJ32" s="51"/>
      <c r="ARK32" s="51"/>
      <c r="ARL32" s="51"/>
      <c r="ARM32" s="51"/>
      <c r="ARN32" s="51"/>
      <c r="ARO32" s="51"/>
      <c r="ARP32" s="51"/>
      <c r="ARQ32" s="51"/>
      <c r="ARR32" s="51"/>
      <c r="ARS32" s="51"/>
      <c r="ART32" s="51"/>
      <c r="ARU32" s="51"/>
      <c r="ARV32" s="51"/>
      <c r="ARW32" s="51"/>
      <c r="ARX32" s="51"/>
      <c r="ARY32" s="51"/>
      <c r="ARZ32" s="51"/>
      <c r="ASA32" s="51"/>
      <c r="ASB32" s="51"/>
      <c r="ASC32" s="51"/>
      <c r="ASD32" s="51"/>
      <c r="ASE32" s="51"/>
      <c r="ASF32" s="51"/>
      <c r="ASG32" s="51"/>
      <c r="ASH32" s="51"/>
      <c r="ASI32" s="51"/>
      <c r="ASJ32" s="51"/>
      <c r="ASK32" s="51"/>
      <c r="ASL32" s="51"/>
      <c r="ASM32" s="51"/>
      <c r="ASN32" s="51"/>
      <c r="ASO32" s="51"/>
      <c r="ASP32" s="51"/>
      <c r="ASQ32" s="51"/>
      <c r="ASR32" s="51"/>
      <c r="ASS32" s="51"/>
      <c r="AST32" s="51"/>
      <c r="ASU32" s="51"/>
      <c r="ASV32" s="51"/>
      <c r="ASW32" s="51"/>
      <c r="ASX32" s="51"/>
      <c r="ASY32" s="51"/>
      <c r="ASZ32" s="51"/>
      <c r="ATA32" s="51"/>
      <c r="ATB32" s="51"/>
      <c r="ATC32" s="51"/>
      <c r="ATD32" s="51"/>
      <c r="ATE32" s="51"/>
      <c r="ATF32" s="51"/>
      <c r="ATG32" s="51"/>
      <c r="ATH32" s="51"/>
      <c r="ATI32" s="51"/>
      <c r="ATJ32" s="51"/>
      <c r="ATK32" s="51"/>
      <c r="ATL32" s="51"/>
      <c r="ATM32" s="51"/>
      <c r="ATN32" s="51"/>
      <c r="ATO32" s="51"/>
      <c r="ATP32" s="51"/>
      <c r="ATQ32" s="51"/>
      <c r="ATR32" s="51"/>
      <c r="ATS32" s="51"/>
      <c r="ATT32" s="51"/>
      <c r="ATU32" s="51"/>
      <c r="ATV32" s="51"/>
      <c r="ATW32" s="51"/>
      <c r="ATX32" s="51"/>
      <c r="ATY32" s="51"/>
      <c r="ATZ32" s="51"/>
      <c r="AUA32" s="51"/>
      <c r="AUB32" s="51"/>
      <c r="AUC32" s="51"/>
      <c r="AUD32" s="51"/>
      <c r="AUE32" s="51"/>
      <c r="AUF32" s="51"/>
      <c r="AUG32" s="51"/>
      <c r="AUH32" s="51"/>
      <c r="AUI32" s="51"/>
      <c r="AUJ32" s="51"/>
      <c r="AUK32" s="51"/>
      <c r="AUL32" s="51"/>
      <c r="AUM32" s="51"/>
      <c r="AUN32" s="51"/>
      <c r="AUO32" s="51"/>
      <c r="AUP32" s="51"/>
      <c r="AUQ32" s="51"/>
      <c r="AUR32" s="51"/>
      <c r="AUS32" s="51"/>
      <c r="AUT32" s="51"/>
      <c r="AUU32" s="51"/>
      <c r="AUV32" s="51"/>
      <c r="AUW32" s="51"/>
      <c r="AUX32" s="51"/>
      <c r="AUY32" s="51"/>
      <c r="AUZ32" s="51"/>
      <c r="AVA32" s="51"/>
      <c r="AVB32" s="51"/>
      <c r="AVC32" s="51"/>
      <c r="AVD32" s="51"/>
      <c r="AVE32" s="51"/>
      <c r="AVF32" s="51"/>
      <c r="AVG32" s="51"/>
      <c r="AVH32" s="51"/>
      <c r="AVI32" s="51"/>
      <c r="AVJ32" s="51"/>
      <c r="AVK32" s="51"/>
      <c r="AVL32" s="51"/>
      <c r="AVM32" s="51"/>
      <c r="AVN32" s="51"/>
      <c r="AVO32" s="51"/>
      <c r="AVP32" s="51"/>
      <c r="AVQ32" s="51"/>
      <c r="AVR32" s="51"/>
      <c r="AVS32" s="51"/>
      <c r="AVT32" s="51"/>
      <c r="AVU32" s="51"/>
      <c r="AVV32" s="51"/>
      <c r="AVW32" s="51"/>
      <c r="AVX32" s="51"/>
      <c r="AVY32" s="51"/>
      <c r="AVZ32" s="51"/>
      <c r="AWA32" s="51"/>
      <c r="AWB32" s="51"/>
      <c r="AWC32" s="51"/>
      <c r="AWD32" s="51"/>
      <c r="AWE32" s="51"/>
      <c r="AWF32" s="51"/>
      <c r="AWG32" s="51"/>
      <c r="AWH32" s="51"/>
      <c r="AWI32" s="51"/>
      <c r="AWJ32" s="51"/>
      <c r="AWK32" s="51"/>
      <c r="AWL32" s="51"/>
      <c r="AWM32" s="51"/>
      <c r="AWN32" s="51"/>
      <c r="AWO32" s="51"/>
      <c r="AWP32" s="51"/>
      <c r="AWQ32" s="51"/>
      <c r="AWR32" s="51"/>
      <c r="AWS32" s="51"/>
      <c r="AWT32" s="51"/>
      <c r="AWU32" s="51"/>
      <c r="AWV32" s="51"/>
      <c r="AWW32" s="51"/>
      <c r="AWX32" s="51"/>
      <c r="AWY32" s="51"/>
      <c r="AWZ32" s="51"/>
      <c r="AXA32" s="51"/>
      <c r="AXB32" s="51"/>
      <c r="AXC32" s="51"/>
      <c r="AXD32" s="51"/>
      <c r="AXE32" s="51"/>
      <c r="AXF32" s="51"/>
      <c r="AXG32" s="51"/>
      <c r="AXH32" s="51"/>
      <c r="AXI32" s="51"/>
      <c r="AXJ32" s="51"/>
      <c r="AXK32" s="51"/>
      <c r="AXL32" s="51"/>
      <c r="AXM32" s="51"/>
      <c r="AXN32" s="51"/>
      <c r="AXO32" s="51"/>
      <c r="AXP32" s="51"/>
      <c r="AXQ32" s="51"/>
      <c r="AXR32" s="51"/>
      <c r="AXS32" s="51"/>
      <c r="AXT32" s="51"/>
      <c r="AXU32" s="51"/>
      <c r="AXV32" s="51"/>
      <c r="AXW32" s="51"/>
      <c r="AXX32" s="51"/>
      <c r="AXY32" s="51"/>
      <c r="AXZ32" s="51"/>
      <c r="AYA32" s="51"/>
      <c r="AYB32" s="51"/>
      <c r="AYC32" s="51"/>
      <c r="AYD32" s="51"/>
      <c r="AYE32" s="51"/>
      <c r="AYF32" s="51"/>
      <c r="AYG32" s="51"/>
      <c r="AYH32" s="51"/>
      <c r="AYI32" s="51"/>
      <c r="AYJ32" s="51"/>
      <c r="AYK32" s="51"/>
      <c r="AYL32" s="51"/>
      <c r="AYM32" s="51"/>
      <c r="AYN32" s="51"/>
      <c r="AYO32" s="51"/>
      <c r="AYP32" s="51"/>
      <c r="AYQ32" s="51"/>
      <c r="AYR32" s="51"/>
      <c r="AYS32" s="51"/>
      <c r="AYT32" s="51"/>
      <c r="AYU32" s="51"/>
      <c r="AYV32" s="51"/>
      <c r="AYW32" s="51"/>
      <c r="AYX32" s="51"/>
      <c r="AYY32" s="51"/>
      <c r="AYZ32" s="51"/>
      <c r="AZA32" s="51"/>
      <c r="AZB32" s="51"/>
      <c r="AZC32" s="51"/>
      <c r="AZD32" s="51"/>
      <c r="AZE32" s="51"/>
      <c r="AZF32" s="51"/>
      <c r="AZG32" s="51"/>
      <c r="AZH32" s="51"/>
      <c r="AZI32" s="51"/>
      <c r="AZJ32" s="51"/>
      <c r="AZK32" s="51"/>
      <c r="AZL32" s="51"/>
      <c r="AZM32" s="51"/>
      <c r="AZN32" s="51"/>
      <c r="AZO32" s="51"/>
      <c r="AZP32" s="51"/>
      <c r="AZQ32" s="51"/>
      <c r="AZR32" s="51"/>
      <c r="AZS32" s="51"/>
      <c r="AZT32" s="51"/>
      <c r="AZU32" s="51"/>
      <c r="AZV32" s="51"/>
      <c r="AZW32" s="51"/>
      <c r="AZX32" s="51"/>
      <c r="AZY32" s="51"/>
      <c r="AZZ32" s="51"/>
      <c r="BAA32" s="51"/>
      <c r="BAB32" s="51"/>
      <c r="BAC32" s="51"/>
      <c r="BAD32" s="51"/>
      <c r="BAE32" s="51"/>
      <c r="BAF32" s="51"/>
      <c r="BAG32" s="51"/>
      <c r="BAH32" s="51"/>
      <c r="BAI32" s="51"/>
      <c r="BAJ32" s="51"/>
      <c r="BAK32" s="51"/>
      <c r="BAL32" s="51"/>
      <c r="BAM32" s="51"/>
      <c r="BAN32" s="51"/>
      <c r="BAO32" s="51"/>
      <c r="BAP32" s="51"/>
      <c r="BAQ32" s="51"/>
      <c r="BAR32" s="51"/>
      <c r="BAS32" s="51"/>
      <c r="BAT32" s="51"/>
      <c r="BAU32" s="51"/>
      <c r="BAV32" s="51"/>
      <c r="BAW32" s="51"/>
      <c r="BAX32" s="51"/>
      <c r="BAY32" s="51"/>
      <c r="BAZ32" s="51"/>
      <c r="BBA32" s="51"/>
      <c r="BBB32" s="51"/>
      <c r="BBC32" s="51"/>
      <c r="BBD32" s="51"/>
      <c r="BBE32" s="51"/>
      <c r="BBF32" s="51"/>
      <c r="BBG32" s="51"/>
      <c r="BBH32" s="51"/>
      <c r="BBI32" s="51"/>
      <c r="BBJ32" s="51"/>
      <c r="BBK32" s="51"/>
      <c r="BBL32" s="51"/>
      <c r="BBM32" s="51"/>
      <c r="BBN32" s="51"/>
      <c r="BBO32" s="51"/>
      <c r="BBP32" s="51"/>
      <c r="BBQ32" s="51"/>
      <c r="BBR32" s="51"/>
      <c r="BBS32" s="51"/>
      <c r="BBT32" s="51"/>
      <c r="BBU32" s="51"/>
      <c r="BBV32" s="51"/>
      <c r="BBW32" s="51"/>
      <c r="BBX32" s="51"/>
      <c r="BBY32" s="51"/>
      <c r="BBZ32" s="51"/>
      <c r="BCA32" s="51"/>
      <c r="BCB32" s="51"/>
      <c r="BCC32" s="51"/>
      <c r="BCD32" s="51"/>
      <c r="BCE32" s="51"/>
      <c r="BCF32" s="51"/>
      <c r="BCG32" s="51"/>
      <c r="BCH32" s="51"/>
      <c r="BCI32" s="51"/>
      <c r="BCJ32" s="51"/>
      <c r="BCK32" s="51"/>
      <c r="BCL32" s="51"/>
      <c r="BCM32" s="51"/>
      <c r="BCN32" s="51"/>
      <c r="BCO32" s="51"/>
      <c r="BCP32" s="51"/>
      <c r="BCQ32" s="51"/>
      <c r="BCR32" s="51"/>
      <c r="BCS32" s="51"/>
      <c r="BCT32" s="51"/>
      <c r="BCU32" s="51"/>
      <c r="BCV32" s="51"/>
      <c r="BCW32" s="51"/>
      <c r="BCX32" s="51"/>
      <c r="BCY32" s="51"/>
      <c r="BCZ32" s="51"/>
      <c r="BDA32" s="51"/>
      <c r="BDB32" s="51"/>
      <c r="BDC32" s="51"/>
      <c r="BDD32" s="51"/>
      <c r="BDE32" s="51"/>
      <c r="BDF32" s="51"/>
      <c r="BDG32" s="51"/>
      <c r="BDH32" s="51"/>
      <c r="BDI32" s="51"/>
      <c r="BDJ32" s="51"/>
      <c r="BDK32" s="51"/>
      <c r="BDL32" s="51"/>
      <c r="BDM32" s="51"/>
      <c r="BDN32" s="51"/>
      <c r="BDO32" s="51"/>
      <c r="BDP32" s="51"/>
      <c r="BDQ32" s="51"/>
      <c r="BDR32" s="51"/>
      <c r="BDS32" s="51"/>
      <c r="BDT32" s="51"/>
      <c r="BDU32" s="51"/>
      <c r="BDV32" s="51"/>
      <c r="BDW32" s="51"/>
      <c r="BDX32" s="51"/>
      <c r="BDY32" s="51"/>
      <c r="BDZ32" s="51"/>
      <c r="BEA32" s="51"/>
      <c r="BEB32" s="51"/>
      <c r="BEC32" s="51"/>
      <c r="BED32" s="51"/>
      <c r="BEE32" s="51"/>
      <c r="BEF32" s="51"/>
      <c r="BEG32" s="51"/>
      <c r="BEH32" s="51"/>
      <c r="BEI32" s="51"/>
      <c r="BEJ32" s="51"/>
      <c r="BEK32" s="51"/>
      <c r="BEL32" s="51"/>
      <c r="BEM32" s="51"/>
      <c r="BEN32" s="51"/>
      <c r="BEO32" s="51"/>
      <c r="BEP32" s="51"/>
      <c r="BEQ32" s="51"/>
      <c r="BER32" s="51"/>
      <c r="BES32" s="51"/>
      <c r="BET32" s="51"/>
      <c r="BEU32" s="51"/>
      <c r="BEV32" s="51"/>
      <c r="BEW32" s="51"/>
      <c r="BEX32" s="51"/>
      <c r="BEY32" s="51"/>
      <c r="BEZ32" s="51"/>
      <c r="BFA32" s="51"/>
      <c r="BFB32" s="51"/>
      <c r="BFC32" s="51"/>
      <c r="BFD32" s="51"/>
      <c r="BFE32" s="51"/>
      <c r="BFF32" s="51"/>
      <c r="BFG32" s="51"/>
      <c r="BFH32" s="51"/>
      <c r="BFI32" s="51"/>
      <c r="BFJ32" s="51"/>
      <c r="BFK32" s="51"/>
      <c r="BFL32" s="51"/>
      <c r="BFM32" s="51"/>
      <c r="BFN32" s="51"/>
      <c r="BFO32" s="51"/>
      <c r="BFP32" s="51"/>
      <c r="BFQ32" s="51"/>
      <c r="BFR32" s="51"/>
      <c r="BFS32" s="51"/>
      <c r="BFT32" s="51"/>
      <c r="BFU32" s="51"/>
      <c r="BFV32" s="51"/>
      <c r="BFW32" s="51"/>
      <c r="BFX32" s="51"/>
      <c r="BFY32" s="51"/>
      <c r="BFZ32" s="51"/>
      <c r="BGA32" s="51"/>
      <c r="BGB32" s="51"/>
      <c r="BGC32" s="51"/>
      <c r="BGD32" s="51"/>
      <c r="BGE32" s="51"/>
      <c r="BGF32" s="51"/>
      <c r="BGG32" s="51"/>
      <c r="BGH32" s="51"/>
      <c r="BGI32" s="51"/>
      <c r="BGJ32" s="51"/>
      <c r="BGK32" s="51"/>
      <c r="BGL32" s="51"/>
      <c r="BGM32" s="51"/>
      <c r="BGN32" s="51"/>
      <c r="BGO32" s="51"/>
      <c r="BGP32" s="51"/>
      <c r="BGQ32" s="51"/>
      <c r="BGR32" s="51"/>
      <c r="BGS32" s="51"/>
      <c r="BGT32" s="51"/>
      <c r="BGU32" s="51"/>
      <c r="BGV32" s="51"/>
      <c r="BGW32" s="51"/>
      <c r="BGX32" s="51"/>
      <c r="BGY32" s="51"/>
      <c r="BGZ32" s="51"/>
      <c r="BHA32" s="51"/>
      <c r="BHB32" s="51"/>
      <c r="BHC32" s="51"/>
      <c r="BHD32" s="51"/>
      <c r="BHE32" s="51"/>
      <c r="BHF32" s="51"/>
      <c r="BHG32" s="51"/>
      <c r="BHH32" s="51"/>
      <c r="BHI32" s="51"/>
      <c r="BHJ32" s="51"/>
      <c r="BHK32" s="51"/>
      <c r="BHL32" s="51"/>
      <c r="BHM32" s="51"/>
      <c r="BHN32" s="51"/>
      <c r="BHO32" s="51"/>
      <c r="BHP32" s="51"/>
      <c r="BHQ32" s="51"/>
      <c r="BHR32" s="51"/>
      <c r="BHS32" s="51"/>
      <c r="BHT32" s="51"/>
      <c r="BHU32" s="51"/>
      <c r="BHV32" s="51"/>
      <c r="BHW32" s="51"/>
      <c r="BHX32" s="51"/>
      <c r="BHY32" s="51"/>
      <c r="BHZ32" s="51"/>
      <c r="BIA32" s="51"/>
      <c r="BIB32" s="51"/>
      <c r="BIC32" s="51"/>
      <c r="BID32" s="51"/>
      <c r="BIE32" s="51"/>
      <c r="BIF32" s="51"/>
      <c r="BIG32" s="51"/>
      <c r="BIH32" s="51"/>
      <c r="BII32" s="51"/>
      <c r="BIJ32" s="51"/>
      <c r="BIK32" s="51"/>
      <c r="BIL32" s="51"/>
      <c r="BIM32" s="51"/>
      <c r="BIN32" s="51"/>
      <c r="BIO32" s="51"/>
      <c r="BIP32" s="51"/>
      <c r="BIQ32" s="51"/>
      <c r="BIR32" s="51"/>
      <c r="BIS32" s="51"/>
      <c r="BIT32" s="51"/>
      <c r="BIU32" s="51"/>
      <c r="BIV32" s="51"/>
      <c r="BIW32" s="51"/>
      <c r="BIX32" s="51"/>
      <c r="BIY32" s="51"/>
      <c r="BIZ32" s="51"/>
      <c r="BJA32" s="51"/>
      <c r="BJB32" s="51"/>
      <c r="BJC32" s="51"/>
      <c r="BJD32" s="51"/>
      <c r="BJE32" s="51"/>
      <c r="BJF32" s="51"/>
      <c r="BJG32" s="51"/>
      <c r="BJH32" s="51"/>
      <c r="BJI32" s="51"/>
      <c r="BJJ32" s="51"/>
      <c r="BJK32" s="51"/>
      <c r="BJL32" s="51"/>
      <c r="BJM32" s="51"/>
      <c r="BJN32" s="51"/>
      <c r="BJO32" s="51"/>
      <c r="BJP32" s="51"/>
      <c r="BJQ32" s="51"/>
      <c r="BJR32" s="51"/>
      <c r="BJS32" s="51"/>
      <c r="BJT32" s="51"/>
      <c r="BJU32" s="51"/>
      <c r="BJV32" s="51"/>
      <c r="BJW32" s="51"/>
      <c r="BJX32" s="51"/>
      <c r="BJY32" s="51"/>
      <c r="BJZ32" s="51"/>
      <c r="BKA32" s="51"/>
      <c r="BKB32" s="51"/>
      <c r="BKC32" s="51"/>
      <c r="BKD32" s="51"/>
      <c r="BKE32" s="51"/>
      <c r="BKF32" s="51"/>
      <c r="BKG32" s="51"/>
      <c r="BKH32" s="51"/>
      <c r="BKI32" s="51"/>
      <c r="BKJ32" s="51"/>
      <c r="BKK32" s="51"/>
      <c r="BKL32" s="51"/>
      <c r="BKM32" s="51"/>
      <c r="BKN32" s="51"/>
      <c r="BKO32" s="51"/>
      <c r="BKP32" s="51"/>
      <c r="BKQ32" s="51"/>
      <c r="BKR32" s="51"/>
      <c r="BKS32" s="51"/>
      <c r="BKT32" s="51"/>
      <c r="BKU32" s="51"/>
      <c r="BKV32" s="51"/>
      <c r="BKW32" s="51"/>
      <c r="BKX32" s="51"/>
      <c r="BKY32" s="51"/>
      <c r="BKZ32" s="51"/>
      <c r="BLA32" s="51"/>
      <c r="BLB32" s="51"/>
      <c r="BLC32" s="51"/>
      <c r="BLD32" s="51"/>
      <c r="BLE32" s="51"/>
      <c r="BLF32" s="51"/>
      <c r="BLG32" s="51"/>
      <c r="BLH32" s="51"/>
      <c r="BLI32" s="51"/>
      <c r="BLJ32" s="51"/>
      <c r="BLK32" s="51"/>
      <c r="BLL32" s="51"/>
      <c r="BLM32" s="51"/>
      <c r="BLN32" s="51"/>
      <c r="BLO32" s="51"/>
      <c r="BLP32" s="51"/>
      <c r="BLQ32" s="51"/>
      <c r="BLR32" s="51"/>
      <c r="BLS32" s="51"/>
      <c r="BLT32" s="51"/>
      <c r="BLU32" s="51"/>
      <c r="BLV32" s="51"/>
      <c r="BLW32" s="51"/>
      <c r="BLX32" s="51"/>
      <c r="BLY32" s="51"/>
      <c r="BLZ32" s="51"/>
      <c r="BMA32" s="51"/>
      <c r="BMB32" s="51"/>
      <c r="BMC32" s="51"/>
      <c r="BMD32" s="51"/>
      <c r="BME32" s="51"/>
      <c r="BMF32" s="51"/>
      <c r="BMG32" s="51"/>
      <c r="BMH32" s="51"/>
      <c r="BMI32" s="51"/>
      <c r="BMJ32" s="51"/>
      <c r="BMK32" s="51"/>
      <c r="BML32" s="51"/>
      <c r="BMM32" s="51"/>
      <c r="BMN32" s="51"/>
      <c r="BMO32" s="51"/>
      <c r="BMP32" s="51"/>
      <c r="BMQ32" s="51"/>
      <c r="BMR32" s="51"/>
      <c r="BMS32" s="51"/>
      <c r="BMT32" s="51"/>
      <c r="BMU32" s="51"/>
      <c r="BMV32" s="51"/>
      <c r="BMW32" s="51"/>
      <c r="BMX32" s="51"/>
      <c r="BMY32" s="51"/>
      <c r="BMZ32" s="51"/>
      <c r="BNA32" s="51"/>
      <c r="BNB32" s="51"/>
      <c r="BNC32" s="51"/>
      <c r="BND32" s="51"/>
      <c r="BNE32" s="51"/>
      <c r="BNF32" s="51"/>
      <c r="BNG32" s="51"/>
      <c r="BNH32" s="51"/>
      <c r="BNI32" s="51"/>
      <c r="BNJ32" s="51"/>
      <c r="BNK32" s="51"/>
      <c r="BNL32" s="51"/>
      <c r="BNM32" s="51"/>
      <c r="BNN32" s="51"/>
      <c r="BNO32" s="51"/>
      <c r="BNP32" s="51"/>
      <c r="BNQ32" s="51"/>
      <c r="BNR32" s="51"/>
      <c r="BNS32" s="51"/>
      <c r="BNT32" s="51"/>
      <c r="BNU32" s="51"/>
      <c r="BNV32" s="51"/>
      <c r="BNW32" s="51"/>
      <c r="BNX32" s="51"/>
      <c r="BNY32" s="51"/>
      <c r="BNZ32" s="51"/>
      <c r="BOA32" s="51"/>
      <c r="BOB32" s="51"/>
      <c r="BOC32" s="51"/>
      <c r="BOD32" s="51"/>
      <c r="BOE32" s="51"/>
      <c r="BOF32" s="51"/>
      <c r="BOG32" s="51"/>
      <c r="BOH32" s="51"/>
      <c r="BOI32" s="51"/>
      <c r="BOJ32" s="51"/>
      <c r="BOK32" s="51"/>
      <c r="BOL32" s="51"/>
      <c r="BOM32" s="51"/>
      <c r="BON32" s="51"/>
      <c r="BOO32" s="51"/>
      <c r="BOP32" s="51"/>
      <c r="BOQ32" s="51"/>
      <c r="BOR32" s="51"/>
      <c r="BOS32" s="51"/>
      <c r="BOT32" s="51"/>
      <c r="BOU32" s="51"/>
      <c r="BOV32" s="51"/>
      <c r="BOW32" s="51"/>
      <c r="BOX32" s="51"/>
      <c r="BOY32" s="51"/>
      <c r="BOZ32" s="51"/>
      <c r="BPA32" s="51"/>
      <c r="BPB32" s="51"/>
      <c r="BPC32" s="51"/>
      <c r="BPD32" s="51"/>
      <c r="BPE32" s="51"/>
      <c r="BPF32" s="51"/>
      <c r="BPG32" s="51"/>
      <c r="BPH32" s="51"/>
      <c r="BPI32" s="51"/>
      <c r="BPJ32" s="51"/>
      <c r="BPK32" s="51"/>
      <c r="BPL32" s="51"/>
      <c r="BPM32" s="51"/>
      <c r="BPN32" s="51"/>
      <c r="BPO32" s="51"/>
      <c r="BPP32" s="51"/>
      <c r="BPQ32" s="51"/>
      <c r="BPR32" s="51"/>
      <c r="BPS32" s="51"/>
      <c r="BPT32" s="51"/>
      <c r="BPU32" s="51"/>
      <c r="BPV32" s="51"/>
      <c r="BPW32" s="51"/>
      <c r="BPX32" s="51"/>
      <c r="BPY32" s="51"/>
      <c r="BPZ32" s="51"/>
      <c r="BQA32" s="51"/>
      <c r="BQB32" s="51"/>
      <c r="BQC32" s="51"/>
      <c r="BQD32" s="51"/>
      <c r="BQE32" s="51"/>
      <c r="BQF32" s="51"/>
      <c r="BQG32" s="51"/>
      <c r="BQH32" s="51"/>
      <c r="BQI32" s="51"/>
      <c r="BQJ32" s="51"/>
      <c r="BQK32" s="51"/>
      <c r="BQL32" s="51"/>
      <c r="BQM32" s="51"/>
      <c r="BQN32" s="51"/>
      <c r="BQO32" s="51"/>
      <c r="BQP32" s="51"/>
      <c r="BQQ32" s="51"/>
      <c r="BQR32" s="51"/>
      <c r="BQS32" s="51"/>
      <c r="BQT32" s="51"/>
      <c r="BQU32" s="51"/>
      <c r="BQV32" s="51"/>
      <c r="BQW32" s="51"/>
      <c r="BQX32" s="51"/>
      <c r="BQY32" s="51"/>
      <c r="BQZ32" s="51"/>
      <c r="BRA32" s="51"/>
      <c r="BRB32" s="51"/>
      <c r="BRC32" s="51"/>
      <c r="BRD32" s="51"/>
      <c r="BRE32" s="51"/>
      <c r="BRF32" s="51"/>
      <c r="BRG32" s="51"/>
      <c r="BRH32" s="51"/>
      <c r="BRI32" s="51"/>
      <c r="BRJ32" s="51"/>
      <c r="BRK32" s="51"/>
      <c r="BRL32" s="51"/>
      <c r="BRM32" s="51"/>
      <c r="BRN32" s="51"/>
      <c r="BRO32" s="51"/>
      <c r="BRP32" s="51"/>
      <c r="BRQ32" s="51"/>
      <c r="BRR32" s="51"/>
      <c r="BRS32" s="51"/>
      <c r="BRT32" s="51"/>
      <c r="BRU32" s="51"/>
      <c r="BRV32" s="51"/>
      <c r="BRW32" s="51"/>
      <c r="BRX32" s="51"/>
      <c r="BRY32" s="51"/>
      <c r="BRZ32" s="51"/>
      <c r="BSA32" s="51"/>
      <c r="BSB32" s="51"/>
      <c r="BSC32" s="51"/>
      <c r="BSD32" s="51"/>
      <c r="BSE32" s="51"/>
      <c r="BSF32" s="51"/>
      <c r="BSG32" s="51"/>
      <c r="BSH32" s="51"/>
      <c r="BSI32" s="51"/>
      <c r="BSJ32" s="51"/>
      <c r="BSK32" s="51"/>
      <c r="BSL32" s="51"/>
      <c r="BSM32" s="51"/>
      <c r="BSN32" s="51"/>
      <c r="BSO32" s="51"/>
      <c r="BSP32" s="51"/>
      <c r="BSQ32" s="51"/>
      <c r="BSR32" s="51"/>
      <c r="BSS32" s="51"/>
      <c r="BST32" s="51"/>
      <c r="BSU32" s="51"/>
      <c r="BSV32" s="51"/>
      <c r="BSW32" s="51"/>
      <c r="BSX32" s="51"/>
      <c r="BSY32" s="51"/>
      <c r="BSZ32" s="51"/>
      <c r="BTA32" s="51"/>
      <c r="BTB32" s="51"/>
      <c r="BTC32" s="51"/>
      <c r="BTD32" s="51"/>
      <c r="BTE32" s="51"/>
      <c r="BTF32" s="51"/>
      <c r="BTG32" s="51"/>
      <c r="BTH32" s="51"/>
      <c r="BTI32" s="51"/>
      <c r="BTJ32" s="51"/>
      <c r="BTK32" s="51"/>
      <c r="BTL32" s="51"/>
      <c r="BTM32" s="51"/>
      <c r="BTN32" s="51"/>
      <c r="BTO32" s="51"/>
      <c r="BTP32" s="51"/>
      <c r="BTQ32" s="51"/>
      <c r="BTR32" s="51"/>
      <c r="BTS32" s="51"/>
      <c r="BTT32" s="51"/>
      <c r="BTU32" s="51"/>
      <c r="BTV32" s="51"/>
      <c r="BTW32" s="51"/>
      <c r="BTX32" s="51"/>
      <c r="BTY32" s="51"/>
      <c r="BTZ32" s="51"/>
      <c r="BUA32" s="51"/>
      <c r="BUB32" s="51"/>
      <c r="BUC32" s="51"/>
      <c r="BUD32" s="51"/>
      <c r="BUE32" s="51"/>
      <c r="BUF32" s="51"/>
      <c r="BUG32" s="51"/>
      <c r="BUH32" s="51"/>
      <c r="BUI32" s="51"/>
      <c r="BUJ32" s="51"/>
      <c r="BUK32" s="51"/>
      <c r="BUL32" s="51"/>
      <c r="BUM32" s="51"/>
      <c r="BUN32" s="51"/>
      <c r="BUO32" s="51"/>
      <c r="BUP32" s="51"/>
      <c r="BUQ32" s="51"/>
      <c r="BUR32" s="51"/>
      <c r="BUS32" s="51"/>
      <c r="BUT32" s="51"/>
      <c r="BUU32" s="51"/>
      <c r="BUV32" s="51"/>
      <c r="BUW32" s="51"/>
      <c r="BUX32" s="51"/>
      <c r="BUY32" s="51"/>
      <c r="BUZ32" s="51"/>
      <c r="BVA32" s="51"/>
      <c r="BVB32" s="51"/>
      <c r="BVC32" s="51"/>
      <c r="BVD32" s="51"/>
      <c r="BVE32" s="51"/>
      <c r="BVF32" s="51"/>
      <c r="BVG32" s="51"/>
      <c r="BVH32" s="51"/>
      <c r="BVI32" s="51"/>
      <c r="BVJ32" s="51"/>
      <c r="BVK32" s="51"/>
      <c r="BVL32" s="51"/>
      <c r="BVM32" s="51"/>
      <c r="BVN32" s="51"/>
      <c r="BVO32" s="51"/>
      <c r="BVP32" s="51"/>
      <c r="BVQ32" s="51"/>
      <c r="BVR32" s="51"/>
      <c r="BVS32" s="51"/>
      <c r="BVT32" s="51"/>
      <c r="BVU32" s="51"/>
      <c r="BVV32" s="51"/>
      <c r="BVW32" s="51"/>
      <c r="BVX32" s="51"/>
      <c r="BVY32" s="51"/>
      <c r="BVZ32" s="51"/>
      <c r="BWA32" s="51"/>
      <c r="BWB32" s="51"/>
      <c r="BWC32" s="51"/>
      <c r="BWD32" s="51"/>
      <c r="BWE32" s="51"/>
      <c r="BWF32" s="51"/>
      <c r="BWG32" s="51"/>
      <c r="BWH32" s="51"/>
      <c r="BWI32" s="51"/>
      <c r="BWJ32" s="51"/>
      <c r="BWK32" s="51"/>
      <c r="BWL32" s="51"/>
      <c r="BWM32" s="51"/>
      <c r="BWN32" s="51"/>
      <c r="BWO32" s="51"/>
      <c r="BWP32" s="51"/>
      <c r="BWQ32" s="51"/>
      <c r="BWR32" s="51"/>
      <c r="BWS32" s="51"/>
      <c r="BWT32" s="51"/>
      <c r="BWU32" s="51"/>
      <c r="BWV32" s="51"/>
      <c r="BWW32" s="51"/>
      <c r="BWX32" s="51"/>
      <c r="BWY32" s="51"/>
      <c r="BWZ32" s="51"/>
      <c r="BXA32" s="51"/>
      <c r="BXB32" s="51"/>
      <c r="BXC32" s="51"/>
      <c r="BXD32" s="51"/>
      <c r="BXE32" s="51"/>
      <c r="BXF32" s="51"/>
      <c r="BXG32" s="51"/>
      <c r="BXH32" s="51"/>
      <c r="BXI32" s="51"/>
      <c r="BXJ32" s="51"/>
      <c r="BXK32" s="51"/>
      <c r="BXL32" s="51"/>
      <c r="BXM32" s="51"/>
      <c r="BXN32" s="51"/>
      <c r="BXO32" s="51"/>
      <c r="BXP32" s="51"/>
      <c r="BXQ32" s="51"/>
      <c r="BXR32" s="51"/>
      <c r="BXS32" s="51"/>
      <c r="BXT32" s="51"/>
      <c r="BXU32" s="51"/>
      <c r="BXV32" s="51"/>
      <c r="BXW32" s="51"/>
      <c r="BXX32" s="51"/>
      <c r="BXY32" s="51"/>
      <c r="BXZ32" s="51"/>
      <c r="BYA32" s="51"/>
      <c r="BYB32" s="51"/>
      <c r="BYC32" s="51"/>
      <c r="BYD32" s="51"/>
      <c r="BYE32" s="51"/>
      <c r="BYF32" s="51"/>
      <c r="BYG32" s="51"/>
      <c r="BYH32" s="51"/>
      <c r="BYI32" s="51"/>
      <c r="BYJ32" s="51"/>
      <c r="BYK32" s="51"/>
      <c r="BYL32" s="51"/>
      <c r="BYM32" s="51"/>
      <c r="BYN32" s="51"/>
      <c r="BYO32" s="51"/>
      <c r="BYP32" s="51"/>
      <c r="BYQ32" s="51"/>
      <c r="BYR32" s="51"/>
      <c r="BYS32" s="51"/>
      <c r="BYT32" s="51"/>
      <c r="BYU32" s="51"/>
      <c r="BYV32" s="51"/>
      <c r="BYW32" s="51"/>
      <c r="BYX32" s="51"/>
      <c r="BYY32" s="51"/>
      <c r="BYZ32" s="51"/>
      <c r="BZA32" s="51"/>
      <c r="BZB32" s="51"/>
      <c r="BZC32" s="51"/>
      <c r="BZD32" s="51"/>
      <c r="BZE32" s="51"/>
      <c r="BZF32" s="51"/>
      <c r="BZG32" s="51"/>
      <c r="BZH32" s="51"/>
      <c r="BZI32" s="51"/>
      <c r="BZJ32" s="51"/>
      <c r="BZK32" s="51"/>
      <c r="BZL32" s="51"/>
      <c r="BZM32" s="51"/>
      <c r="BZN32" s="51"/>
      <c r="BZO32" s="51"/>
      <c r="BZP32" s="51"/>
      <c r="BZQ32" s="51"/>
      <c r="BZR32" s="51"/>
      <c r="BZS32" s="51"/>
      <c r="BZT32" s="51"/>
      <c r="BZU32" s="51"/>
      <c r="BZV32" s="51"/>
      <c r="BZW32" s="51"/>
      <c r="BZX32" s="51"/>
      <c r="BZY32" s="51"/>
      <c r="BZZ32" s="51"/>
      <c r="CAA32" s="51"/>
      <c r="CAB32" s="51"/>
      <c r="CAC32" s="51"/>
      <c r="CAD32" s="51"/>
      <c r="CAE32" s="51"/>
      <c r="CAF32" s="51"/>
      <c r="CAG32" s="51"/>
      <c r="CAH32" s="51"/>
      <c r="CAI32" s="51"/>
      <c r="CAJ32" s="51"/>
      <c r="CAK32" s="51"/>
      <c r="CAL32" s="51"/>
      <c r="CAM32" s="51"/>
      <c r="CAN32" s="51"/>
      <c r="CAO32" s="51"/>
      <c r="CAP32" s="51"/>
      <c r="CAQ32" s="51"/>
      <c r="CAR32" s="51"/>
      <c r="CAS32" s="51"/>
      <c r="CAT32" s="51"/>
      <c r="CAU32" s="51"/>
      <c r="CAV32" s="51"/>
      <c r="CAW32" s="51"/>
      <c r="CAX32" s="51"/>
      <c r="CAY32" s="51"/>
      <c r="CAZ32" s="51"/>
      <c r="CBA32" s="51"/>
      <c r="CBB32" s="51"/>
      <c r="CBC32" s="51"/>
      <c r="CBD32" s="51"/>
      <c r="CBE32" s="51"/>
      <c r="CBF32" s="51"/>
      <c r="CBG32" s="51"/>
      <c r="CBH32" s="51"/>
      <c r="CBI32" s="51"/>
      <c r="CBJ32" s="51"/>
      <c r="CBK32" s="51"/>
      <c r="CBL32" s="51"/>
      <c r="CBM32" s="51"/>
      <c r="CBN32" s="51"/>
      <c r="CBO32" s="51"/>
      <c r="CBP32" s="51"/>
      <c r="CBQ32" s="51"/>
      <c r="CBR32" s="51"/>
      <c r="CBS32" s="51"/>
      <c r="CBT32" s="51"/>
      <c r="CBU32" s="51"/>
      <c r="CBV32" s="51"/>
      <c r="CBW32" s="51"/>
      <c r="CBX32" s="51"/>
      <c r="CBY32" s="51"/>
      <c r="CBZ32" s="51"/>
      <c r="CCA32" s="51"/>
      <c r="CCB32" s="51"/>
      <c r="CCC32" s="51"/>
      <c r="CCD32" s="51"/>
      <c r="CCE32" s="51"/>
      <c r="CCF32" s="51"/>
      <c r="CCG32" s="51"/>
      <c r="CCH32" s="51"/>
      <c r="CCI32" s="51"/>
      <c r="CCJ32" s="51"/>
      <c r="CCK32" s="51"/>
      <c r="CCL32" s="51"/>
      <c r="CCM32" s="51"/>
      <c r="CCN32" s="51"/>
      <c r="CCO32" s="51"/>
      <c r="CCP32" s="51"/>
      <c r="CCQ32" s="51"/>
      <c r="CCR32" s="51"/>
      <c r="CCS32" s="51"/>
      <c r="CCT32" s="51"/>
      <c r="CCU32" s="51"/>
      <c r="CCV32" s="51"/>
      <c r="CCW32" s="51"/>
      <c r="CCX32" s="51"/>
      <c r="CCY32" s="51"/>
      <c r="CCZ32" s="51"/>
      <c r="CDA32" s="51"/>
      <c r="CDB32" s="51"/>
      <c r="CDC32" s="51"/>
      <c r="CDD32" s="51"/>
      <c r="CDE32" s="51"/>
      <c r="CDF32" s="51"/>
      <c r="CDG32" s="51"/>
      <c r="CDH32" s="51"/>
      <c r="CDI32" s="51"/>
      <c r="CDJ32" s="51"/>
      <c r="CDK32" s="51"/>
      <c r="CDL32" s="51"/>
      <c r="CDM32" s="51"/>
      <c r="CDN32" s="51"/>
      <c r="CDO32" s="51"/>
      <c r="CDP32" s="51"/>
      <c r="CDQ32" s="51"/>
      <c r="CDR32" s="51"/>
      <c r="CDS32" s="51"/>
      <c r="CDT32" s="51"/>
      <c r="CDU32" s="51"/>
      <c r="CDV32" s="51"/>
      <c r="CDW32" s="51"/>
      <c r="CDX32" s="51"/>
      <c r="CDY32" s="51"/>
      <c r="CDZ32" s="51"/>
      <c r="CEA32" s="51"/>
      <c r="CEB32" s="51"/>
      <c r="CEC32" s="51"/>
      <c r="CED32" s="51"/>
      <c r="CEE32" s="51"/>
      <c r="CEF32" s="51"/>
      <c r="CEG32" s="51"/>
      <c r="CEH32" s="51"/>
      <c r="CEI32" s="51"/>
      <c r="CEJ32" s="51"/>
      <c r="CEK32" s="51"/>
      <c r="CEL32" s="51"/>
      <c r="CEM32" s="51"/>
      <c r="CEN32" s="51"/>
      <c r="CEO32" s="51"/>
      <c r="CEP32" s="51"/>
      <c r="CEQ32" s="51"/>
      <c r="CER32" s="51"/>
      <c r="CES32" s="51"/>
      <c r="CET32" s="51"/>
      <c r="CEU32" s="51"/>
      <c r="CEV32" s="51"/>
      <c r="CEW32" s="51"/>
      <c r="CEX32" s="51"/>
      <c r="CEY32" s="51"/>
      <c r="CEZ32" s="51"/>
      <c r="CFA32" s="51"/>
      <c r="CFB32" s="51"/>
      <c r="CFC32" s="51"/>
      <c r="CFD32" s="51"/>
      <c r="CFE32" s="51"/>
      <c r="CFF32" s="51"/>
      <c r="CFG32" s="51"/>
      <c r="CFH32" s="51"/>
      <c r="CFI32" s="51"/>
      <c r="CFJ32" s="51"/>
      <c r="CFK32" s="51"/>
      <c r="CFL32" s="51"/>
      <c r="CFM32" s="51"/>
      <c r="CFN32" s="51"/>
      <c r="CFO32" s="51"/>
      <c r="CFP32" s="51"/>
      <c r="CFQ32" s="51"/>
      <c r="CFR32" s="51"/>
      <c r="CFS32" s="51"/>
      <c r="CFT32" s="51"/>
      <c r="CFU32" s="51"/>
      <c r="CFV32" s="51"/>
      <c r="CFW32" s="51"/>
      <c r="CFX32" s="51"/>
      <c r="CFY32" s="51"/>
      <c r="CFZ32" s="51"/>
      <c r="CGA32" s="51"/>
      <c r="CGB32" s="51"/>
      <c r="CGC32" s="51"/>
      <c r="CGD32" s="51"/>
      <c r="CGE32" s="51"/>
      <c r="CGF32" s="51"/>
      <c r="CGG32" s="51"/>
      <c r="CGH32" s="51"/>
      <c r="CGI32" s="51"/>
      <c r="CGJ32" s="51"/>
      <c r="CGK32" s="51"/>
      <c r="CGL32" s="51"/>
      <c r="CGM32" s="51"/>
      <c r="CGN32" s="51"/>
      <c r="CGO32" s="51"/>
      <c r="CGP32" s="51"/>
      <c r="CGQ32" s="51"/>
      <c r="CGR32" s="51"/>
      <c r="CGS32" s="51"/>
      <c r="CGT32" s="51"/>
      <c r="CGU32" s="51"/>
      <c r="CGV32" s="51"/>
      <c r="CGW32" s="51"/>
      <c r="CGX32" s="51"/>
      <c r="CGY32" s="51"/>
      <c r="CGZ32" s="51"/>
      <c r="CHA32" s="51"/>
      <c r="CHB32" s="51"/>
      <c r="CHC32" s="51"/>
      <c r="CHD32" s="51"/>
      <c r="CHE32" s="51"/>
      <c r="CHF32" s="51"/>
      <c r="CHG32" s="51"/>
      <c r="CHH32" s="51"/>
      <c r="CHI32" s="51"/>
      <c r="CHJ32" s="51"/>
      <c r="CHK32" s="51"/>
      <c r="CHL32" s="51"/>
      <c r="CHM32" s="51"/>
      <c r="CHN32" s="51"/>
      <c r="CHO32" s="51"/>
      <c r="CHP32" s="51"/>
      <c r="CHQ32" s="51"/>
      <c r="CHR32" s="51"/>
      <c r="CHS32" s="51"/>
      <c r="CHT32" s="51"/>
      <c r="CHU32" s="51"/>
      <c r="CHV32" s="51"/>
      <c r="CHW32" s="51"/>
      <c r="CHX32" s="51"/>
      <c r="CHY32" s="51"/>
      <c r="CHZ32" s="51"/>
      <c r="CIA32" s="51"/>
      <c r="CIB32" s="51"/>
      <c r="CIC32" s="51"/>
      <c r="CID32" s="51"/>
      <c r="CIE32" s="51"/>
      <c r="CIF32" s="51"/>
      <c r="CIG32" s="51"/>
      <c r="CIH32" s="51"/>
      <c r="CII32" s="51"/>
      <c r="CIJ32" s="51"/>
      <c r="CIK32" s="51"/>
      <c r="CIL32" s="51"/>
      <c r="CIM32" s="51"/>
      <c r="CIN32" s="51"/>
      <c r="CIO32" s="51"/>
      <c r="CIP32" s="51"/>
      <c r="CIQ32" s="51"/>
      <c r="CIR32" s="51"/>
      <c r="CIS32" s="51"/>
      <c r="CIT32" s="51"/>
      <c r="CIU32" s="51"/>
      <c r="CIV32" s="51"/>
      <c r="CIW32" s="51"/>
      <c r="CIX32" s="51"/>
      <c r="CIY32" s="51"/>
      <c r="CIZ32" s="51"/>
      <c r="CJA32" s="51"/>
      <c r="CJB32" s="51"/>
      <c r="CJC32" s="51"/>
      <c r="CJD32" s="51"/>
      <c r="CJE32" s="51"/>
      <c r="CJF32" s="51"/>
      <c r="CJG32" s="51"/>
      <c r="CJH32" s="51"/>
      <c r="CJI32" s="51"/>
      <c r="CJJ32" s="51"/>
      <c r="CJK32" s="51"/>
      <c r="CJL32" s="51"/>
      <c r="CJM32" s="51"/>
      <c r="CJN32" s="51"/>
      <c r="CJO32" s="51"/>
      <c r="CJP32" s="51"/>
      <c r="CJQ32" s="51"/>
      <c r="CJR32" s="51"/>
      <c r="CJS32" s="51"/>
      <c r="CJT32" s="51"/>
      <c r="CJU32" s="51"/>
      <c r="CJV32" s="51"/>
      <c r="CJW32" s="51"/>
      <c r="CJX32" s="51"/>
      <c r="CJY32" s="51"/>
      <c r="CJZ32" s="51"/>
      <c r="CKA32" s="51"/>
      <c r="CKB32" s="51"/>
      <c r="CKC32" s="51"/>
      <c r="CKD32" s="51"/>
      <c r="CKE32" s="51"/>
      <c r="CKF32" s="51"/>
      <c r="CKG32" s="51"/>
      <c r="CKH32" s="51"/>
      <c r="CKI32" s="51"/>
      <c r="CKJ32" s="51"/>
      <c r="CKK32" s="51"/>
      <c r="CKL32" s="51"/>
      <c r="CKM32" s="51"/>
      <c r="CKN32" s="51"/>
      <c r="CKO32" s="51"/>
      <c r="CKP32" s="51"/>
      <c r="CKQ32" s="51"/>
      <c r="CKR32" s="51"/>
      <c r="CKS32" s="51"/>
      <c r="CKT32" s="51"/>
      <c r="CKU32" s="51"/>
      <c r="CKV32" s="51"/>
      <c r="CKW32" s="51"/>
      <c r="CKX32" s="51"/>
      <c r="CKY32" s="51"/>
      <c r="CKZ32" s="51"/>
      <c r="CLA32" s="51"/>
      <c r="CLB32" s="51"/>
      <c r="CLC32" s="51"/>
      <c r="CLD32" s="51"/>
      <c r="CLE32" s="51"/>
      <c r="CLF32" s="51"/>
      <c r="CLG32" s="51"/>
      <c r="CLH32" s="51"/>
      <c r="CLI32" s="51"/>
      <c r="CLJ32" s="51"/>
      <c r="CLK32" s="51"/>
      <c r="CLL32" s="51"/>
      <c r="CLM32" s="51"/>
      <c r="CLN32" s="51"/>
      <c r="CLO32" s="51"/>
      <c r="CLP32" s="51"/>
      <c r="CLQ32" s="51"/>
      <c r="CLR32" s="51"/>
      <c r="CLS32" s="51"/>
      <c r="CLT32" s="51"/>
      <c r="CLU32" s="51"/>
      <c r="CLV32" s="51"/>
      <c r="CLW32" s="51"/>
      <c r="CLX32" s="51"/>
      <c r="CLY32" s="51"/>
      <c r="CLZ32" s="51"/>
      <c r="CMA32" s="51"/>
      <c r="CMB32" s="51"/>
      <c r="CMC32" s="51"/>
      <c r="CMD32" s="51"/>
      <c r="CME32" s="51"/>
      <c r="CMF32" s="51"/>
      <c r="CMG32" s="51"/>
      <c r="CMH32" s="51"/>
      <c r="CMI32" s="51"/>
      <c r="CMJ32" s="51"/>
      <c r="CMK32" s="51"/>
      <c r="CML32" s="51"/>
      <c r="CMM32" s="51"/>
      <c r="CMN32" s="51"/>
      <c r="CMO32" s="51"/>
      <c r="CMP32" s="51"/>
      <c r="CMQ32" s="51"/>
      <c r="CMR32" s="51"/>
      <c r="CMS32" s="51"/>
      <c r="CMT32" s="51"/>
      <c r="CMU32" s="51"/>
      <c r="CMV32" s="51"/>
      <c r="CMW32" s="51"/>
      <c r="CMX32" s="51"/>
      <c r="CMY32" s="51"/>
      <c r="CMZ32" s="51"/>
      <c r="CNA32" s="51"/>
      <c r="CNB32" s="51"/>
      <c r="CNC32" s="51"/>
      <c r="CND32" s="51"/>
      <c r="CNE32" s="51"/>
      <c r="CNF32" s="51"/>
      <c r="CNG32" s="51"/>
      <c r="CNH32" s="51"/>
      <c r="CNI32" s="51"/>
      <c r="CNJ32" s="51"/>
      <c r="CNK32" s="51"/>
      <c r="CNL32" s="51"/>
      <c r="CNM32" s="51"/>
      <c r="CNN32" s="51"/>
      <c r="CNO32" s="51"/>
      <c r="CNP32" s="51"/>
      <c r="CNQ32" s="51"/>
      <c r="CNR32" s="51"/>
      <c r="CNS32" s="51"/>
      <c r="CNT32" s="51"/>
      <c r="CNU32" s="51"/>
      <c r="CNV32" s="51"/>
      <c r="CNW32" s="51"/>
      <c r="CNX32" s="51"/>
      <c r="CNY32" s="51"/>
      <c r="CNZ32" s="51"/>
      <c r="COA32" s="51"/>
      <c r="COB32" s="51"/>
      <c r="COC32" s="51"/>
      <c r="COD32" s="51"/>
      <c r="COE32" s="51"/>
      <c r="COF32" s="51"/>
      <c r="COG32" s="51"/>
      <c r="COH32" s="51"/>
      <c r="COI32" s="51"/>
      <c r="COJ32" s="51"/>
      <c r="COK32" s="51"/>
      <c r="COL32" s="51"/>
      <c r="COM32" s="51"/>
      <c r="CON32" s="51"/>
      <c r="COO32" s="51"/>
      <c r="COP32" s="51"/>
      <c r="COQ32" s="51"/>
      <c r="COR32" s="51"/>
      <c r="COS32" s="51"/>
      <c r="COT32" s="51"/>
      <c r="COU32" s="51"/>
      <c r="COV32" s="51"/>
      <c r="COW32" s="51"/>
      <c r="COX32" s="51"/>
      <c r="COY32" s="51"/>
      <c r="COZ32" s="51"/>
      <c r="CPA32" s="51"/>
      <c r="CPB32" s="51"/>
      <c r="CPC32" s="51"/>
      <c r="CPD32" s="51"/>
      <c r="CPE32" s="51"/>
      <c r="CPF32" s="51"/>
      <c r="CPG32" s="51"/>
      <c r="CPH32" s="51"/>
      <c r="CPI32" s="51"/>
      <c r="CPJ32" s="51"/>
      <c r="CPK32" s="51"/>
      <c r="CPL32" s="51"/>
      <c r="CPM32" s="51"/>
      <c r="CPN32" s="51"/>
      <c r="CPO32" s="51"/>
      <c r="CPP32" s="51"/>
      <c r="CPQ32" s="51"/>
      <c r="CPR32" s="51"/>
      <c r="CPS32" s="51"/>
      <c r="CPT32" s="51"/>
      <c r="CPU32" s="51"/>
      <c r="CPV32" s="51"/>
      <c r="CPW32" s="51"/>
      <c r="CPX32" s="51"/>
      <c r="CPY32" s="51"/>
      <c r="CPZ32" s="51"/>
      <c r="CQA32" s="51"/>
      <c r="CQB32" s="51"/>
      <c r="CQC32" s="51"/>
      <c r="CQD32" s="51"/>
      <c r="CQE32" s="51"/>
      <c r="CQF32" s="51"/>
      <c r="CQG32" s="51"/>
      <c r="CQH32" s="51"/>
      <c r="CQI32" s="51"/>
      <c r="CQJ32" s="51"/>
      <c r="CQK32" s="51"/>
      <c r="CQL32" s="51"/>
      <c r="CQM32" s="51"/>
      <c r="CQN32" s="51"/>
      <c r="CQO32" s="51"/>
      <c r="CQP32" s="51"/>
      <c r="CQQ32" s="51"/>
      <c r="CQR32" s="51"/>
      <c r="CQS32" s="51"/>
      <c r="CQT32" s="51"/>
      <c r="CQU32" s="51"/>
      <c r="CQV32" s="51"/>
      <c r="CQW32" s="51"/>
      <c r="CQX32" s="51"/>
      <c r="CQY32" s="51"/>
      <c r="CQZ32" s="51"/>
      <c r="CRA32" s="51"/>
      <c r="CRB32" s="51"/>
      <c r="CRC32" s="51"/>
      <c r="CRD32" s="51"/>
      <c r="CRE32" s="51"/>
      <c r="CRF32" s="51"/>
      <c r="CRG32" s="51"/>
      <c r="CRH32" s="51"/>
      <c r="CRI32" s="51"/>
      <c r="CRJ32" s="51"/>
      <c r="CRK32" s="51"/>
      <c r="CRL32" s="51"/>
      <c r="CRM32" s="51"/>
      <c r="CRN32" s="51"/>
      <c r="CRO32" s="51"/>
      <c r="CRP32" s="51"/>
      <c r="CRQ32" s="51"/>
      <c r="CRR32" s="51"/>
      <c r="CRS32" s="51"/>
      <c r="CRT32" s="51"/>
      <c r="CRU32" s="51"/>
      <c r="CRV32" s="51"/>
      <c r="CRW32" s="51"/>
      <c r="CRX32" s="51"/>
      <c r="CRY32" s="51"/>
      <c r="CRZ32" s="51"/>
      <c r="CSA32" s="51"/>
      <c r="CSB32" s="51"/>
      <c r="CSC32" s="51"/>
      <c r="CSD32" s="51"/>
      <c r="CSE32" s="51"/>
      <c r="CSF32" s="51"/>
      <c r="CSG32" s="51"/>
      <c r="CSH32" s="51"/>
      <c r="CSI32" s="51"/>
      <c r="CSJ32" s="51"/>
      <c r="CSK32" s="51"/>
      <c r="CSL32" s="51"/>
      <c r="CSM32" s="51"/>
      <c r="CSN32" s="51"/>
      <c r="CSO32" s="51"/>
      <c r="CSP32" s="51"/>
      <c r="CSQ32" s="51"/>
      <c r="CSR32" s="51"/>
      <c r="CSS32" s="51"/>
      <c r="CST32" s="51"/>
      <c r="CSU32" s="51"/>
      <c r="CSV32" s="51"/>
      <c r="CSW32" s="51"/>
      <c r="CSX32" s="51"/>
      <c r="CSY32" s="51"/>
      <c r="CSZ32" s="51"/>
      <c r="CTA32" s="51"/>
      <c r="CTB32" s="51"/>
      <c r="CTC32" s="51"/>
      <c r="CTD32" s="51"/>
      <c r="CTE32" s="51"/>
      <c r="CTF32" s="51"/>
      <c r="CTG32" s="51"/>
      <c r="CTH32" s="51"/>
      <c r="CTI32" s="51"/>
      <c r="CTJ32" s="51"/>
      <c r="CTK32" s="51"/>
      <c r="CTL32" s="51"/>
      <c r="CTM32" s="51"/>
      <c r="CTN32" s="51"/>
      <c r="CTO32" s="51"/>
      <c r="CTP32" s="51"/>
      <c r="CTQ32" s="51"/>
      <c r="CTR32" s="51"/>
      <c r="CTS32" s="51"/>
      <c r="CTT32" s="51"/>
      <c r="CTU32" s="51"/>
      <c r="CTV32" s="51"/>
      <c r="CTW32" s="51"/>
      <c r="CTX32" s="51"/>
      <c r="CTY32" s="51"/>
      <c r="CTZ32" s="51"/>
      <c r="CUA32" s="51"/>
      <c r="CUB32" s="51"/>
      <c r="CUC32" s="51"/>
      <c r="CUD32" s="51"/>
      <c r="CUE32" s="51"/>
      <c r="CUF32" s="51"/>
      <c r="CUG32" s="51"/>
      <c r="CUH32" s="51"/>
      <c r="CUI32" s="51"/>
      <c r="CUJ32" s="51"/>
      <c r="CUK32" s="51"/>
      <c r="CUL32" s="51"/>
      <c r="CUM32" s="51"/>
      <c r="CUN32" s="51"/>
      <c r="CUO32" s="51"/>
      <c r="CUP32" s="51"/>
      <c r="CUQ32" s="51"/>
      <c r="CUR32" s="51"/>
      <c r="CUS32" s="51"/>
      <c r="CUT32" s="51"/>
      <c r="CUU32" s="51"/>
      <c r="CUV32" s="51"/>
      <c r="CUW32" s="51"/>
      <c r="CUX32" s="51"/>
      <c r="CUY32" s="51"/>
      <c r="CUZ32" s="51"/>
      <c r="CVA32" s="51"/>
      <c r="CVB32" s="51"/>
      <c r="CVC32" s="51"/>
      <c r="CVD32" s="51"/>
      <c r="CVE32" s="51"/>
      <c r="CVF32" s="51"/>
      <c r="CVG32" s="51"/>
      <c r="CVH32" s="51"/>
      <c r="CVI32" s="51"/>
      <c r="CVJ32" s="51"/>
      <c r="CVK32" s="51"/>
      <c r="CVL32" s="51"/>
      <c r="CVM32" s="51"/>
      <c r="CVN32" s="51"/>
      <c r="CVO32" s="51"/>
      <c r="CVP32" s="51"/>
      <c r="CVQ32" s="51"/>
      <c r="CVR32" s="51"/>
      <c r="CVS32" s="51"/>
      <c r="CVT32" s="51"/>
      <c r="CVU32" s="51"/>
      <c r="CVV32" s="51"/>
      <c r="CVW32" s="51"/>
      <c r="CVX32" s="51"/>
      <c r="CVY32" s="51"/>
      <c r="CVZ32" s="51"/>
      <c r="CWA32" s="51"/>
      <c r="CWB32" s="51"/>
      <c r="CWC32" s="51"/>
      <c r="CWD32" s="51"/>
      <c r="CWE32" s="51"/>
      <c r="CWF32" s="51"/>
      <c r="CWG32" s="51"/>
      <c r="CWH32" s="51"/>
      <c r="CWI32" s="51"/>
      <c r="CWJ32" s="51"/>
      <c r="CWK32" s="51"/>
      <c r="CWL32" s="51"/>
      <c r="CWM32" s="51"/>
      <c r="CWN32" s="51"/>
      <c r="CWO32" s="51"/>
      <c r="CWP32" s="51"/>
      <c r="CWQ32" s="51"/>
      <c r="CWR32" s="51"/>
      <c r="CWS32" s="51"/>
      <c r="CWT32" s="51"/>
      <c r="CWU32" s="51"/>
      <c r="CWV32" s="51"/>
      <c r="CWW32" s="51"/>
      <c r="CWX32" s="51"/>
      <c r="CWY32" s="51"/>
      <c r="CWZ32" s="51"/>
      <c r="CXA32" s="51"/>
      <c r="CXB32" s="51"/>
      <c r="CXC32" s="51"/>
      <c r="CXD32" s="51"/>
      <c r="CXE32" s="51"/>
      <c r="CXF32" s="51"/>
      <c r="CXG32" s="51"/>
      <c r="CXH32" s="51"/>
      <c r="CXI32" s="51"/>
      <c r="CXJ32" s="51"/>
      <c r="CXK32" s="51"/>
      <c r="CXL32" s="51"/>
      <c r="CXM32" s="51"/>
      <c r="CXN32" s="51"/>
      <c r="CXO32" s="51"/>
      <c r="CXP32" s="51"/>
      <c r="CXQ32" s="51"/>
      <c r="CXR32" s="51"/>
      <c r="CXS32" s="51"/>
      <c r="CXT32" s="51"/>
      <c r="CXU32" s="51"/>
      <c r="CXV32" s="51"/>
      <c r="CXW32" s="51"/>
      <c r="CXX32" s="51"/>
      <c r="CXY32" s="51"/>
      <c r="CXZ32" s="51"/>
      <c r="CYA32" s="51"/>
      <c r="CYB32" s="51"/>
      <c r="CYC32" s="51"/>
      <c r="CYD32" s="51"/>
      <c r="CYE32" s="51"/>
      <c r="CYF32" s="51"/>
      <c r="CYG32" s="51"/>
      <c r="CYH32" s="51"/>
      <c r="CYI32" s="51"/>
      <c r="CYJ32" s="51"/>
      <c r="CYK32" s="51"/>
      <c r="CYL32" s="51"/>
      <c r="CYM32" s="51"/>
      <c r="CYN32" s="51"/>
      <c r="CYO32" s="51"/>
      <c r="CYP32" s="51"/>
      <c r="CYQ32" s="51"/>
      <c r="CYR32" s="51"/>
      <c r="CYS32" s="51"/>
      <c r="CYT32" s="51"/>
      <c r="CYU32" s="51"/>
      <c r="CYV32" s="51"/>
      <c r="CYW32" s="51"/>
      <c r="CYX32" s="51"/>
      <c r="CYY32" s="51"/>
      <c r="CYZ32" s="51"/>
      <c r="CZA32" s="51"/>
      <c r="CZB32" s="51"/>
      <c r="CZC32" s="51"/>
      <c r="CZD32" s="51"/>
      <c r="CZE32" s="51"/>
      <c r="CZF32" s="51"/>
      <c r="CZG32" s="51"/>
      <c r="CZH32" s="51"/>
      <c r="CZI32" s="51"/>
      <c r="CZJ32" s="51"/>
      <c r="CZK32" s="51"/>
      <c r="CZL32" s="51"/>
      <c r="CZM32" s="51"/>
      <c r="CZN32" s="51"/>
      <c r="CZO32" s="51"/>
      <c r="CZP32" s="51"/>
      <c r="CZQ32" s="51"/>
      <c r="CZR32" s="51"/>
      <c r="CZS32" s="51"/>
      <c r="CZT32" s="51"/>
      <c r="CZU32" s="51"/>
      <c r="CZV32" s="51"/>
      <c r="CZW32" s="51"/>
      <c r="CZX32" s="51"/>
      <c r="CZY32" s="51"/>
      <c r="CZZ32" s="51"/>
      <c r="DAA32" s="51"/>
      <c r="DAB32" s="51"/>
      <c r="DAC32" s="51"/>
      <c r="DAD32" s="51"/>
      <c r="DAE32" s="51"/>
      <c r="DAF32" s="51"/>
      <c r="DAG32" s="51"/>
      <c r="DAH32" s="51"/>
      <c r="DAI32" s="51"/>
      <c r="DAJ32" s="51"/>
      <c r="DAK32" s="51"/>
      <c r="DAL32" s="51"/>
      <c r="DAM32" s="51"/>
      <c r="DAN32" s="51"/>
      <c r="DAO32" s="51"/>
      <c r="DAP32" s="51"/>
      <c r="DAQ32" s="51"/>
      <c r="DAR32" s="51"/>
      <c r="DAS32" s="51"/>
      <c r="DAT32" s="51"/>
      <c r="DAU32" s="51"/>
      <c r="DAV32" s="51"/>
      <c r="DAW32" s="51"/>
      <c r="DAX32" s="51"/>
      <c r="DAY32" s="51"/>
      <c r="DAZ32" s="51"/>
      <c r="DBA32" s="51"/>
      <c r="DBB32" s="51"/>
      <c r="DBC32" s="51"/>
      <c r="DBD32" s="51"/>
      <c r="DBE32" s="51"/>
      <c r="DBF32" s="51"/>
      <c r="DBG32" s="51"/>
      <c r="DBH32" s="51"/>
      <c r="DBI32" s="51"/>
      <c r="DBJ32" s="51"/>
      <c r="DBK32" s="51"/>
      <c r="DBL32" s="51"/>
      <c r="DBM32" s="51"/>
      <c r="DBN32" s="51"/>
      <c r="DBO32" s="51"/>
      <c r="DBP32" s="51"/>
      <c r="DBQ32" s="51"/>
      <c r="DBR32" s="51"/>
      <c r="DBS32" s="51"/>
      <c r="DBT32" s="51"/>
      <c r="DBU32" s="51"/>
      <c r="DBV32" s="51"/>
      <c r="DBW32" s="51"/>
      <c r="DBX32" s="51"/>
      <c r="DBY32" s="51"/>
      <c r="DBZ32" s="51"/>
      <c r="DCA32" s="51"/>
      <c r="DCB32" s="51"/>
      <c r="DCC32" s="51"/>
      <c r="DCD32" s="51"/>
      <c r="DCE32" s="51"/>
      <c r="DCF32" s="51"/>
      <c r="DCG32" s="51"/>
      <c r="DCH32" s="51"/>
      <c r="DCI32" s="51"/>
      <c r="DCJ32" s="51"/>
      <c r="DCK32" s="51"/>
      <c r="DCL32" s="51"/>
      <c r="DCM32" s="51"/>
      <c r="DCN32" s="51"/>
      <c r="DCO32" s="51"/>
      <c r="DCP32" s="51"/>
      <c r="DCQ32" s="51"/>
      <c r="DCR32" s="51"/>
      <c r="DCS32" s="51"/>
      <c r="DCT32" s="51"/>
      <c r="DCU32" s="51"/>
      <c r="DCV32" s="51"/>
      <c r="DCW32" s="51"/>
      <c r="DCX32" s="51"/>
      <c r="DCY32" s="51"/>
      <c r="DCZ32" s="51"/>
      <c r="DDA32" s="51"/>
      <c r="DDB32" s="51"/>
      <c r="DDC32" s="51"/>
      <c r="DDD32" s="51"/>
      <c r="DDE32" s="51"/>
      <c r="DDF32" s="51"/>
      <c r="DDG32" s="51"/>
      <c r="DDH32" s="51"/>
      <c r="DDI32" s="51"/>
      <c r="DDJ32" s="51"/>
      <c r="DDK32" s="51"/>
      <c r="DDL32" s="51"/>
      <c r="DDM32" s="51"/>
      <c r="DDN32" s="51"/>
      <c r="DDO32" s="51"/>
      <c r="DDP32" s="51"/>
      <c r="DDQ32" s="51"/>
      <c r="DDR32" s="51"/>
      <c r="DDS32" s="51"/>
      <c r="DDT32" s="51"/>
      <c r="DDU32" s="51"/>
      <c r="DDV32" s="51"/>
      <c r="DDW32" s="51"/>
      <c r="DDX32" s="51"/>
      <c r="DDY32" s="51"/>
      <c r="DDZ32" s="51"/>
      <c r="DEA32" s="51"/>
      <c r="DEB32" s="51"/>
      <c r="DEC32" s="51"/>
      <c r="DED32" s="51"/>
      <c r="DEE32" s="51"/>
      <c r="DEF32" s="51"/>
      <c r="DEG32" s="51"/>
      <c r="DEH32" s="51"/>
      <c r="DEI32" s="51"/>
      <c r="DEJ32" s="51"/>
      <c r="DEK32" s="51"/>
      <c r="DEL32" s="51"/>
      <c r="DEM32" s="51"/>
      <c r="DEN32" s="51"/>
      <c r="DEO32" s="51"/>
      <c r="DEP32" s="51"/>
      <c r="DEQ32" s="51"/>
      <c r="DER32" s="51"/>
      <c r="DES32" s="51"/>
      <c r="DET32" s="51"/>
      <c r="DEU32" s="51"/>
      <c r="DEV32" s="51"/>
      <c r="DEW32" s="51"/>
      <c r="DEX32" s="51"/>
      <c r="DEY32" s="51"/>
      <c r="DEZ32" s="51"/>
      <c r="DFA32" s="51"/>
      <c r="DFB32" s="51"/>
      <c r="DFC32" s="51"/>
      <c r="DFD32" s="51"/>
      <c r="DFE32" s="51"/>
      <c r="DFF32" s="51"/>
      <c r="DFG32" s="51"/>
      <c r="DFH32" s="51"/>
      <c r="DFI32" s="51"/>
      <c r="DFJ32" s="51"/>
      <c r="DFK32" s="51"/>
      <c r="DFL32" s="51"/>
      <c r="DFM32" s="51"/>
      <c r="DFN32" s="51"/>
      <c r="DFO32" s="51"/>
      <c r="DFP32" s="51"/>
      <c r="DFQ32" s="51"/>
      <c r="DFR32" s="51"/>
      <c r="DFS32" s="51"/>
      <c r="DFT32" s="51"/>
      <c r="DFU32" s="51"/>
      <c r="DFV32" s="51"/>
      <c r="DFW32" s="51"/>
      <c r="DFX32" s="51"/>
      <c r="DFY32" s="51"/>
      <c r="DFZ32" s="51"/>
      <c r="DGA32" s="51"/>
      <c r="DGB32" s="51"/>
      <c r="DGC32" s="51"/>
      <c r="DGD32" s="51"/>
      <c r="DGE32" s="51"/>
      <c r="DGF32" s="51"/>
      <c r="DGG32" s="51"/>
      <c r="DGH32" s="51"/>
      <c r="DGI32" s="51"/>
      <c r="DGJ32" s="51"/>
      <c r="DGK32" s="51"/>
      <c r="DGL32" s="51"/>
      <c r="DGM32" s="51"/>
      <c r="DGN32" s="51"/>
      <c r="DGO32" s="51"/>
      <c r="DGP32" s="51"/>
      <c r="DGQ32" s="51"/>
      <c r="DGR32" s="51"/>
      <c r="DGS32" s="51"/>
      <c r="DGT32" s="51"/>
      <c r="DGU32" s="51"/>
      <c r="DGV32" s="51"/>
      <c r="DGW32" s="51"/>
      <c r="DGX32" s="51"/>
      <c r="DGY32" s="51"/>
      <c r="DGZ32" s="51"/>
      <c r="DHA32" s="51"/>
      <c r="DHB32" s="51"/>
      <c r="DHC32" s="51"/>
      <c r="DHD32" s="51"/>
      <c r="DHE32" s="51"/>
      <c r="DHF32" s="51"/>
      <c r="DHG32" s="51"/>
      <c r="DHH32" s="51"/>
      <c r="DHI32" s="51"/>
      <c r="DHJ32" s="51"/>
      <c r="DHK32" s="51"/>
      <c r="DHL32" s="51"/>
      <c r="DHM32" s="51"/>
      <c r="DHN32" s="51"/>
      <c r="DHO32" s="51"/>
      <c r="DHP32" s="51"/>
      <c r="DHQ32" s="51"/>
      <c r="DHR32" s="51"/>
      <c r="DHS32" s="51"/>
      <c r="DHT32" s="51"/>
      <c r="DHU32" s="51"/>
      <c r="DHV32" s="51"/>
      <c r="DHW32" s="51"/>
      <c r="DHX32" s="51"/>
      <c r="DHY32" s="51"/>
      <c r="DHZ32" s="51"/>
      <c r="DIA32" s="51"/>
      <c r="DIB32" s="51"/>
      <c r="DIC32" s="51"/>
      <c r="DID32" s="51"/>
      <c r="DIE32" s="51"/>
      <c r="DIF32" s="51"/>
      <c r="DIG32" s="51"/>
      <c r="DIH32" s="51"/>
      <c r="DII32" s="51"/>
      <c r="DIJ32" s="51"/>
      <c r="DIK32" s="51"/>
      <c r="DIL32" s="51"/>
      <c r="DIM32" s="51"/>
      <c r="DIN32" s="51"/>
      <c r="DIO32" s="51"/>
      <c r="DIP32" s="51"/>
      <c r="DIQ32" s="51"/>
      <c r="DIR32" s="51"/>
      <c r="DIS32" s="51"/>
      <c r="DIT32" s="51"/>
      <c r="DIU32" s="51"/>
      <c r="DIV32" s="51"/>
      <c r="DIW32" s="51"/>
      <c r="DIX32" s="51"/>
      <c r="DIY32" s="51"/>
      <c r="DIZ32" s="51"/>
      <c r="DJA32" s="51"/>
      <c r="DJB32" s="51"/>
      <c r="DJC32" s="51"/>
      <c r="DJD32" s="51"/>
      <c r="DJE32" s="51"/>
      <c r="DJF32" s="51"/>
      <c r="DJG32" s="51"/>
      <c r="DJH32" s="51"/>
      <c r="DJI32" s="51"/>
      <c r="DJJ32" s="51"/>
      <c r="DJK32" s="51"/>
      <c r="DJL32" s="51"/>
      <c r="DJM32" s="51"/>
      <c r="DJN32" s="51"/>
      <c r="DJO32" s="51"/>
      <c r="DJP32" s="51"/>
      <c r="DJQ32" s="51"/>
      <c r="DJR32" s="51"/>
      <c r="DJS32" s="51"/>
      <c r="DJT32" s="51"/>
      <c r="DJU32" s="51"/>
      <c r="DJV32" s="51"/>
      <c r="DJW32" s="51"/>
      <c r="DJX32" s="51"/>
      <c r="DJY32" s="51"/>
      <c r="DJZ32" s="51"/>
      <c r="DKA32" s="51"/>
      <c r="DKB32" s="51"/>
      <c r="DKC32" s="51"/>
      <c r="DKD32" s="51"/>
      <c r="DKE32" s="51"/>
      <c r="DKF32" s="51"/>
      <c r="DKG32" s="51"/>
      <c r="DKH32" s="51"/>
      <c r="DKI32" s="51"/>
      <c r="DKJ32" s="51"/>
      <c r="DKK32" s="51"/>
      <c r="DKL32" s="51"/>
      <c r="DKM32" s="51"/>
      <c r="DKN32" s="51"/>
      <c r="DKO32" s="51"/>
      <c r="DKP32" s="51"/>
      <c r="DKQ32" s="51"/>
      <c r="DKR32" s="51"/>
      <c r="DKS32" s="51"/>
      <c r="DKT32" s="51"/>
      <c r="DKU32" s="51"/>
      <c r="DKV32" s="51"/>
      <c r="DKW32" s="51"/>
      <c r="DKX32" s="51"/>
      <c r="DKY32" s="51"/>
      <c r="DKZ32" s="51"/>
      <c r="DLA32" s="51"/>
      <c r="DLB32" s="51"/>
      <c r="DLC32" s="51"/>
      <c r="DLD32" s="51"/>
      <c r="DLE32" s="51"/>
      <c r="DLF32" s="51"/>
      <c r="DLG32" s="51"/>
      <c r="DLH32" s="51"/>
      <c r="DLI32" s="51"/>
      <c r="DLJ32" s="51"/>
      <c r="DLK32" s="51"/>
      <c r="DLL32" s="51"/>
      <c r="DLM32" s="51"/>
      <c r="DLN32" s="51"/>
      <c r="DLO32" s="51"/>
      <c r="DLP32" s="51"/>
      <c r="DLQ32" s="51"/>
      <c r="DLR32" s="51"/>
      <c r="DLS32" s="51"/>
      <c r="DLT32" s="51"/>
      <c r="DLU32" s="51"/>
      <c r="DLV32" s="51"/>
      <c r="DLW32" s="51"/>
      <c r="DLX32" s="51"/>
      <c r="DLY32" s="51"/>
      <c r="DLZ32" s="51"/>
      <c r="DMA32" s="51"/>
      <c r="DMB32" s="51"/>
      <c r="DMC32" s="51"/>
      <c r="DMD32" s="51"/>
      <c r="DME32" s="51"/>
      <c r="DMF32" s="51"/>
      <c r="DMG32" s="51"/>
      <c r="DMH32" s="51"/>
      <c r="DMI32" s="51"/>
      <c r="DMJ32" s="51"/>
      <c r="DMK32" s="51"/>
      <c r="DML32" s="51"/>
      <c r="DMM32" s="51"/>
      <c r="DMN32" s="51"/>
      <c r="DMO32" s="51"/>
      <c r="DMP32" s="51"/>
      <c r="DMQ32" s="51"/>
      <c r="DMR32" s="51"/>
      <c r="DMS32" s="51"/>
      <c r="DMT32" s="51"/>
      <c r="DMU32" s="51"/>
      <c r="DMV32" s="51"/>
      <c r="DMW32" s="51"/>
      <c r="DMX32" s="51"/>
      <c r="DMY32" s="51"/>
      <c r="DMZ32" s="51"/>
      <c r="DNA32" s="51"/>
      <c r="DNB32" s="51"/>
      <c r="DNC32" s="51"/>
      <c r="DND32" s="51"/>
      <c r="DNE32" s="51"/>
      <c r="DNF32" s="51"/>
      <c r="DNG32" s="51"/>
      <c r="DNH32" s="51"/>
      <c r="DNI32" s="51"/>
      <c r="DNJ32" s="51"/>
      <c r="DNK32" s="51"/>
      <c r="DNL32" s="51"/>
      <c r="DNM32" s="51"/>
      <c r="DNN32" s="51"/>
      <c r="DNO32" s="51"/>
      <c r="DNP32" s="51"/>
      <c r="DNQ32" s="51"/>
      <c r="DNR32" s="51"/>
      <c r="DNS32" s="51"/>
      <c r="DNT32" s="51"/>
      <c r="DNU32" s="51"/>
      <c r="DNV32" s="51"/>
      <c r="DNW32" s="51"/>
      <c r="DNX32" s="51"/>
      <c r="DNY32" s="51"/>
      <c r="DNZ32" s="51"/>
      <c r="DOA32" s="51"/>
      <c r="DOB32" s="51"/>
      <c r="DOC32" s="51"/>
      <c r="DOD32" s="51"/>
      <c r="DOE32" s="51"/>
      <c r="DOF32" s="51"/>
      <c r="DOG32" s="51"/>
      <c r="DOH32" s="51"/>
      <c r="DOI32" s="51"/>
      <c r="DOJ32" s="51"/>
      <c r="DOK32" s="51"/>
      <c r="DOL32" s="51"/>
      <c r="DOM32" s="51"/>
      <c r="DON32" s="51"/>
      <c r="DOO32" s="51"/>
      <c r="DOP32" s="51"/>
      <c r="DOQ32" s="51"/>
      <c r="DOR32" s="51"/>
      <c r="DOS32" s="51"/>
      <c r="DOT32" s="51"/>
      <c r="DOU32" s="51"/>
      <c r="DOV32" s="51"/>
      <c r="DOW32" s="51"/>
      <c r="DOX32" s="51"/>
      <c r="DOY32" s="51"/>
      <c r="DOZ32" s="51"/>
      <c r="DPA32" s="51"/>
      <c r="DPB32" s="51"/>
      <c r="DPC32" s="51"/>
      <c r="DPD32" s="51"/>
      <c r="DPE32" s="51"/>
      <c r="DPF32" s="51"/>
      <c r="DPG32" s="51"/>
      <c r="DPH32" s="51"/>
      <c r="DPI32" s="51"/>
      <c r="DPJ32" s="51"/>
      <c r="DPK32" s="51"/>
      <c r="DPL32" s="51"/>
      <c r="DPM32" s="51"/>
      <c r="DPN32" s="51"/>
      <c r="DPO32" s="51"/>
      <c r="DPP32" s="51"/>
      <c r="DPQ32" s="51"/>
      <c r="DPR32" s="51"/>
      <c r="DPS32" s="51"/>
      <c r="DPT32" s="51"/>
      <c r="DPU32" s="51"/>
      <c r="DPV32" s="51"/>
      <c r="DPW32" s="51"/>
      <c r="DPX32" s="51"/>
      <c r="DPY32" s="51"/>
      <c r="DPZ32" s="51"/>
      <c r="DQA32" s="51"/>
      <c r="DQB32" s="51"/>
      <c r="DQC32" s="51"/>
      <c r="DQD32" s="51"/>
      <c r="DQE32" s="51"/>
      <c r="DQF32" s="51"/>
      <c r="DQG32" s="51"/>
      <c r="DQH32" s="51"/>
      <c r="DQI32" s="51"/>
      <c r="DQJ32" s="51"/>
      <c r="DQK32" s="51"/>
      <c r="DQL32" s="51"/>
      <c r="DQM32" s="51"/>
      <c r="DQN32" s="51"/>
      <c r="DQO32" s="51"/>
      <c r="DQP32" s="51"/>
      <c r="DQQ32" s="51"/>
      <c r="DQR32" s="51"/>
      <c r="DQS32" s="51"/>
      <c r="DQT32" s="51"/>
      <c r="DQU32" s="51"/>
      <c r="DQV32" s="51"/>
      <c r="DQW32" s="51"/>
      <c r="DQX32" s="51"/>
      <c r="DQY32" s="51"/>
      <c r="DQZ32" s="51"/>
      <c r="DRA32" s="51"/>
      <c r="DRB32" s="51"/>
      <c r="DRC32" s="51"/>
      <c r="DRD32" s="51"/>
      <c r="DRE32" s="51"/>
      <c r="DRF32" s="51"/>
      <c r="DRG32" s="51"/>
      <c r="DRH32" s="51"/>
      <c r="DRI32" s="51"/>
      <c r="DRJ32" s="51"/>
      <c r="DRK32" s="51"/>
      <c r="DRL32" s="51"/>
      <c r="DRM32" s="51"/>
      <c r="DRN32" s="51"/>
      <c r="DRO32" s="51"/>
      <c r="DRP32" s="51"/>
      <c r="DRQ32" s="51"/>
      <c r="DRR32" s="51"/>
      <c r="DRS32" s="51"/>
      <c r="DRT32" s="51"/>
      <c r="DRU32" s="51"/>
      <c r="DRV32" s="51"/>
      <c r="DRW32" s="51"/>
      <c r="DRX32" s="51"/>
      <c r="DRY32" s="51"/>
      <c r="DRZ32" s="51"/>
      <c r="DSA32" s="51"/>
      <c r="DSB32" s="51"/>
      <c r="DSC32" s="51"/>
      <c r="DSD32" s="51"/>
      <c r="DSE32" s="51"/>
      <c r="DSF32" s="51"/>
      <c r="DSG32" s="51"/>
      <c r="DSH32" s="51"/>
      <c r="DSI32" s="51"/>
      <c r="DSJ32" s="51"/>
      <c r="DSK32" s="51"/>
      <c r="DSL32" s="51"/>
      <c r="DSM32" s="51"/>
      <c r="DSN32" s="51"/>
      <c r="DSO32" s="51"/>
      <c r="DSP32" s="51"/>
      <c r="DSQ32" s="51"/>
      <c r="DSR32" s="51"/>
      <c r="DSS32" s="51"/>
      <c r="DST32" s="51"/>
      <c r="DSU32" s="51"/>
      <c r="DSV32" s="51"/>
      <c r="DSW32" s="51"/>
      <c r="DSX32" s="51"/>
      <c r="DSY32" s="51"/>
      <c r="DSZ32" s="51"/>
      <c r="DTA32" s="51"/>
      <c r="DTB32" s="51"/>
      <c r="DTC32" s="51"/>
      <c r="DTD32" s="51"/>
      <c r="DTE32" s="51"/>
      <c r="DTF32" s="51"/>
      <c r="DTG32" s="51"/>
      <c r="DTH32" s="51"/>
      <c r="DTI32" s="51"/>
      <c r="DTJ32" s="51"/>
      <c r="DTK32" s="51"/>
      <c r="DTL32" s="51"/>
      <c r="DTM32" s="51"/>
      <c r="DTN32" s="51"/>
      <c r="DTO32" s="51"/>
      <c r="DTP32" s="51"/>
      <c r="DTQ32" s="51"/>
      <c r="DTR32" s="51"/>
      <c r="DTS32" s="51"/>
      <c r="DTT32" s="51"/>
      <c r="DTU32" s="51"/>
      <c r="DTV32" s="51"/>
      <c r="DTW32" s="51"/>
      <c r="DTX32" s="51"/>
      <c r="DTY32" s="51"/>
      <c r="DTZ32" s="51"/>
      <c r="DUA32" s="51"/>
      <c r="DUB32" s="51"/>
      <c r="DUC32" s="51"/>
      <c r="DUD32" s="51"/>
      <c r="DUE32" s="51"/>
      <c r="DUF32" s="51"/>
      <c r="DUG32" s="51"/>
      <c r="DUH32" s="51"/>
      <c r="DUI32" s="51"/>
      <c r="DUJ32" s="51"/>
      <c r="DUK32" s="51"/>
      <c r="DUL32" s="51"/>
      <c r="DUM32" s="51"/>
      <c r="DUN32" s="51"/>
      <c r="DUO32" s="51"/>
      <c r="DUP32" s="51"/>
      <c r="DUQ32" s="51"/>
      <c r="DUR32" s="51"/>
      <c r="DUS32" s="51"/>
      <c r="DUT32" s="51"/>
      <c r="DUU32" s="51"/>
      <c r="DUV32" s="51"/>
      <c r="DUW32" s="51"/>
      <c r="DUX32" s="51"/>
      <c r="DUY32" s="51"/>
      <c r="DUZ32" s="51"/>
      <c r="DVA32" s="51"/>
      <c r="DVB32" s="51"/>
      <c r="DVC32" s="51"/>
      <c r="DVD32" s="51"/>
      <c r="DVE32" s="51"/>
      <c r="DVF32" s="51"/>
      <c r="DVG32" s="51"/>
      <c r="DVH32" s="51"/>
      <c r="DVI32" s="51"/>
      <c r="DVJ32" s="51"/>
      <c r="DVK32" s="51"/>
      <c r="DVL32" s="51"/>
      <c r="DVM32" s="51"/>
      <c r="DVN32" s="51"/>
      <c r="DVO32" s="51"/>
      <c r="DVP32" s="51"/>
      <c r="DVQ32" s="51"/>
      <c r="DVR32" s="51"/>
      <c r="DVS32" s="51"/>
      <c r="DVT32" s="51"/>
      <c r="DVU32" s="51"/>
      <c r="DVV32" s="51"/>
      <c r="DVW32" s="51"/>
      <c r="DVX32" s="51"/>
      <c r="DVY32" s="51"/>
      <c r="DVZ32" s="51"/>
      <c r="DWA32" s="51"/>
      <c r="DWB32" s="51"/>
      <c r="DWC32" s="51"/>
      <c r="DWD32" s="51"/>
      <c r="DWE32" s="51"/>
      <c r="DWF32" s="51"/>
      <c r="DWG32" s="51"/>
      <c r="DWH32" s="51"/>
      <c r="DWI32" s="51"/>
      <c r="DWJ32" s="51"/>
      <c r="DWK32" s="51"/>
      <c r="DWL32" s="51"/>
      <c r="DWM32" s="51"/>
      <c r="DWN32" s="51"/>
      <c r="DWO32" s="51"/>
      <c r="DWP32" s="51"/>
      <c r="DWQ32" s="51"/>
      <c r="DWR32" s="51"/>
      <c r="DWS32" s="51"/>
      <c r="DWT32" s="51"/>
      <c r="DWU32" s="51"/>
      <c r="DWV32" s="51"/>
      <c r="DWW32" s="51"/>
      <c r="DWX32" s="51"/>
      <c r="DWY32" s="51"/>
      <c r="DWZ32" s="51"/>
      <c r="DXA32" s="51"/>
      <c r="DXB32" s="51"/>
      <c r="DXC32" s="51"/>
      <c r="DXD32" s="51"/>
      <c r="DXE32" s="51"/>
      <c r="DXF32" s="51"/>
      <c r="DXG32" s="51"/>
      <c r="DXH32" s="51"/>
      <c r="DXI32" s="51"/>
      <c r="DXJ32" s="51"/>
      <c r="DXK32" s="51"/>
      <c r="DXL32" s="51"/>
      <c r="DXM32" s="51"/>
      <c r="DXN32" s="51"/>
      <c r="DXO32" s="51"/>
      <c r="DXP32" s="51"/>
      <c r="DXQ32" s="51"/>
      <c r="DXR32" s="51"/>
      <c r="DXS32" s="51"/>
      <c r="DXT32" s="51"/>
      <c r="DXU32" s="51"/>
      <c r="DXV32" s="51"/>
      <c r="DXW32" s="51"/>
      <c r="DXX32" s="51"/>
      <c r="DXY32" s="51"/>
      <c r="DXZ32" s="51"/>
      <c r="DYA32" s="51"/>
      <c r="DYB32" s="51"/>
      <c r="DYC32" s="51"/>
      <c r="DYD32" s="51"/>
      <c r="DYE32" s="51"/>
      <c r="DYF32" s="51"/>
      <c r="DYG32" s="51"/>
      <c r="DYH32" s="51"/>
      <c r="DYI32" s="51"/>
      <c r="DYJ32" s="51"/>
      <c r="DYK32" s="51"/>
      <c r="DYL32" s="51"/>
      <c r="DYM32" s="51"/>
      <c r="DYN32" s="51"/>
      <c r="DYO32" s="51"/>
      <c r="DYP32" s="51"/>
      <c r="DYQ32" s="51"/>
      <c r="DYR32" s="51"/>
      <c r="DYS32" s="51"/>
      <c r="DYT32" s="51"/>
      <c r="DYU32" s="51"/>
      <c r="DYV32" s="51"/>
      <c r="DYW32" s="51"/>
      <c r="DYX32" s="51"/>
      <c r="DYY32" s="51"/>
      <c r="DYZ32" s="51"/>
      <c r="DZA32" s="51"/>
      <c r="DZB32" s="51"/>
      <c r="DZC32" s="51"/>
      <c r="DZD32" s="51"/>
      <c r="DZE32" s="51"/>
      <c r="DZF32" s="51"/>
      <c r="DZG32" s="51"/>
      <c r="DZH32" s="51"/>
      <c r="DZI32" s="51"/>
      <c r="DZJ32" s="51"/>
      <c r="DZK32" s="51"/>
      <c r="DZL32" s="51"/>
      <c r="DZM32" s="51"/>
      <c r="DZN32" s="51"/>
      <c r="DZO32" s="51"/>
      <c r="DZP32" s="51"/>
      <c r="DZQ32" s="51"/>
      <c r="DZR32" s="51"/>
      <c r="DZS32" s="51"/>
      <c r="DZT32" s="51"/>
      <c r="DZU32" s="51"/>
      <c r="DZV32" s="51"/>
      <c r="DZW32" s="51"/>
      <c r="DZX32" s="51"/>
      <c r="DZY32" s="51"/>
      <c r="DZZ32" s="51"/>
      <c r="EAA32" s="51"/>
      <c r="EAB32" s="51"/>
      <c r="EAC32" s="51"/>
      <c r="EAD32" s="51"/>
      <c r="EAE32" s="51"/>
      <c r="EAF32" s="51"/>
      <c r="EAG32" s="51"/>
      <c r="EAH32" s="51"/>
      <c r="EAI32" s="51"/>
      <c r="EAJ32" s="51"/>
      <c r="EAK32" s="51"/>
      <c r="EAL32" s="51"/>
      <c r="EAM32" s="51"/>
      <c r="EAN32" s="51"/>
      <c r="EAO32" s="51"/>
      <c r="EAP32" s="51"/>
      <c r="EAQ32" s="51"/>
      <c r="EAR32" s="51"/>
      <c r="EAS32" s="51"/>
      <c r="EAT32" s="51"/>
      <c r="EAU32" s="51"/>
      <c r="EAV32" s="51"/>
      <c r="EAW32" s="51"/>
      <c r="EAX32" s="51"/>
      <c r="EAY32" s="51"/>
      <c r="EAZ32" s="51"/>
      <c r="EBA32" s="51"/>
      <c r="EBB32" s="51"/>
      <c r="EBC32" s="51"/>
      <c r="EBD32" s="51"/>
      <c r="EBE32" s="51"/>
      <c r="EBF32" s="51"/>
      <c r="EBG32" s="51"/>
      <c r="EBH32" s="51"/>
      <c r="EBI32" s="51"/>
      <c r="EBJ32" s="51"/>
      <c r="EBK32" s="51"/>
      <c r="EBL32" s="51"/>
      <c r="EBM32" s="51"/>
      <c r="EBN32" s="51"/>
      <c r="EBO32" s="51"/>
      <c r="EBP32" s="51"/>
      <c r="EBQ32" s="51"/>
      <c r="EBR32" s="51"/>
      <c r="EBS32" s="51"/>
      <c r="EBT32" s="51"/>
      <c r="EBU32" s="51"/>
      <c r="EBV32" s="51"/>
      <c r="EBW32" s="51"/>
      <c r="EBX32" s="51"/>
      <c r="EBY32" s="51"/>
      <c r="EBZ32" s="51"/>
      <c r="ECA32" s="51"/>
      <c r="ECB32" s="51"/>
      <c r="ECC32" s="51"/>
      <c r="ECD32" s="51"/>
      <c r="ECE32" s="51"/>
      <c r="ECF32" s="51"/>
      <c r="ECG32" s="51"/>
      <c r="ECH32" s="51"/>
      <c r="ECI32" s="51"/>
      <c r="ECJ32" s="51"/>
      <c r="ECK32" s="51"/>
      <c r="ECL32" s="51"/>
      <c r="ECM32" s="51"/>
      <c r="ECN32" s="51"/>
      <c r="ECO32" s="51"/>
      <c r="ECP32" s="51"/>
      <c r="ECQ32" s="51"/>
      <c r="ECR32" s="51"/>
      <c r="ECS32" s="51"/>
      <c r="ECT32" s="51"/>
      <c r="ECU32" s="51"/>
      <c r="ECV32" s="51"/>
      <c r="ECW32" s="51"/>
      <c r="ECX32" s="51"/>
      <c r="ECY32" s="51"/>
      <c r="ECZ32" s="51"/>
      <c r="EDA32" s="51"/>
      <c r="EDB32" s="51"/>
      <c r="EDC32" s="51"/>
      <c r="EDD32" s="51"/>
      <c r="EDE32" s="51"/>
      <c r="EDF32" s="51"/>
      <c r="EDG32" s="51"/>
      <c r="EDH32" s="51"/>
      <c r="EDI32" s="51"/>
      <c r="EDJ32" s="51"/>
      <c r="EDK32" s="51"/>
      <c r="EDL32" s="51"/>
      <c r="EDM32" s="51"/>
      <c r="EDN32" s="51"/>
      <c r="EDO32" s="51"/>
      <c r="EDP32" s="51"/>
      <c r="EDQ32" s="51"/>
      <c r="EDR32" s="51"/>
      <c r="EDS32" s="51"/>
      <c r="EDT32" s="51"/>
      <c r="EDU32" s="51"/>
      <c r="EDV32" s="51"/>
      <c r="EDW32" s="51"/>
      <c r="EDX32" s="51"/>
      <c r="EDY32" s="51"/>
      <c r="EDZ32" s="51"/>
      <c r="EEA32" s="51"/>
      <c r="EEB32" s="51"/>
      <c r="EEC32" s="51"/>
      <c r="EED32" s="51"/>
      <c r="EEE32" s="51"/>
      <c r="EEF32" s="51"/>
      <c r="EEG32" s="51"/>
      <c r="EEH32" s="51"/>
      <c r="EEI32" s="51"/>
      <c r="EEJ32" s="51"/>
      <c r="EEK32" s="51"/>
      <c r="EEL32" s="51"/>
      <c r="EEM32" s="51"/>
      <c r="EEN32" s="51"/>
      <c r="EEO32" s="51"/>
      <c r="EEP32" s="51"/>
      <c r="EEQ32" s="51"/>
      <c r="EER32" s="51"/>
      <c r="EES32" s="51"/>
      <c r="EET32" s="51"/>
      <c r="EEU32" s="51"/>
      <c r="EEV32" s="51"/>
      <c r="EEW32" s="51"/>
      <c r="EEX32" s="51"/>
      <c r="EEY32" s="51"/>
      <c r="EEZ32" s="51"/>
      <c r="EFA32" s="51"/>
      <c r="EFB32" s="51"/>
      <c r="EFC32" s="51"/>
      <c r="EFD32" s="51"/>
      <c r="EFE32" s="51"/>
      <c r="EFF32" s="51"/>
      <c r="EFG32" s="51"/>
      <c r="EFH32" s="51"/>
      <c r="EFI32" s="51"/>
      <c r="EFJ32" s="51"/>
      <c r="EFK32" s="51"/>
      <c r="EFL32" s="51"/>
      <c r="EFM32" s="51"/>
      <c r="EFN32" s="51"/>
      <c r="EFO32" s="51"/>
      <c r="EFP32" s="51"/>
      <c r="EFQ32" s="51"/>
      <c r="EFR32" s="51"/>
      <c r="EFS32" s="51"/>
      <c r="EFT32" s="51"/>
      <c r="EFU32" s="51"/>
      <c r="EFV32" s="51"/>
      <c r="EFW32" s="51"/>
      <c r="EFX32" s="51"/>
      <c r="EFY32" s="51"/>
      <c r="EFZ32" s="51"/>
      <c r="EGA32" s="51"/>
      <c r="EGB32" s="51"/>
      <c r="EGC32" s="51"/>
      <c r="EGD32" s="51"/>
      <c r="EGE32" s="51"/>
      <c r="EGF32" s="51"/>
      <c r="EGG32" s="51"/>
      <c r="EGH32" s="51"/>
      <c r="EGI32" s="51"/>
      <c r="EGJ32" s="51"/>
      <c r="EGK32" s="51"/>
      <c r="EGL32" s="51"/>
      <c r="EGM32" s="51"/>
      <c r="EGN32" s="51"/>
      <c r="EGO32" s="51"/>
      <c r="EGP32" s="51"/>
      <c r="EGQ32" s="51"/>
      <c r="EGR32" s="51"/>
      <c r="EGS32" s="51"/>
      <c r="EGT32" s="51"/>
      <c r="EGU32" s="51"/>
      <c r="EGV32" s="51"/>
      <c r="EGW32" s="51"/>
      <c r="EGX32" s="51"/>
      <c r="EGY32" s="51"/>
      <c r="EGZ32" s="51"/>
      <c r="EHA32" s="51"/>
      <c r="EHB32" s="51"/>
      <c r="EHC32" s="51"/>
      <c r="EHD32" s="51"/>
      <c r="EHE32" s="51"/>
      <c r="EHF32" s="51"/>
      <c r="EHG32" s="51"/>
      <c r="EHH32" s="51"/>
      <c r="EHI32" s="51"/>
      <c r="EHJ32" s="51"/>
      <c r="EHK32" s="51"/>
      <c r="EHL32" s="51"/>
      <c r="EHM32" s="51"/>
      <c r="EHN32" s="51"/>
      <c r="EHO32" s="51"/>
      <c r="EHP32" s="51"/>
      <c r="EHQ32" s="51"/>
      <c r="EHR32" s="51"/>
      <c r="EHS32" s="51"/>
      <c r="EHT32" s="51"/>
      <c r="EHU32" s="51"/>
      <c r="EHV32" s="51"/>
      <c r="EHW32" s="51"/>
      <c r="EHX32" s="51"/>
      <c r="EHY32" s="51"/>
      <c r="EHZ32" s="51"/>
      <c r="EIA32" s="51"/>
      <c r="EIB32" s="51"/>
      <c r="EIC32" s="51"/>
      <c r="EID32" s="51"/>
      <c r="EIE32" s="51"/>
      <c r="EIF32" s="51"/>
      <c r="EIG32" s="51"/>
      <c r="EIH32" s="51"/>
      <c r="EII32" s="51"/>
      <c r="EIJ32" s="51"/>
      <c r="EIK32" s="51"/>
      <c r="EIL32" s="51"/>
      <c r="EIM32" s="51"/>
      <c r="EIN32" s="51"/>
      <c r="EIO32" s="51"/>
      <c r="EIP32" s="51"/>
      <c r="EIQ32" s="51"/>
      <c r="EIR32" s="51"/>
      <c r="EIS32" s="51"/>
      <c r="EIT32" s="51"/>
      <c r="EIU32" s="51"/>
      <c r="EIV32" s="51"/>
      <c r="EIW32" s="51"/>
      <c r="EIX32" s="51"/>
      <c r="EIY32" s="51"/>
      <c r="EIZ32" s="51"/>
      <c r="EJA32" s="51"/>
      <c r="EJB32" s="51"/>
      <c r="EJC32" s="51"/>
      <c r="EJD32" s="51"/>
      <c r="EJE32" s="51"/>
      <c r="EJF32" s="51"/>
      <c r="EJG32" s="51"/>
      <c r="EJH32" s="51"/>
      <c r="EJI32" s="51"/>
      <c r="EJJ32" s="51"/>
      <c r="EJK32" s="51"/>
      <c r="EJL32" s="51"/>
      <c r="EJM32" s="51"/>
      <c r="EJN32" s="51"/>
      <c r="EJO32" s="51"/>
      <c r="EJP32" s="51"/>
      <c r="EJQ32" s="51"/>
      <c r="EJR32" s="51"/>
      <c r="EJS32" s="51"/>
      <c r="EJT32" s="51"/>
      <c r="EJU32" s="51"/>
      <c r="EJV32" s="51"/>
      <c r="EJW32" s="51"/>
      <c r="EJX32" s="51"/>
      <c r="EJY32" s="51"/>
      <c r="EJZ32" s="51"/>
      <c r="EKA32" s="51"/>
      <c r="EKB32" s="51"/>
      <c r="EKC32" s="51"/>
      <c r="EKD32" s="51"/>
      <c r="EKE32" s="51"/>
      <c r="EKF32" s="51"/>
      <c r="EKG32" s="51"/>
      <c r="EKH32" s="51"/>
      <c r="EKI32" s="51"/>
      <c r="EKJ32" s="51"/>
      <c r="EKK32" s="51"/>
      <c r="EKL32" s="51"/>
      <c r="EKM32" s="51"/>
      <c r="EKN32" s="51"/>
      <c r="EKO32" s="51"/>
      <c r="EKP32" s="51"/>
      <c r="EKQ32" s="51"/>
      <c r="EKR32" s="51"/>
      <c r="EKS32" s="51"/>
      <c r="EKT32" s="51"/>
      <c r="EKU32" s="51"/>
      <c r="EKV32" s="51"/>
      <c r="EKW32" s="51"/>
      <c r="EKX32" s="51"/>
      <c r="EKY32" s="51"/>
      <c r="EKZ32" s="51"/>
      <c r="ELA32" s="51"/>
      <c r="ELB32" s="51"/>
      <c r="ELC32" s="51"/>
      <c r="ELD32" s="51"/>
      <c r="ELE32" s="51"/>
      <c r="ELF32" s="51"/>
      <c r="ELG32" s="51"/>
      <c r="ELH32" s="51"/>
      <c r="ELI32" s="51"/>
      <c r="ELJ32" s="51"/>
      <c r="ELK32" s="51"/>
      <c r="ELL32" s="51"/>
      <c r="ELM32" s="51"/>
      <c r="ELN32" s="51"/>
      <c r="ELO32" s="51"/>
      <c r="ELP32" s="51"/>
      <c r="ELQ32" s="51"/>
      <c r="ELR32" s="51"/>
      <c r="ELS32" s="51"/>
      <c r="ELT32" s="51"/>
      <c r="ELU32" s="51"/>
      <c r="ELV32" s="51"/>
      <c r="ELW32" s="51"/>
      <c r="ELX32" s="51"/>
      <c r="ELY32" s="51"/>
      <c r="ELZ32" s="51"/>
      <c r="EMA32" s="51"/>
      <c r="EMB32" s="51"/>
      <c r="EMC32" s="51"/>
      <c r="EMD32" s="51"/>
      <c r="EME32" s="51"/>
      <c r="EMF32" s="51"/>
      <c r="EMG32" s="51"/>
      <c r="EMH32" s="51"/>
      <c r="EMI32" s="51"/>
      <c r="EMJ32" s="51"/>
      <c r="EMK32" s="51"/>
      <c r="EML32" s="51"/>
      <c r="EMM32" s="51"/>
      <c r="EMN32" s="51"/>
      <c r="EMO32" s="51"/>
      <c r="EMP32" s="51"/>
      <c r="EMQ32" s="51"/>
      <c r="EMR32" s="51"/>
      <c r="EMS32" s="51"/>
      <c r="EMT32" s="51"/>
      <c r="EMU32" s="51"/>
      <c r="EMV32" s="51"/>
      <c r="EMW32" s="51"/>
      <c r="EMX32" s="51"/>
      <c r="EMY32" s="51"/>
      <c r="EMZ32" s="51"/>
      <c r="ENA32" s="51"/>
      <c r="ENB32" s="51"/>
      <c r="ENC32" s="51"/>
      <c r="END32" s="51"/>
      <c r="ENE32" s="51"/>
      <c r="ENF32" s="51"/>
      <c r="ENG32" s="51"/>
      <c r="ENH32" s="51"/>
      <c r="ENI32" s="51"/>
      <c r="ENJ32" s="51"/>
      <c r="ENK32" s="51"/>
      <c r="ENL32" s="51"/>
      <c r="ENM32" s="51"/>
      <c r="ENN32" s="51"/>
      <c r="ENO32" s="51"/>
      <c r="ENP32" s="51"/>
      <c r="ENQ32" s="51"/>
      <c r="ENR32" s="51"/>
      <c r="ENS32" s="51"/>
      <c r="ENT32" s="51"/>
      <c r="ENU32" s="51"/>
      <c r="ENV32" s="51"/>
      <c r="ENW32" s="51"/>
      <c r="ENX32" s="51"/>
      <c r="ENY32" s="51"/>
      <c r="ENZ32" s="51"/>
      <c r="EOA32" s="51"/>
      <c r="EOB32" s="51"/>
      <c r="EOC32" s="51"/>
      <c r="EOD32" s="51"/>
      <c r="EOE32" s="51"/>
      <c r="EOF32" s="51"/>
      <c r="EOG32" s="51"/>
      <c r="EOH32" s="51"/>
      <c r="EOI32" s="51"/>
      <c r="EOJ32" s="51"/>
      <c r="EOK32" s="51"/>
      <c r="EOL32" s="51"/>
      <c r="EOM32" s="51"/>
      <c r="EON32" s="51"/>
      <c r="EOO32" s="51"/>
      <c r="EOP32" s="51"/>
      <c r="EOQ32" s="51"/>
      <c r="EOR32" s="51"/>
      <c r="EOS32" s="51"/>
      <c r="EOT32" s="51"/>
      <c r="EOU32" s="51"/>
      <c r="EOV32" s="51"/>
      <c r="EOW32" s="51"/>
      <c r="EOX32" s="51"/>
      <c r="EOY32" s="51"/>
      <c r="EOZ32" s="51"/>
      <c r="EPA32" s="51"/>
      <c r="EPB32" s="51"/>
      <c r="EPC32" s="51"/>
      <c r="EPD32" s="51"/>
      <c r="EPE32" s="51"/>
      <c r="EPF32" s="51"/>
      <c r="EPG32" s="51"/>
      <c r="EPH32" s="51"/>
      <c r="EPI32" s="51"/>
      <c r="EPJ32" s="51"/>
      <c r="EPK32" s="51"/>
      <c r="EPL32" s="51"/>
      <c r="EPM32" s="51"/>
      <c r="EPN32" s="51"/>
      <c r="EPO32" s="51"/>
      <c r="EPP32" s="51"/>
      <c r="EPQ32" s="51"/>
      <c r="EPR32" s="51"/>
      <c r="EPS32" s="51"/>
      <c r="EPT32" s="51"/>
      <c r="EPU32" s="51"/>
      <c r="EPV32" s="51"/>
      <c r="EPW32" s="51"/>
      <c r="EPX32" s="51"/>
      <c r="EPY32" s="51"/>
      <c r="EPZ32" s="51"/>
      <c r="EQA32" s="51"/>
      <c r="EQB32" s="51"/>
      <c r="EQC32" s="51"/>
      <c r="EQD32" s="51"/>
      <c r="EQE32" s="51"/>
      <c r="EQF32" s="51"/>
      <c r="EQG32" s="51"/>
      <c r="EQH32" s="51"/>
      <c r="EQI32" s="51"/>
      <c r="EQJ32" s="51"/>
      <c r="EQK32" s="51"/>
      <c r="EQL32" s="51"/>
      <c r="EQM32" s="51"/>
      <c r="EQN32" s="51"/>
      <c r="EQO32" s="51"/>
      <c r="EQP32" s="51"/>
      <c r="EQQ32" s="51"/>
      <c r="EQR32" s="51"/>
      <c r="EQS32" s="51"/>
      <c r="EQT32" s="51"/>
      <c r="EQU32" s="51"/>
      <c r="EQV32" s="51"/>
      <c r="EQW32" s="51"/>
      <c r="EQX32" s="51"/>
      <c r="EQY32" s="51"/>
      <c r="EQZ32" s="51"/>
      <c r="ERA32" s="51"/>
      <c r="ERB32" s="51"/>
      <c r="ERC32" s="51"/>
      <c r="ERD32" s="51"/>
      <c r="ERE32" s="51"/>
      <c r="ERF32" s="51"/>
      <c r="ERG32" s="51"/>
      <c r="ERH32" s="51"/>
      <c r="ERI32" s="51"/>
      <c r="ERJ32" s="51"/>
      <c r="ERK32" s="51"/>
      <c r="ERL32" s="51"/>
      <c r="ERM32" s="51"/>
      <c r="ERN32" s="51"/>
      <c r="ERO32" s="51"/>
      <c r="ERP32" s="51"/>
      <c r="ERQ32" s="51"/>
      <c r="ERR32" s="51"/>
      <c r="ERS32" s="51"/>
      <c r="ERT32" s="51"/>
      <c r="ERU32" s="51"/>
      <c r="ERV32" s="51"/>
      <c r="ERW32" s="51"/>
      <c r="ERX32" s="51"/>
      <c r="ERY32" s="51"/>
      <c r="ERZ32" s="51"/>
      <c r="ESA32" s="51"/>
      <c r="ESB32" s="51"/>
      <c r="ESC32" s="51"/>
      <c r="ESD32" s="51"/>
      <c r="ESE32" s="51"/>
      <c r="ESF32" s="51"/>
      <c r="ESG32" s="51"/>
      <c r="ESH32" s="51"/>
      <c r="ESI32" s="51"/>
      <c r="ESJ32" s="51"/>
      <c r="ESK32" s="51"/>
      <c r="ESL32" s="51"/>
      <c r="ESM32" s="51"/>
      <c r="ESN32" s="51"/>
      <c r="ESO32" s="51"/>
      <c r="ESP32" s="51"/>
      <c r="ESQ32" s="51"/>
      <c r="ESR32" s="51"/>
      <c r="ESS32" s="51"/>
      <c r="EST32" s="51"/>
      <c r="ESU32" s="51"/>
      <c r="ESV32" s="51"/>
      <c r="ESW32" s="51"/>
      <c r="ESX32" s="51"/>
      <c r="ESY32" s="51"/>
      <c r="ESZ32" s="51"/>
      <c r="ETA32" s="51"/>
      <c r="ETB32" s="51"/>
      <c r="ETC32" s="51"/>
      <c r="ETD32" s="51"/>
      <c r="ETE32" s="51"/>
      <c r="ETF32" s="51"/>
      <c r="ETG32" s="51"/>
      <c r="ETH32" s="51"/>
      <c r="ETI32" s="51"/>
      <c r="ETJ32" s="51"/>
      <c r="ETK32" s="51"/>
      <c r="ETL32" s="51"/>
      <c r="ETM32" s="51"/>
      <c r="ETN32" s="51"/>
      <c r="ETO32" s="51"/>
      <c r="ETP32" s="51"/>
      <c r="ETQ32" s="51"/>
      <c r="ETR32" s="51"/>
      <c r="ETS32" s="51"/>
      <c r="ETT32" s="51"/>
      <c r="ETU32" s="51"/>
      <c r="ETV32" s="51"/>
      <c r="ETW32" s="51"/>
      <c r="ETX32" s="51"/>
      <c r="ETY32" s="51"/>
      <c r="ETZ32" s="51"/>
      <c r="EUA32" s="51"/>
      <c r="EUB32" s="51"/>
      <c r="EUC32" s="51"/>
      <c r="EUD32" s="51"/>
      <c r="EUE32" s="51"/>
      <c r="EUF32" s="51"/>
      <c r="EUG32" s="51"/>
      <c r="EUH32" s="51"/>
      <c r="EUI32" s="51"/>
      <c r="EUJ32" s="51"/>
      <c r="EUK32" s="51"/>
      <c r="EUL32" s="51"/>
      <c r="EUM32" s="51"/>
      <c r="EUN32" s="51"/>
      <c r="EUO32" s="51"/>
      <c r="EUP32" s="51"/>
      <c r="EUQ32" s="51"/>
      <c r="EUR32" s="51"/>
      <c r="EUS32" s="51"/>
      <c r="EUT32" s="51"/>
      <c r="EUU32" s="51"/>
      <c r="EUV32" s="51"/>
      <c r="EUW32" s="51"/>
      <c r="EUX32" s="51"/>
      <c r="EUY32" s="51"/>
      <c r="EUZ32" s="51"/>
      <c r="EVA32" s="51"/>
      <c r="EVB32" s="51"/>
      <c r="EVC32" s="51"/>
      <c r="EVD32" s="51"/>
      <c r="EVE32" s="51"/>
      <c r="EVF32" s="51"/>
      <c r="EVG32" s="51"/>
      <c r="EVH32" s="51"/>
      <c r="EVI32" s="51"/>
      <c r="EVJ32" s="51"/>
      <c r="EVK32" s="51"/>
      <c r="EVL32" s="51"/>
      <c r="EVM32" s="51"/>
      <c r="EVN32" s="51"/>
      <c r="EVO32" s="51"/>
      <c r="EVP32" s="51"/>
      <c r="EVQ32" s="51"/>
      <c r="EVR32" s="51"/>
      <c r="EVS32" s="51"/>
      <c r="EVT32" s="51"/>
      <c r="EVU32" s="51"/>
      <c r="EVV32" s="51"/>
      <c r="EVW32" s="51"/>
      <c r="EVX32" s="51"/>
      <c r="EVY32" s="51"/>
      <c r="EVZ32" s="51"/>
      <c r="EWA32" s="51"/>
      <c r="EWB32" s="51"/>
      <c r="EWC32" s="51"/>
      <c r="EWD32" s="51"/>
      <c r="EWE32" s="51"/>
      <c r="EWF32" s="51"/>
      <c r="EWG32" s="51"/>
      <c r="EWH32" s="51"/>
      <c r="EWI32" s="51"/>
      <c r="EWJ32" s="51"/>
      <c r="EWK32" s="51"/>
      <c r="EWL32" s="51"/>
      <c r="EWM32" s="51"/>
      <c r="EWN32" s="51"/>
      <c r="EWO32" s="51"/>
      <c r="EWP32" s="51"/>
      <c r="EWQ32" s="51"/>
      <c r="EWR32" s="51"/>
      <c r="EWS32" s="51"/>
      <c r="EWT32" s="51"/>
      <c r="EWU32" s="51"/>
      <c r="EWV32" s="51"/>
      <c r="EWW32" s="51"/>
      <c r="EWX32" s="51"/>
      <c r="EWY32" s="51"/>
      <c r="EWZ32" s="51"/>
      <c r="EXA32" s="51"/>
      <c r="EXB32" s="51"/>
      <c r="EXC32" s="51"/>
      <c r="EXD32" s="51"/>
      <c r="EXE32" s="51"/>
      <c r="EXF32" s="51"/>
      <c r="EXG32" s="51"/>
      <c r="EXH32" s="51"/>
      <c r="EXI32" s="51"/>
      <c r="EXJ32" s="51"/>
      <c r="EXK32" s="51"/>
      <c r="EXL32" s="51"/>
      <c r="EXM32" s="51"/>
      <c r="EXN32" s="51"/>
      <c r="EXO32" s="51"/>
      <c r="EXP32" s="51"/>
      <c r="EXQ32" s="51"/>
      <c r="EXR32" s="51"/>
      <c r="EXS32" s="51"/>
      <c r="EXT32" s="51"/>
      <c r="EXU32" s="51"/>
      <c r="EXV32" s="51"/>
      <c r="EXW32" s="51"/>
      <c r="EXX32" s="51"/>
      <c r="EXY32" s="51"/>
      <c r="EXZ32" s="51"/>
      <c r="EYA32" s="51"/>
      <c r="EYB32" s="51"/>
      <c r="EYC32" s="51"/>
      <c r="EYD32" s="51"/>
      <c r="EYE32" s="51"/>
      <c r="EYF32" s="51"/>
      <c r="EYG32" s="51"/>
      <c r="EYH32" s="51"/>
      <c r="EYI32" s="51"/>
      <c r="EYJ32" s="51"/>
      <c r="EYK32" s="51"/>
      <c r="EYL32" s="51"/>
      <c r="EYM32" s="51"/>
      <c r="EYN32" s="51"/>
      <c r="EYO32" s="51"/>
      <c r="EYP32" s="51"/>
      <c r="EYQ32" s="51"/>
      <c r="EYR32" s="51"/>
      <c r="EYS32" s="51"/>
      <c r="EYT32" s="51"/>
      <c r="EYU32" s="51"/>
      <c r="EYV32" s="51"/>
      <c r="EYW32" s="51"/>
      <c r="EYX32" s="51"/>
      <c r="EYY32" s="51"/>
      <c r="EYZ32" s="51"/>
      <c r="EZA32" s="51"/>
      <c r="EZB32" s="51"/>
      <c r="EZC32" s="51"/>
      <c r="EZD32" s="51"/>
      <c r="EZE32" s="51"/>
      <c r="EZF32" s="51"/>
      <c r="EZG32" s="51"/>
      <c r="EZH32" s="51"/>
      <c r="EZI32" s="51"/>
      <c r="EZJ32" s="51"/>
      <c r="EZK32" s="51"/>
      <c r="EZL32" s="51"/>
      <c r="EZM32" s="51"/>
      <c r="EZN32" s="51"/>
      <c r="EZO32" s="51"/>
      <c r="EZP32" s="51"/>
      <c r="EZQ32" s="51"/>
      <c r="EZR32" s="51"/>
      <c r="EZS32" s="51"/>
      <c r="EZT32" s="51"/>
      <c r="EZU32" s="51"/>
      <c r="EZV32" s="51"/>
      <c r="EZW32" s="51"/>
      <c r="EZX32" s="51"/>
      <c r="EZY32" s="51"/>
      <c r="EZZ32" s="51"/>
      <c r="FAA32" s="51"/>
      <c r="FAB32" s="51"/>
      <c r="FAC32" s="51"/>
      <c r="FAD32" s="51"/>
      <c r="FAE32" s="51"/>
      <c r="FAF32" s="51"/>
      <c r="FAG32" s="51"/>
      <c r="FAH32" s="51"/>
      <c r="FAI32" s="51"/>
      <c r="FAJ32" s="51"/>
      <c r="FAK32" s="51"/>
      <c r="FAL32" s="51"/>
      <c r="FAM32" s="51"/>
      <c r="FAN32" s="51"/>
      <c r="FAO32" s="51"/>
      <c r="FAP32" s="51"/>
      <c r="FAQ32" s="51"/>
      <c r="FAR32" s="51"/>
      <c r="FAS32" s="51"/>
      <c r="FAT32" s="51"/>
      <c r="FAU32" s="51"/>
      <c r="FAV32" s="51"/>
      <c r="FAW32" s="51"/>
      <c r="FAX32" s="51"/>
      <c r="FAY32" s="51"/>
      <c r="FAZ32" s="51"/>
      <c r="FBA32" s="51"/>
      <c r="FBB32" s="51"/>
      <c r="FBC32" s="51"/>
      <c r="FBD32" s="51"/>
      <c r="FBE32" s="51"/>
      <c r="FBF32" s="51"/>
      <c r="FBG32" s="51"/>
      <c r="FBH32" s="51"/>
      <c r="FBI32" s="51"/>
      <c r="FBJ32" s="51"/>
      <c r="FBK32" s="51"/>
      <c r="FBL32" s="51"/>
      <c r="FBM32" s="51"/>
      <c r="FBN32" s="51"/>
      <c r="FBO32" s="51"/>
      <c r="FBP32" s="51"/>
      <c r="FBQ32" s="51"/>
      <c r="FBR32" s="51"/>
      <c r="FBS32" s="51"/>
      <c r="FBT32" s="51"/>
      <c r="FBU32" s="51"/>
      <c r="FBV32" s="51"/>
      <c r="FBW32" s="51"/>
      <c r="FBX32" s="51"/>
      <c r="FBY32" s="51"/>
      <c r="FBZ32" s="51"/>
      <c r="FCA32" s="51"/>
      <c r="FCB32" s="51"/>
      <c r="FCC32" s="51"/>
      <c r="FCD32" s="51"/>
      <c r="FCE32" s="51"/>
      <c r="FCF32" s="51"/>
      <c r="FCG32" s="51"/>
      <c r="FCH32" s="51"/>
      <c r="FCI32" s="51"/>
      <c r="FCJ32" s="51"/>
      <c r="FCK32" s="51"/>
      <c r="FCL32" s="51"/>
      <c r="FCM32" s="51"/>
      <c r="FCN32" s="51"/>
      <c r="FCO32" s="51"/>
      <c r="FCP32" s="51"/>
      <c r="FCQ32" s="51"/>
      <c r="FCR32" s="51"/>
      <c r="FCS32" s="51"/>
      <c r="FCT32" s="51"/>
      <c r="FCU32" s="51"/>
      <c r="FCV32" s="51"/>
      <c r="FCW32" s="51"/>
      <c r="FCX32" s="51"/>
      <c r="FCY32" s="51"/>
      <c r="FCZ32" s="51"/>
      <c r="FDA32" s="51"/>
      <c r="FDB32" s="51"/>
      <c r="FDC32" s="51"/>
      <c r="FDD32" s="51"/>
      <c r="FDE32" s="51"/>
      <c r="FDF32" s="51"/>
      <c r="FDG32" s="51"/>
      <c r="FDH32" s="51"/>
      <c r="FDI32" s="51"/>
      <c r="FDJ32" s="51"/>
      <c r="FDK32" s="51"/>
      <c r="FDL32" s="51"/>
      <c r="FDM32" s="51"/>
      <c r="FDN32" s="51"/>
      <c r="FDO32" s="51"/>
      <c r="FDP32" s="51"/>
      <c r="FDQ32" s="51"/>
      <c r="FDR32" s="51"/>
      <c r="FDS32" s="51"/>
      <c r="FDT32" s="51"/>
      <c r="FDU32" s="51"/>
      <c r="FDV32" s="51"/>
      <c r="FDW32" s="51"/>
      <c r="FDX32" s="51"/>
      <c r="FDY32" s="51"/>
      <c r="FDZ32" s="51"/>
      <c r="FEA32" s="51"/>
      <c r="FEB32" s="51"/>
      <c r="FEC32" s="51"/>
      <c r="FED32" s="51"/>
      <c r="FEE32" s="51"/>
      <c r="FEF32" s="51"/>
      <c r="FEG32" s="51"/>
      <c r="FEH32" s="51"/>
      <c r="FEI32" s="51"/>
      <c r="FEJ32" s="51"/>
      <c r="FEK32" s="51"/>
      <c r="FEL32" s="51"/>
      <c r="FEM32" s="51"/>
      <c r="FEN32" s="51"/>
      <c r="FEO32" s="51"/>
      <c r="FEP32" s="51"/>
      <c r="FEQ32" s="51"/>
      <c r="FER32" s="51"/>
      <c r="FES32" s="51"/>
      <c r="FET32" s="51"/>
      <c r="FEU32" s="51"/>
      <c r="FEV32" s="51"/>
      <c r="FEW32" s="51"/>
      <c r="FEX32" s="51"/>
      <c r="FEY32" s="51"/>
      <c r="FEZ32" s="51"/>
      <c r="FFA32" s="51"/>
      <c r="FFB32" s="51"/>
      <c r="FFC32" s="51"/>
      <c r="FFD32" s="51"/>
      <c r="FFE32" s="51"/>
      <c r="FFF32" s="51"/>
      <c r="FFG32" s="51"/>
      <c r="FFH32" s="51"/>
      <c r="FFI32" s="51"/>
      <c r="FFJ32" s="51"/>
      <c r="FFK32" s="51"/>
      <c r="FFL32" s="51"/>
      <c r="FFM32" s="51"/>
      <c r="FFN32" s="51"/>
      <c r="FFO32" s="51"/>
      <c r="FFP32" s="51"/>
      <c r="FFQ32" s="51"/>
      <c r="FFR32" s="51"/>
      <c r="FFS32" s="51"/>
      <c r="FFT32" s="51"/>
      <c r="FFU32" s="51"/>
      <c r="FFV32" s="51"/>
      <c r="FFW32" s="51"/>
      <c r="FFX32" s="51"/>
      <c r="FFY32" s="51"/>
      <c r="FFZ32" s="51"/>
      <c r="FGA32" s="51"/>
      <c r="FGB32" s="51"/>
      <c r="FGC32" s="51"/>
      <c r="FGD32" s="51"/>
      <c r="FGE32" s="51"/>
      <c r="FGF32" s="51"/>
      <c r="FGG32" s="51"/>
      <c r="FGH32" s="51"/>
      <c r="FGI32" s="51"/>
      <c r="FGJ32" s="51"/>
      <c r="FGK32" s="51"/>
      <c r="FGL32" s="51"/>
      <c r="FGM32" s="51"/>
      <c r="FGN32" s="51"/>
      <c r="FGO32" s="51"/>
      <c r="FGP32" s="51"/>
      <c r="FGQ32" s="51"/>
      <c r="FGR32" s="51"/>
      <c r="FGS32" s="51"/>
      <c r="FGT32" s="51"/>
      <c r="FGU32" s="51"/>
      <c r="FGV32" s="51"/>
      <c r="FGW32" s="51"/>
      <c r="FGX32" s="51"/>
      <c r="FGY32" s="51"/>
      <c r="FGZ32" s="51"/>
      <c r="FHA32" s="51"/>
      <c r="FHB32" s="51"/>
      <c r="FHC32" s="51"/>
      <c r="FHD32" s="51"/>
      <c r="FHE32" s="51"/>
      <c r="FHF32" s="51"/>
      <c r="FHG32" s="51"/>
      <c r="FHH32" s="51"/>
      <c r="FHI32" s="51"/>
      <c r="FHJ32" s="51"/>
      <c r="FHK32" s="51"/>
      <c r="FHL32" s="51"/>
      <c r="FHM32" s="51"/>
      <c r="FHN32" s="51"/>
      <c r="FHO32" s="51"/>
      <c r="FHP32" s="51"/>
      <c r="FHQ32" s="51"/>
      <c r="FHR32" s="51"/>
      <c r="FHS32" s="51"/>
      <c r="FHT32" s="51"/>
      <c r="FHU32" s="51"/>
      <c r="FHV32" s="51"/>
      <c r="FHW32" s="51"/>
      <c r="FHX32" s="51"/>
      <c r="FHY32" s="51"/>
      <c r="FHZ32" s="51"/>
      <c r="FIA32" s="51"/>
      <c r="FIB32" s="51"/>
      <c r="FIC32" s="51"/>
      <c r="FID32" s="51"/>
      <c r="FIE32" s="51"/>
      <c r="FIF32" s="51"/>
      <c r="FIG32" s="51"/>
      <c r="FIH32" s="51"/>
      <c r="FII32" s="51"/>
      <c r="FIJ32" s="51"/>
      <c r="FIK32" s="51"/>
      <c r="FIL32" s="51"/>
      <c r="FIM32" s="51"/>
      <c r="FIN32" s="51"/>
      <c r="FIO32" s="51"/>
      <c r="FIP32" s="51"/>
      <c r="FIQ32" s="51"/>
      <c r="FIR32" s="51"/>
      <c r="FIS32" s="51"/>
      <c r="FIT32" s="51"/>
      <c r="FIU32" s="51"/>
      <c r="FIV32" s="51"/>
      <c r="FIW32" s="51"/>
      <c r="FIX32" s="51"/>
      <c r="FIY32" s="51"/>
      <c r="FIZ32" s="51"/>
      <c r="FJA32" s="51"/>
      <c r="FJB32" s="51"/>
      <c r="FJC32" s="51"/>
      <c r="FJD32" s="51"/>
      <c r="FJE32" s="51"/>
      <c r="FJF32" s="51"/>
      <c r="FJG32" s="51"/>
      <c r="FJH32" s="51"/>
      <c r="FJI32" s="51"/>
      <c r="FJJ32" s="51"/>
      <c r="FJK32" s="51"/>
      <c r="FJL32" s="51"/>
      <c r="FJM32" s="51"/>
      <c r="FJN32" s="51"/>
      <c r="FJO32" s="51"/>
      <c r="FJP32" s="51"/>
      <c r="FJQ32" s="51"/>
      <c r="FJR32" s="51"/>
      <c r="FJS32" s="51"/>
      <c r="FJT32" s="51"/>
      <c r="FJU32" s="51"/>
      <c r="FJV32" s="51"/>
      <c r="FJW32" s="51"/>
      <c r="FJX32" s="51"/>
      <c r="FJY32" s="51"/>
      <c r="FJZ32" s="51"/>
      <c r="FKA32" s="51"/>
      <c r="FKB32" s="51"/>
      <c r="FKC32" s="51"/>
      <c r="FKD32" s="51"/>
      <c r="FKE32" s="51"/>
      <c r="FKF32" s="51"/>
      <c r="FKG32" s="51"/>
      <c r="FKH32" s="51"/>
      <c r="FKI32" s="51"/>
      <c r="FKJ32" s="51"/>
      <c r="FKK32" s="51"/>
      <c r="FKL32" s="51"/>
      <c r="FKM32" s="51"/>
      <c r="FKN32" s="51"/>
      <c r="FKO32" s="51"/>
      <c r="FKP32" s="51"/>
      <c r="FKQ32" s="51"/>
      <c r="FKR32" s="51"/>
      <c r="FKS32" s="51"/>
      <c r="FKT32" s="51"/>
      <c r="FKU32" s="51"/>
      <c r="FKV32" s="51"/>
      <c r="FKW32" s="51"/>
      <c r="FKX32" s="51"/>
      <c r="FKY32" s="51"/>
      <c r="FKZ32" s="51"/>
      <c r="FLA32" s="51"/>
      <c r="FLB32" s="51"/>
      <c r="FLC32" s="51"/>
      <c r="FLD32" s="51"/>
      <c r="FLE32" s="51"/>
      <c r="FLF32" s="51"/>
      <c r="FLG32" s="51"/>
      <c r="FLH32" s="51"/>
      <c r="FLI32" s="51"/>
      <c r="FLJ32" s="51"/>
      <c r="FLK32" s="51"/>
      <c r="FLL32" s="51"/>
      <c r="FLM32" s="51"/>
      <c r="FLN32" s="51"/>
      <c r="FLO32" s="51"/>
      <c r="FLP32" s="51"/>
      <c r="FLQ32" s="51"/>
      <c r="FLR32" s="51"/>
      <c r="FLS32" s="51"/>
      <c r="FLT32" s="51"/>
      <c r="FLU32" s="51"/>
      <c r="FLV32" s="51"/>
      <c r="FLW32" s="51"/>
      <c r="FLX32" s="51"/>
      <c r="FLY32" s="51"/>
      <c r="FLZ32" s="51"/>
      <c r="FMA32" s="51"/>
      <c r="FMB32" s="51"/>
      <c r="FMC32" s="51"/>
      <c r="FMD32" s="51"/>
      <c r="FME32" s="51"/>
      <c r="FMF32" s="51"/>
      <c r="FMG32" s="51"/>
      <c r="FMH32" s="51"/>
      <c r="FMI32" s="51"/>
      <c r="FMJ32" s="51"/>
      <c r="FMK32" s="51"/>
      <c r="FML32" s="51"/>
      <c r="FMM32" s="51"/>
      <c r="FMN32" s="51"/>
      <c r="FMO32" s="51"/>
      <c r="FMP32" s="51"/>
      <c r="FMQ32" s="51"/>
      <c r="FMR32" s="51"/>
      <c r="FMS32" s="51"/>
      <c r="FMT32" s="51"/>
      <c r="FMU32" s="51"/>
      <c r="FMV32" s="51"/>
      <c r="FMW32" s="51"/>
      <c r="FMX32" s="51"/>
      <c r="FMY32" s="51"/>
      <c r="FMZ32" s="51"/>
      <c r="FNA32" s="51"/>
      <c r="FNB32" s="51"/>
      <c r="FNC32" s="51"/>
      <c r="FND32" s="51"/>
      <c r="FNE32" s="51"/>
      <c r="FNF32" s="51"/>
      <c r="FNG32" s="51"/>
      <c r="FNH32" s="51"/>
      <c r="FNI32" s="51"/>
      <c r="FNJ32" s="51"/>
      <c r="FNK32" s="51"/>
      <c r="FNL32" s="51"/>
      <c r="FNM32" s="51"/>
      <c r="FNN32" s="51"/>
      <c r="FNO32" s="51"/>
      <c r="FNP32" s="51"/>
      <c r="FNQ32" s="51"/>
      <c r="FNR32" s="51"/>
      <c r="FNS32" s="51"/>
      <c r="FNT32" s="51"/>
      <c r="FNU32" s="51"/>
      <c r="FNV32" s="51"/>
      <c r="FNW32" s="51"/>
      <c r="FNX32" s="51"/>
      <c r="FNY32" s="51"/>
      <c r="FNZ32" s="51"/>
      <c r="FOA32" s="51"/>
      <c r="FOB32" s="51"/>
      <c r="FOC32" s="51"/>
      <c r="FOD32" s="51"/>
      <c r="FOE32" s="51"/>
      <c r="FOF32" s="51"/>
      <c r="FOG32" s="51"/>
      <c r="FOH32" s="51"/>
      <c r="FOI32" s="51"/>
      <c r="FOJ32" s="51"/>
      <c r="FOK32" s="51"/>
      <c r="FOL32" s="51"/>
      <c r="FOM32" s="51"/>
      <c r="FON32" s="51"/>
      <c r="FOO32" s="51"/>
      <c r="FOP32" s="51"/>
      <c r="FOQ32" s="51"/>
      <c r="FOR32" s="51"/>
      <c r="FOS32" s="51"/>
      <c r="FOT32" s="51"/>
      <c r="FOU32" s="51"/>
      <c r="FOV32" s="51"/>
      <c r="FOW32" s="51"/>
      <c r="FOX32" s="51"/>
      <c r="FOY32" s="51"/>
      <c r="FOZ32" s="51"/>
      <c r="FPA32" s="51"/>
      <c r="FPB32" s="51"/>
      <c r="FPC32" s="51"/>
      <c r="FPD32" s="51"/>
      <c r="FPE32" s="51"/>
      <c r="FPF32" s="51"/>
      <c r="FPG32" s="51"/>
      <c r="FPH32" s="51"/>
      <c r="FPI32" s="51"/>
      <c r="FPJ32" s="51"/>
      <c r="FPK32" s="51"/>
      <c r="FPL32" s="51"/>
      <c r="FPM32" s="51"/>
      <c r="FPN32" s="51"/>
      <c r="FPO32" s="51"/>
      <c r="FPP32" s="51"/>
      <c r="FPQ32" s="51"/>
      <c r="FPR32" s="51"/>
      <c r="FPS32" s="51"/>
      <c r="FPT32" s="51"/>
      <c r="FPU32" s="51"/>
      <c r="FPV32" s="51"/>
      <c r="FPW32" s="51"/>
      <c r="FPX32" s="51"/>
      <c r="FPY32" s="51"/>
      <c r="FPZ32" s="51"/>
      <c r="FQA32" s="51"/>
      <c r="FQB32" s="51"/>
      <c r="FQC32" s="51"/>
      <c r="FQD32" s="51"/>
      <c r="FQE32" s="51"/>
      <c r="FQF32" s="51"/>
      <c r="FQG32" s="51"/>
      <c r="FQH32" s="51"/>
      <c r="FQI32" s="51"/>
      <c r="FQJ32" s="51"/>
      <c r="FQK32" s="51"/>
      <c r="FQL32" s="51"/>
      <c r="FQM32" s="51"/>
      <c r="FQN32" s="51"/>
      <c r="FQO32" s="51"/>
      <c r="FQP32" s="51"/>
      <c r="FQQ32" s="51"/>
      <c r="FQR32" s="51"/>
      <c r="FQS32" s="51"/>
      <c r="FQT32" s="51"/>
      <c r="FQU32" s="51"/>
      <c r="FQV32" s="51"/>
      <c r="FQW32" s="51"/>
      <c r="FQX32" s="51"/>
      <c r="FQY32" s="51"/>
      <c r="FQZ32" s="51"/>
      <c r="FRA32" s="51"/>
      <c r="FRB32" s="51"/>
      <c r="FRC32" s="51"/>
      <c r="FRD32" s="51"/>
      <c r="FRE32" s="51"/>
      <c r="FRF32" s="51"/>
      <c r="FRG32" s="51"/>
      <c r="FRH32" s="51"/>
      <c r="FRI32" s="51"/>
      <c r="FRJ32" s="51"/>
      <c r="FRK32" s="51"/>
      <c r="FRL32" s="51"/>
      <c r="FRM32" s="51"/>
      <c r="FRN32" s="51"/>
      <c r="FRO32" s="51"/>
      <c r="FRP32" s="51"/>
      <c r="FRQ32" s="51"/>
      <c r="FRR32" s="51"/>
      <c r="FRS32" s="51"/>
      <c r="FRT32" s="51"/>
      <c r="FRU32" s="51"/>
      <c r="FRV32" s="51"/>
      <c r="FRW32" s="51"/>
      <c r="FRX32" s="51"/>
      <c r="FRY32" s="51"/>
      <c r="FRZ32" s="51"/>
      <c r="FSA32" s="51"/>
      <c r="FSB32" s="51"/>
      <c r="FSC32" s="51"/>
      <c r="FSD32" s="51"/>
      <c r="FSE32" s="51"/>
      <c r="FSF32" s="51"/>
      <c r="FSG32" s="51"/>
      <c r="FSH32" s="51"/>
      <c r="FSI32" s="51"/>
      <c r="FSJ32" s="51"/>
      <c r="FSK32" s="51"/>
      <c r="FSL32" s="51"/>
      <c r="FSM32" s="51"/>
      <c r="FSN32" s="51"/>
      <c r="FSO32" s="51"/>
      <c r="FSP32" s="51"/>
      <c r="FSQ32" s="51"/>
      <c r="FSR32" s="51"/>
      <c r="FSS32" s="51"/>
      <c r="FST32" s="51"/>
      <c r="FSU32" s="51"/>
      <c r="FSV32" s="51"/>
      <c r="FSW32" s="51"/>
      <c r="FSX32" s="51"/>
      <c r="FSY32" s="51"/>
      <c r="FSZ32" s="51"/>
      <c r="FTA32" s="51"/>
      <c r="FTB32" s="51"/>
      <c r="FTC32" s="51"/>
      <c r="FTD32" s="51"/>
      <c r="FTE32" s="51"/>
      <c r="FTF32" s="51"/>
      <c r="FTG32" s="51"/>
      <c r="FTH32" s="51"/>
      <c r="FTI32" s="51"/>
      <c r="FTJ32" s="51"/>
      <c r="FTK32" s="51"/>
      <c r="FTL32" s="51"/>
      <c r="FTM32" s="51"/>
      <c r="FTN32" s="51"/>
      <c r="FTO32" s="51"/>
      <c r="FTP32" s="51"/>
      <c r="FTQ32" s="51"/>
      <c r="FTR32" s="51"/>
      <c r="FTS32" s="51"/>
      <c r="FTT32" s="51"/>
      <c r="FTU32" s="51"/>
      <c r="FTV32" s="51"/>
      <c r="FTW32" s="51"/>
      <c r="FTX32" s="51"/>
      <c r="FTY32" s="51"/>
      <c r="FTZ32" s="51"/>
      <c r="FUA32" s="51"/>
      <c r="FUB32" s="51"/>
      <c r="FUC32" s="51"/>
      <c r="FUD32" s="51"/>
      <c r="FUE32" s="51"/>
      <c r="FUF32" s="51"/>
      <c r="FUG32" s="51"/>
      <c r="FUH32" s="51"/>
      <c r="FUI32" s="51"/>
      <c r="FUJ32" s="51"/>
      <c r="FUK32" s="51"/>
      <c r="FUL32" s="51"/>
      <c r="FUM32" s="51"/>
      <c r="FUN32" s="51"/>
      <c r="FUO32" s="51"/>
      <c r="FUP32" s="51"/>
      <c r="FUQ32" s="51"/>
      <c r="FUR32" s="51"/>
      <c r="FUS32" s="51"/>
      <c r="FUT32" s="51"/>
      <c r="FUU32" s="51"/>
      <c r="FUV32" s="51"/>
      <c r="FUW32" s="51"/>
      <c r="FUX32" s="51"/>
      <c r="FUY32" s="51"/>
      <c r="FUZ32" s="51"/>
      <c r="FVA32" s="51"/>
      <c r="FVB32" s="51"/>
      <c r="FVC32" s="51"/>
      <c r="FVD32" s="51"/>
      <c r="FVE32" s="51"/>
      <c r="FVF32" s="51"/>
      <c r="FVG32" s="51"/>
      <c r="FVH32" s="51"/>
      <c r="FVI32" s="51"/>
      <c r="FVJ32" s="51"/>
      <c r="FVK32" s="51"/>
      <c r="FVL32" s="51"/>
      <c r="FVM32" s="51"/>
      <c r="FVN32" s="51"/>
      <c r="FVO32" s="51"/>
      <c r="FVP32" s="51"/>
      <c r="FVQ32" s="51"/>
      <c r="FVR32" s="51"/>
      <c r="FVS32" s="51"/>
      <c r="FVT32" s="51"/>
      <c r="FVU32" s="51"/>
      <c r="FVV32" s="51"/>
      <c r="FVW32" s="51"/>
      <c r="FVX32" s="51"/>
      <c r="FVY32" s="51"/>
      <c r="FVZ32" s="51"/>
      <c r="FWA32" s="51"/>
      <c r="FWB32" s="51"/>
      <c r="FWC32" s="51"/>
      <c r="FWD32" s="51"/>
      <c r="FWE32" s="51"/>
      <c r="FWF32" s="51"/>
      <c r="FWG32" s="51"/>
      <c r="FWH32" s="51"/>
      <c r="FWI32" s="51"/>
      <c r="FWJ32" s="51"/>
      <c r="FWK32" s="51"/>
      <c r="FWL32" s="51"/>
      <c r="FWM32" s="51"/>
      <c r="FWN32" s="51"/>
      <c r="FWO32" s="51"/>
      <c r="FWP32" s="51"/>
      <c r="FWQ32" s="51"/>
      <c r="FWR32" s="51"/>
      <c r="FWS32" s="51"/>
      <c r="FWT32" s="51"/>
      <c r="FWU32" s="51"/>
      <c r="FWV32" s="51"/>
      <c r="FWW32" s="51"/>
      <c r="FWX32" s="51"/>
      <c r="FWY32" s="51"/>
      <c r="FWZ32" s="51"/>
      <c r="FXA32" s="51"/>
      <c r="FXB32" s="51"/>
      <c r="FXC32" s="51"/>
      <c r="FXD32" s="51"/>
      <c r="FXE32" s="51"/>
      <c r="FXF32" s="51"/>
      <c r="FXG32" s="51"/>
      <c r="FXH32" s="51"/>
      <c r="FXI32" s="51"/>
      <c r="FXJ32" s="51"/>
      <c r="FXK32" s="51"/>
      <c r="FXL32" s="51"/>
      <c r="FXM32" s="51"/>
      <c r="FXN32" s="51"/>
      <c r="FXO32" s="51"/>
      <c r="FXP32" s="51"/>
      <c r="FXQ32" s="51"/>
      <c r="FXR32" s="51"/>
      <c r="FXS32" s="51"/>
      <c r="FXT32" s="51"/>
      <c r="FXU32" s="51"/>
      <c r="FXV32" s="51"/>
      <c r="FXW32" s="51"/>
      <c r="FXX32" s="51"/>
      <c r="FXY32" s="51"/>
      <c r="FXZ32" s="51"/>
      <c r="FYA32" s="51"/>
      <c r="FYB32" s="51"/>
      <c r="FYC32" s="51"/>
      <c r="FYD32" s="51"/>
      <c r="FYE32" s="51"/>
      <c r="FYF32" s="51"/>
      <c r="FYG32" s="51"/>
      <c r="FYH32" s="51"/>
      <c r="FYI32" s="51"/>
      <c r="FYJ32" s="51"/>
      <c r="FYK32" s="51"/>
      <c r="FYL32" s="51"/>
      <c r="FYM32" s="51"/>
      <c r="FYN32" s="51"/>
      <c r="FYO32" s="51"/>
      <c r="FYP32" s="51"/>
      <c r="FYQ32" s="51"/>
      <c r="FYR32" s="51"/>
      <c r="FYS32" s="51"/>
      <c r="FYT32" s="51"/>
      <c r="FYU32" s="51"/>
      <c r="FYV32" s="51"/>
      <c r="FYW32" s="51"/>
      <c r="FYX32" s="51"/>
      <c r="FYY32" s="51"/>
      <c r="FYZ32" s="51"/>
      <c r="FZA32" s="51"/>
      <c r="FZB32" s="51"/>
      <c r="FZC32" s="51"/>
      <c r="FZD32" s="51"/>
      <c r="FZE32" s="51"/>
      <c r="FZF32" s="51"/>
      <c r="FZG32" s="51"/>
      <c r="FZH32" s="51"/>
      <c r="FZI32" s="51"/>
      <c r="FZJ32" s="51"/>
      <c r="FZK32" s="51"/>
      <c r="FZL32" s="51"/>
      <c r="FZM32" s="51"/>
      <c r="FZN32" s="51"/>
      <c r="FZO32" s="51"/>
      <c r="FZP32" s="51"/>
      <c r="FZQ32" s="51"/>
      <c r="FZR32" s="51"/>
      <c r="FZS32" s="51"/>
      <c r="FZT32" s="51"/>
      <c r="FZU32" s="51"/>
      <c r="FZV32" s="51"/>
      <c r="FZW32" s="51"/>
      <c r="FZX32" s="51"/>
      <c r="FZY32" s="51"/>
      <c r="FZZ32" s="51"/>
      <c r="GAA32" s="51"/>
      <c r="GAB32" s="51"/>
      <c r="GAC32" s="51"/>
      <c r="GAD32" s="51"/>
      <c r="GAE32" s="51"/>
      <c r="GAF32" s="51"/>
      <c r="GAG32" s="51"/>
      <c r="GAH32" s="51"/>
      <c r="GAI32" s="51"/>
      <c r="GAJ32" s="51"/>
      <c r="GAK32" s="51"/>
      <c r="GAL32" s="51"/>
      <c r="GAM32" s="51"/>
      <c r="GAN32" s="51"/>
      <c r="GAO32" s="51"/>
      <c r="GAP32" s="51"/>
      <c r="GAQ32" s="51"/>
      <c r="GAR32" s="51"/>
      <c r="GAS32" s="51"/>
      <c r="GAT32" s="51"/>
      <c r="GAU32" s="51"/>
      <c r="GAV32" s="51"/>
      <c r="GAW32" s="51"/>
      <c r="GAX32" s="51"/>
      <c r="GAY32" s="51"/>
      <c r="GAZ32" s="51"/>
      <c r="GBA32" s="51"/>
      <c r="GBB32" s="51"/>
      <c r="GBC32" s="51"/>
      <c r="GBD32" s="51"/>
      <c r="GBE32" s="51"/>
      <c r="GBF32" s="51"/>
      <c r="GBG32" s="51"/>
      <c r="GBH32" s="51"/>
      <c r="GBI32" s="51"/>
      <c r="GBJ32" s="51"/>
      <c r="GBK32" s="51"/>
      <c r="GBL32" s="51"/>
      <c r="GBM32" s="51"/>
      <c r="GBN32" s="51"/>
      <c r="GBO32" s="51"/>
      <c r="GBP32" s="51"/>
      <c r="GBQ32" s="51"/>
      <c r="GBR32" s="51"/>
      <c r="GBS32" s="51"/>
      <c r="GBT32" s="51"/>
      <c r="GBU32" s="51"/>
      <c r="GBV32" s="51"/>
      <c r="GBW32" s="51"/>
      <c r="GBX32" s="51"/>
      <c r="GBY32" s="51"/>
      <c r="GBZ32" s="51"/>
      <c r="GCA32" s="51"/>
      <c r="GCB32" s="51"/>
      <c r="GCC32" s="51"/>
      <c r="GCD32" s="51"/>
      <c r="GCE32" s="51"/>
      <c r="GCF32" s="51"/>
      <c r="GCG32" s="51"/>
      <c r="GCH32" s="51"/>
      <c r="GCI32" s="51"/>
      <c r="GCJ32" s="51"/>
      <c r="GCK32" s="51"/>
      <c r="GCL32" s="51"/>
      <c r="GCM32" s="51"/>
      <c r="GCN32" s="51"/>
      <c r="GCO32" s="51"/>
      <c r="GCP32" s="51"/>
      <c r="GCQ32" s="51"/>
      <c r="GCR32" s="51"/>
      <c r="GCS32" s="51"/>
      <c r="GCT32" s="51"/>
      <c r="GCU32" s="51"/>
      <c r="GCV32" s="51"/>
      <c r="GCW32" s="51"/>
      <c r="GCX32" s="51"/>
      <c r="GCY32" s="51"/>
      <c r="GCZ32" s="51"/>
      <c r="GDA32" s="51"/>
      <c r="GDB32" s="51"/>
      <c r="GDC32" s="51"/>
      <c r="GDD32" s="51"/>
      <c r="GDE32" s="51"/>
      <c r="GDF32" s="51"/>
      <c r="GDG32" s="51"/>
      <c r="GDH32" s="51"/>
      <c r="GDI32" s="51"/>
      <c r="GDJ32" s="51"/>
      <c r="GDK32" s="51"/>
      <c r="GDL32" s="51"/>
      <c r="GDM32" s="51"/>
      <c r="GDN32" s="51"/>
      <c r="GDO32" s="51"/>
      <c r="GDP32" s="51"/>
      <c r="GDQ32" s="51"/>
      <c r="GDR32" s="51"/>
      <c r="GDS32" s="51"/>
      <c r="GDT32" s="51"/>
      <c r="GDU32" s="51"/>
      <c r="GDV32" s="51"/>
      <c r="GDW32" s="51"/>
      <c r="GDX32" s="51"/>
      <c r="GDY32" s="51"/>
      <c r="GDZ32" s="51"/>
      <c r="GEA32" s="51"/>
      <c r="GEB32" s="51"/>
      <c r="GEC32" s="51"/>
      <c r="GED32" s="51"/>
      <c r="GEE32" s="51"/>
      <c r="GEF32" s="51"/>
      <c r="GEG32" s="51"/>
      <c r="GEH32" s="51"/>
      <c r="GEI32" s="51"/>
      <c r="GEJ32" s="51"/>
      <c r="GEK32" s="51"/>
      <c r="GEL32" s="51"/>
      <c r="GEM32" s="51"/>
      <c r="GEN32" s="51"/>
      <c r="GEO32" s="51"/>
      <c r="GEP32" s="51"/>
      <c r="GEQ32" s="51"/>
      <c r="GER32" s="51"/>
      <c r="GES32" s="51"/>
      <c r="GET32" s="51"/>
      <c r="GEU32" s="51"/>
      <c r="GEV32" s="51"/>
      <c r="GEW32" s="51"/>
      <c r="GEX32" s="51"/>
      <c r="GEY32" s="51"/>
      <c r="GEZ32" s="51"/>
      <c r="GFA32" s="51"/>
      <c r="GFB32" s="51"/>
      <c r="GFC32" s="51"/>
      <c r="GFD32" s="51"/>
      <c r="GFE32" s="51"/>
      <c r="GFF32" s="51"/>
      <c r="GFG32" s="51"/>
      <c r="GFH32" s="51"/>
      <c r="GFI32" s="51"/>
      <c r="GFJ32" s="51"/>
      <c r="GFK32" s="51"/>
      <c r="GFL32" s="51"/>
      <c r="GFM32" s="51"/>
      <c r="GFN32" s="51"/>
      <c r="GFO32" s="51"/>
      <c r="GFP32" s="51"/>
      <c r="GFQ32" s="51"/>
      <c r="GFR32" s="51"/>
      <c r="GFS32" s="51"/>
      <c r="GFT32" s="51"/>
      <c r="GFU32" s="51"/>
      <c r="GFV32" s="51"/>
      <c r="GFW32" s="51"/>
      <c r="GFX32" s="51"/>
      <c r="GFY32" s="51"/>
      <c r="GFZ32" s="51"/>
      <c r="GGA32" s="51"/>
      <c r="GGB32" s="51"/>
      <c r="GGC32" s="51"/>
      <c r="GGD32" s="51"/>
      <c r="GGE32" s="51"/>
      <c r="GGF32" s="51"/>
      <c r="GGG32" s="51"/>
      <c r="GGH32" s="51"/>
      <c r="GGI32" s="51"/>
      <c r="GGJ32" s="51"/>
      <c r="GGK32" s="51"/>
      <c r="GGL32" s="51"/>
      <c r="GGM32" s="51"/>
      <c r="GGN32" s="51"/>
      <c r="GGO32" s="51"/>
      <c r="GGP32" s="51"/>
      <c r="GGQ32" s="51"/>
      <c r="GGR32" s="51"/>
      <c r="GGS32" s="51"/>
      <c r="GGT32" s="51"/>
      <c r="GGU32" s="51"/>
      <c r="GGV32" s="51"/>
      <c r="GGW32" s="51"/>
      <c r="GGX32" s="51"/>
      <c r="GGY32" s="51"/>
      <c r="GGZ32" s="51"/>
      <c r="GHA32" s="51"/>
      <c r="GHB32" s="51"/>
      <c r="GHC32" s="51"/>
      <c r="GHD32" s="51"/>
      <c r="GHE32" s="51"/>
      <c r="GHF32" s="51"/>
      <c r="GHG32" s="51"/>
      <c r="GHH32" s="51"/>
      <c r="GHI32" s="51"/>
      <c r="GHJ32" s="51"/>
      <c r="GHK32" s="51"/>
      <c r="GHL32" s="51"/>
      <c r="GHM32" s="51"/>
      <c r="GHN32" s="51"/>
      <c r="GHO32" s="51"/>
      <c r="GHP32" s="51"/>
      <c r="GHQ32" s="51"/>
      <c r="GHR32" s="51"/>
      <c r="GHS32" s="51"/>
      <c r="GHT32" s="51"/>
      <c r="GHU32" s="51"/>
      <c r="GHV32" s="51"/>
      <c r="GHW32" s="51"/>
      <c r="GHX32" s="51"/>
      <c r="GHY32" s="51"/>
      <c r="GHZ32" s="51"/>
      <c r="GIA32" s="51"/>
      <c r="GIB32" s="51"/>
      <c r="GIC32" s="51"/>
      <c r="GID32" s="51"/>
      <c r="GIE32" s="51"/>
      <c r="GIF32" s="51"/>
      <c r="GIG32" s="51"/>
      <c r="GIH32" s="51"/>
      <c r="GII32" s="51"/>
      <c r="GIJ32" s="51"/>
      <c r="GIK32" s="51"/>
      <c r="GIL32" s="51"/>
      <c r="GIM32" s="51"/>
      <c r="GIN32" s="51"/>
      <c r="GIO32" s="51"/>
      <c r="GIP32" s="51"/>
      <c r="GIQ32" s="51"/>
      <c r="GIR32" s="51"/>
      <c r="GIS32" s="51"/>
      <c r="GIT32" s="51"/>
      <c r="GIU32" s="51"/>
      <c r="GIV32" s="51"/>
      <c r="GIW32" s="51"/>
      <c r="GIX32" s="51"/>
      <c r="GIY32" s="51"/>
      <c r="GIZ32" s="51"/>
      <c r="GJA32" s="51"/>
      <c r="GJB32" s="51"/>
      <c r="GJC32" s="51"/>
      <c r="GJD32" s="51"/>
      <c r="GJE32" s="51"/>
      <c r="GJF32" s="51"/>
      <c r="GJG32" s="51"/>
      <c r="GJH32" s="51"/>
      <c r="GJI32" s="51"/>
      <c r="GJJ32" s="51"/>
      <c r="GJK32" s="51"/>
      <c r="GJL32" s="51"/>
      <c r="GJM32" s="51"/>
      <c r="GJN32" s="51"/>
      <c r="GJO32" s="51"/>
      <c r="GJP32" s="51"/>
      <c r="GJQ32" s="51"/>
      <c r="GJR32" s="51"/>
      <c r="GJS32" s="51"/>
      <c r="GJT32" s="51"/>
      <c r="GJU32" s="51"/>
      <c r="GJV32" s="51"/>
      <c r="GJW32" s="51"/>
      <c r="GJX32" s="51"/>
      <c r="GJY32" s="51"/>
      <c r="GJZ32" s="51"/>
      <c r="GKA32" s="51"/>
      <c r="GKB32" s="51"/>
      <c r="GKC32" s="51"/>
      <c r="GKD32" s="51"/>
      <c r="GKE32" s="51"/>
      <c r="GKF32" s="51"/>
      <c r="GKG32" s="51"/>
      <c r="GKH32" s="51"/>
      <c r="GKI32" s="51"/>
      <c r="GKJ32" s="51"/>
      <c r="GKK32" s="51"/>
      <c r="GKL32" s="51"/>
      <c r="GKM32" s="51"/>
      <c r="GKN32" s="51"/>
      <c r="GKO32" s="51"/>
      <c r="GKP32" s="51"/>
      <c r="GKQ32" s="51"/>
      <c r="GKR32" s="51"/>
      <c r="GKS32" s="51"/>
      <c r="GKT32" s="51"/>
      <c r="GKU32" s="51"/>
      <c r="GKV32" s="51"/>
      <c r="GKW32" s="51"/>
      <c r="GKX32" s="51"/>
      <c r="GKY32" s="51"/>
      <c r="GKZ32" s="51"/>
      <c r="GLA32" s="51"/>
      <c r="GLB32" s="51"/>
      <c r="GLC32" s="51"/>
      <c r="GLD32" s="51"/>
      <c r="GLE32" s="51"/>
      <c r="GLF32" s="51"/>
      <c r="GLG32" s="51"/>
      <c r="GLH32" s="51"/>
      <c r="GLI32" s="51"/>
      <c r="GLJ32" s="51"/>
      <c r="GLK32" s="51"/>
      <c r="GLL32" s="51"/>
      <c r="GLM32" s="51"/>
      <c r="GLN32" s="51"/>
      <c r="GLO32" s="51"/>
      <c r="GLP32" s="51"/>
      <c r="GLQ32" s="51"/>
      <c r="GLR32" s="51"/>
      <c r="GLS32" s="51"/>
      <c r="GLT32" s="51"/>
      <c r="GLU32" s="51"/>
      <c r="GLV32" s="51"/>
      <c r="GLW32" s="51"/>
      <c r="GLX32" s="51"/>
      <c r="GLY32" s="51"/>
      <c r="GLZ32" s="51"/>
      <c r="GMA32" s="51"/>
      <c r="GMB32" s="51"/>
      <c r="GMC32" s="51"/>
      <c r="GMD32" s="51"/>
      <c r="GME32" s="51"/>
      <c r="GMF32" s="51"/>
      <c r="GMG32" s="51"/>
      <c r="GMH32" s="51"/>
      <c r="GMI32" s="51"/>
      <c r="GMJ32" s="51"/>
      <c r="GMK32" s="51"/>
      <c r="GML32" s="51"/>
      <c r="GMM32" s="51"/>
      <c r="GMN32" s="51"/>
      <c r="GMO32" s="51"/>
      <c r="GMP32" s="51"/>
      <c r="GMQ32" s="51"/>
      <c r="GMR32" s="51"/>
      <c r="GMS32" s="51"/>
      <c r="GMT32" s="51"/>
      <c r="GMU32" s="51"/>
      <c r="GMV32" s="51"/>
      <c r="GMW32" s="51"/>
      <c r="GMX32" s="51"/>
      <c r="GMY32" s="51"/>
      <c r="GMZ32" s="51"/>
      <c r="GNA32" s="51"/>
      <c r="GNB32" s="51"/>
      <c r="GNC32" s="51"/>
      <c r="GND32" s="51"/>
      <c r="GNE32" s="51"/>
      <c r="GNF32" s="51"/>
      <c r="GNG32" s="51"/>
      <c r="GNH32" s="51"/>
      <c r="GNI32" s="51"/>
      <c r="GNJ32" s="51"/>
      <c r="GNK32" s="51"/>
      <c r="GNL32" s="51"/>
      <c r="GNM32" s="51"/>
      <c r="GNN32" s="51"/>
      <c r="GNO32" s="51"/>
      <c r="GNP32" s="51"/>
      <c r="GNQ32" s="51"/>
      <c r="GNR32" s="51"/>
      <c r="GNS32" s="51"/>
      <c r="GNT32" s="51"/>
      <c r="GNU32" s="51"/>
      <c r="GNV32" s="51"/>
      <c r="GNW32" s="51"/>
      <c r="GNX32" s="51"/>
      <c r="GNY32" s="51"/>
      <c r="GNZ32" s="51"/>
      <c r="GOA32" s="51"/>
      <c r="GOB32" s="51"/>
      <c r="GOC32" s="51"/>
      <c r="GOD32" s="51"/>
      <c r="GOE32" s="51"/>
      <c r="GOF32" s="51"/>
      <c r="GOG32" s="51"/>
      <c r="GOH32" s="51"/>
      <c r="GOI32" s="51"/>
      <c r="GOJ32" s="51"/>
      <c r="GOK32" s="51"/>
      <c r="GOL32" s="51"/>
      <c r="GOM32" s="51"/>
      <c r="GON32" s="51"/>
      <c r="GOO32" s="51"/>
      <c r="GOP32" s="51"/>
      <c r="GOQ32" s="51"/>
      <c r="GOR32" s="51"/>
      <c r="GOS32" s="51"/>
      <c r="GOT32" s="51"/>
      <c r="GOU32" s="51"/>
      <c r="GOV32" s="51"/>
      <c r="GOW32" s="51"/>
      <c r="GOX32" s="51"/>
      <c r="GOY32" s="51"/>
      <c r="GOZ32" s="51"/>
      <c r="GPA32" s="51"/>
      <c r="GPB32" s="51"/>
      <c r="GPC32" s="51"/>
      <c r="GPD32" s="51"/>
      <c r="GPE32" s="51"/>
      <c r="GPF32" s="51"/>
      <c r="GPG32" s="51"/>
      <c r="GPH32" s="51"/>
      <c r="GPI32" s="51"/>
      <c r="GPJ32" s="51"/>
      <c r="GPK32" s="51"/>
      <c r="GPL32" s="51"/>
      <c r="GPM32" s="51"/>
      <c r="GPN32" s="51"/>
      <c r="GPO32" s="51"/>
      <c r="GPP32" s="51"/>
      <c r="GPQ32" s="51"/>
      <c r="GPR32" s="51"/>
      <c r="GPS32" s="51"/>
      <c r="GPT32" s="51"/>
      <c r="GPU32" s="51"/>
      <c r="GPV32" s="51"/>
      <c r="GPW32" s="51"/>
      <c r="GPX32" s="51"/>
      <c r="GPY32" s="51"/>
      <c r="GPZ32" s="51"/>
      <c r="GQA32" s="51"/>
      <c r="GQB32" s="51"/>
      <c r="GQC32" s="51"/>
      <c r="GQD32" s="51"/>
      <c r="GQE32" s="51"/>
      <c r="GQF32" s="51"/>
      <c r="GQG32" s="51"/>
      <c r="GQH32" s="51"/>
      <c r="GQI32" s="51"/>
      <c r="GQJ32" s="51"/>
      <c r="GQK32" s="51"/>
      <c r="GQL32" s="51"/>
      <c r="GQM32" s="51"/>
      <c r="GQN32" s="51"/>
      <c r="GQO32" s="51"/>
      <c r="GQP32" s="51"/>
      <c r="GQQ32" s="51"/>
      <c r="GQR32" s="51"/>
      <c r="GQS32" s="51"/>
      <c r="GQT32" s="51"/>
      <c r="GQU32" s="51"/>
      <c r="GQV32" s="51"/>
      <c r="GQW32" s="51"/>
      <c r="GQX32" s="51"/>
      <c r="GQY32" s="51"/>
      <c r="GQZ32" s="51"/>
      <c r="GRA32" s="51"/>
      <c r="GRB32" s="51"/>
      <c r="GRC32" s="51"/>
      <c r="GRD32" s="51"/>
      <c r="GRE32" s="51"/>
      <c r="GRF32" s="51"/>
      <c r="GRG32" s="51"/>
      <c r="GRH32" s="51"/>
      <c r="GRI32" s="51"/>
      <c r="GRJ32" s="51"/>
      <c r="GRK32" s="51"/>
      <c r="GRL32" s="51"/>
      <c r="GRM32" s="51"/>
      <c r="GRN32" s="51"/>
      <c r="GRO32" s="51"/>
      <c r="GRP32" s="51"/>
      <c r="GRQ32" s="51"/>
      <c r="GRR32" s="51"/>
      <c r="GRS32" s="51"/>
      <c r="GRT32" s="51"/>
      <c r="GRU32" s="51"/>
      <c r="GRV32" s="51"/>
      <c r="GRW32" s="51"/>
      <c r="GRX32" s="51"/>
      <c r="GRY32" s="51"/>
      <c r="GRZ32" s="51"/>
      <c r="GSA32" s="51"/>
      <c r="GSB32" s="51"/>
      <c r="GSC32" s="51"/>
      <c r="GSD32" s="51"/>
      <c r="GSE32" s="51"/>
      <c r="GSF32" s="51"/>
      <c r="GSG32" s="51"/>
      <c r="GSH32" s="51"/>
      <c r="GSI32" s="51"/>
      <c r="GSJ32" s="51"/>
      <c r="GSK32" s="51"/>
      <c r="GSL32" s="51"/>
      <c r="GSM32" s="51"/>
      <c r="GSN32" s="51"/>
      <c r="GSO32" s="51"/>
      <c r="GSP32" s="51"/>
      <c r="GSQ32" s="51"/>
      <c r="GSR32" s="51"/>
      <c r="GSS32" s="51"/>
      <c r="GST32" s="51"/>
      <c r="GSU32" s="51"/>
      <c r="GSV32" s="51"/>
      <c r="GSW32" s="51"/>
      <c r="GSX32" s="51"/>
      <c r="GSY32" s="51"/>
      <c r="GSZ32" s="51"/>
      <c r="GTA32" s="51"/>
      <c r="GTB32" s="51"/>
      <c r="GTC32" s="51"/>
      <c r="GTD32" s="51"/>
      <c r="GTE32" s="51"/>
      <c r="GTF32" s="51"/>
      <c r="GTG32" s="51"/>
      <c r="GTH32" s="51"/>
      <c r="GTI32" s="51"/>
      <c r="GTJ32" s="51"/>
      <c r="GTK32" s="51"/>
      <c r="GTL32" s="51"/>
      <c r="GTM32" s="51"/>
      <c r="GTN32" s="51"/>
      <c r="GTO32" s="51"/>
      <c r="GTP32" s="51"/>
      <c r="GTQ32" s="51"/>
      <c r="GTR32" s="51"/>
      <c r="GTS32" s="51"/>
      <c r="GTT32" s="51"/>
      <c r="GTU32" s="51"/>
      <c r="GTV32" s="51"/>
      <c r="GTW32" s="51"/>
      <c r="GTX32" s="51"/>
      <c r="GTY32" s="51"/>
      <c r="GTZ32" s="51"/>
      <c r="GUA32" s="51"/>
      <c r="GUB32" s="51"/>
      <c r="GUC32" s="51"/>
      <c r="GUD32" s="51"/>
      <c r="GUE32" s="51"/>
      <c r="GUF32" s="51"/>
      <c r="GUG32" s="51"/>
      <c r="GUH32" s="51"/>
      <c r="GUI32" s="51"/>
      <c r="GUJ32" s="51"/>
      <c r="GUK32" s="51"/>
      <c r="GUL32" s="51"/>
      <c r="GUM32" s="51"/>
      <c r="GUN32" s="51"/>
      <c r="GUO32" s="51"/>
      <c r="GUP32" s="51"/>
      <c r="GUQ32" s="51"/>
      <c r="GUR32" s="51"/>
      <c r="GUS32" s="51"/>
      <c r="GUT32" s="51"/>
      <c r="GUU32" s="51"/>
      <c r="GUV32" s="51"/>
      <c r="GUW32" s="51"/>
      <c r="GUX32" s="51"/>
      <c r="GUY32" s="51"/>
      <c r="GUZ32" s="51"/>
      <c r="GVA32" s="51"/>
      <c r="GVB32" s="51"/>
      <c r="GVC32" s="51"/>
      <c r="GVD32" s="51"/>
      <c r="GVE32" s="51"/>
      <c r="GVF32" s="51"/>
      <c r="GVG32" s="51"/>
      <c r="GVH32" s="51"/>
      <c r="GVI32" s="51"/>
      <c r="GVJ32" s="51"/>
      <c r="GVK32" s="51"/>
      <c r="GVL32" s="51"/>
      <c r="GVM32" s="51"/>
      <c r="GVN32" s="51"/>
      <c r="GVO32" s="51"/>
      <c r="GVP32" s="51"/>
      <c r="GVQ32" s="51"/>
      <c r="GVR32" s="51"/>
      <c r="GVS32" s="51"/>
      <c r="GVT32" s="51"/>
      <c r="GVU32" s="51"/>
      <c r="GVV32" s="51"/>
      <c r="GVW32" s="51"/>
      <c r="GVX32" s="51"/>
      <c r="GVY32" s="51"/>
      <c r="GVZ32" s="51"/>
      <c r="GWA32" s="51"/>
      <c r="GWB32" s="51"/>
      <c r="GWC32" s="51"/>
      <c r="GWD32" s="51"/>
      <c r="GWE32" s="51"/>
      <c r="GWF32" s="51"/>
      <c r="GWG32" s="51"/>
      <c r="GWH32" s="51"/>
      <c r="GWI32" s="51"/>
      <c r="GWJ32" s="51"/>
      <c r="GWK32" s="51"/>
      <c r="GWL32" s="51"/>
      <c r="GWM32" s="51"/>
      <c r="GWN32" s="51"/>
      <c r="GWO32" s="51"/>
      <c r="GWP32" s="51"/>
      <c r="GWQ32" s="51"/>
      <c r="GWR32" s="51"/>
      <c r="GWS32" s="51"/>
      <c r="GWT32" s="51"/>
      <c r="GWU32" s="51"/>
      <c r="GWV32" s="51"/>
      <c r="GWW32" s="51"/>
      <c r="GWX32" s="51"/>
      <c r="GWY32" s="51"/>
      <c r="GWZ32" s="51"/>
      <c r="GXA32" s="51"/>
      <c r="GXB32" s="51"/>
      <c r="GXC32" s="51"/>
      <c r="GXD32" s="51"/>
      <c r="GXE32" s="51"/>
      <c r="GXF32" s="51"/>
      <c r="GXG32" s="51"/>
      <c r="GXH32" s="51"/>
      <c r="GXI32" s="51"/>
      <c r="GXJ32" s="51"/>
      <c r="GXK32" s="51"/>
      <c r="GXL32" s="51"/>
      <c r="GXM32" s="51"/>
      <c r="GXN32" s="51"/>
      <c r="GXO32" s="51"/>
      <c r="GXP32" s="51"/>
      <c r="GXQ32" s="51"/>
      <c r="GXR32" s="51"/>
      <c r="GXS32" s="51"/>
      <c r="GXT32" s="51"/>
      <c r="GXU32" s="51"/>
      <c r="GXV32" s="51"/>
      <c r="GXW32" s="51"/>
      <c r="GXX32" s="51"/>
      <c r="GXY32" s="51"/>
      <c r="GXZ32" s="51"/>
      <c r="GYA32" s="51"/>
      <c r="GYB32" s="51"/>
      <c r="GYC32" s="51"/>
      <c r="GYD32" s="51"/>
      <c r="GYE32" s="51"/>
      <c r="GYF32" s="51"/>
      <c r="GYG32" s="51"/>
      <c r="GYH32" s="51"/>
      <c r="GYI32" s="51"/>
      <c r="GYJ32" s="51"/>
      <c r="GYK32" s="51"/>
      <c r="GYL32" s="51"/>
      <c r="GYM32" s="51"/>
      <c r="GYN32" s="51"/>
      <c r="GYO32" s="51"/>
      <c r="GYP32" s="51"/>
      <c r="GYQ32" s="51"/>
      <c r="GYR32" s="51"/>
      <c r="GYS32" s="51"/>
      <c r="GYT32" s="51"/>
      <c r="GYU32" s="51"/>
      <c r="GYV32" s="51"/>
      <c r="GYW32" s="51"/>
      <c r="GYX32" s="51"/>
      <c r="GYY32" s="51"/>
      <c r="GYZ32" s="51"/>
      <c r="GZA32" s="51"/>
      <c r="GZB32" s="51"/>
      <c r="GZC32" s="51"/>
      <c r="GZD32" s="51"/>
      <c r="GZE32" s="51"/>
      <c r="GZF32" s="51"/>
      <c r="GZG32" s="51"/>
      <c r="GZH32" s="51"/>
      <c r="GZI32" s="51"/>
      <c r="GZJ32" s="51"/>
      <c r="GZK32" s="51"/>
      <c r="GZL32" s="51"/>
      <c r="GZM32" s="51"/>
      <c r="GZN32" s="51"/>
      <c r="GZO32" s="51"/>
      <c r="GZP32" s="51"/>
      <c r="GZQ32" s="51"/>
      <c r="GZR32" s="51"/>
      <c r="GZS32" s="51"/>
      <c r="GZT32" s="51"/>
      <c r="GZU32" s="51"/>
      <c r="GZV32" s="51"/>
      <c r="GZW32" s="51"/>
      <c r="GZX32" s="51"/>
      <c r="GZY32" s="51"/>
      <c r="GZZ32" s="51"/>
      <c r="HAA32" s="51"/>
      <c r="HAB32" s="51"/>
      <c r="HAC32" s="51"/>
      <c r="HAD32" s="51"/>
      <c r="HAE32" s="51"/>
      <c r="HAF32" s="51"/>
      <c r="HAG32" s="51"/>
      <c r="HAH32" s="51"/>
      <c r="HAI32" s="51"/>
      <c r="HAJ32" s="51"/>
      <c r="HAK32" s="51"/>
      <c r="HAL32" s="51"/>
      <c r="HAM32" s="51"/>
      <c r="HAN32" s="51"/>
      <c r="HAO32" s="51"/>
      <c r="HAP32" s="51"/>
      <c r="HAQ32" s="51"/>
      <c r="HAR32" s="51"/>
      <c r="HAS32" s="51"/>
      <c r="HAT32" s="51"/>
      <c r="HAU32" s="51"/>
      <c r="HAV32" s="51"/>
      <c r="HAW32" s="51"/>
      <c r="HAX32" s="51"/>
      <c r="HAY32" s="51"/>
      <c r="HAZ32" s="51"/>
      <c r="HBA32" s="51"/>
      <c r="HBB32" s="51"/>
      <c r="HBC32" s="51"/>
      <c r="HBD32" s="51"/>
      <c r="HBE32" s="51"/>
      <c r="HBF32" s="51"/>
      <c r="HBG32" s="51"/>
      <c r="HBH32" s="51"/>
      <c r="HBI32" s="51"/>
      <c r="HBJ32" s="51"/>
      <c r="HBK32" s="51"/>
      <c r="HBL32" s="51"/>
      <c r="HBM32" s="51"/>
      <c r="HBN32" s="51"/>
      <c r="HBO32" s="51"/>
      <c r="HBP32" s="51"/>
      <c r="HBQ32" s="51"/>
      <c r="HBR32" s="51"/>
      <c r="HBS32" s="51"/>
      <c r="HBT32" s="51"/>
      <c r="HBU32" s="51"/>
      <c r="HBV32" s="51"/>
      <c r="HBW32" s="51"/>
      <c r="HBX32" s="51"/>
      <c r="HBY32" s="51"/>
      <c r="HBZ32" s="51"/>
      <c r="HCA32" s="51"/>
      <c r="HCB32" s="51"/>
      <c r="HCC32" s="51"/>
      <c r="HCD32" s="51"/>
      <c r="HCE32" s="51"/>
      <c r="HCF32" s="51"/>
      <c r="HCG32" s="51"/>
      <c r="HCH32" s="51"/>
      <c r="HCI32" s="51"/>
      <c r="HCJ32" s="51"/>
      <c r="HCK32" s="51"/>
      <c r="HCL32" s="51"/>
      <c r="HCM32" s="51"/>
      <c r="HCN32" s="51"/>
      <c r="HCO32" s="51"/>
      <c r="HCP32" s="51"/>
      <c r="HCQ32" s="51"/>
      <c r="HCR32" s="51"/>
      <c r="HCS32" s="51"/>
      <c r="HCT32" s="51"/>
      <c r="HCU32" s="51"/>
      <c r="HCV32" s="51"/>
      <c r="HCW32" s="51"/>
      <c r="HCX32" s="51"/>
      <c r="HCY32" s="51"/>
      <c r="HCZ32" s="51"/>
      <c r="HDA32" s="51"/>
      <c r="HDB32" s="51"/>
      <c r="HDC32" s="51"/>
      <c r="HDD32" s="51"/>
      <c r="HDE32" s="51"/>
      <c r="HDF32" s="51"/>
      <c r="HDG32" s="51"/>
      <c r="HDH32" s="51"/>
      <c r="HDI32" s="51"/>
      <c r="HDJ32" s="51"/>
      <c r="HDK32" s="51"/>
      <c r="HDL32" s="51"/>
      <c r="HDM32" s="51"/>
      <c r="HDN32" s="51"/>
      <c r="HDO32" s="51"/>
      <c r="HDP32" s="51"/>
      <c r="HDQ32" s="51"/>
      <c r="HDR32" s="51"/>
      <c r="HDS32" s="51"/>
      <c r="HDT32" s="51"/>
      <c r="HDU32" s="51"/>
      <c r="HDV32" s="51"/>
      <c r="HDW32" s="51"/>
      <c r="HDX32" s="51"/>
      <c r="HDY32" s="51"/>
      <c r="HDZ32" s="51"/>
      <c r="HEA32" s="51"/>
      <c r="HEB32" s="51"/>
      <c r="HEC32" s="51"/>
      <c r="HED32" s="51"/>
      <c r="HEE32" s="51"/>
      <c r="HEF32" s="51"/>
      <c r="HEG32" s="51"/>
      <c r="HEH32" s="51"/>
      <c r="HEI32" s="51"/>
      <c r="HEJ32" s="51"/>
      <c r="HEK32" s="51"/>
      <c r="HEL32" s="51"/>
      <c r="HEM32" s="51"/>
      <c r="HEN32" s="51"/>
      <c r="HEO32" s="51"/>
      <c r="HEP32" s="51"/>
      <c r="HEQ32" s="51"/>
      <c r="HER32" s="51"/>
      <c r="HES32" s="51"/>
      <c r="HET32" s="51"/>
      <c r="HEU32" s="51"/>
      <c r="HEV32" s="51"/>
      <c r="HEW32" s="51"/>
      <c r="HEX32" s="51"/>
      <c r="HEY32" s="51"/>
      <c r="HEZ32" s="51"/>
      <c r="HFA32" s="51"/>
      <c r="HFB32" s="51"/>
      <c r="HFC32" s="51"/>
      <c r="HFD32" s="51"/>
      <c r="HFE32" s="51"/>
      <c r="HFF32" s="51"/>
      <c r="HFG32" s="51"/>
      <c r="HFH32" s="51"/>
      <c r="HFI32" s="51"/>
      <c r="HFJ32" s="51"/>
      <c r="HFK32" s="51"/>
      <c r="HFL32" s="51"/>
      <c r="HFM32" s="51"/>
      <c r="HFN32" s="51"/>
      <c r="HFO32" s="51"/>
      <c r="HFP32" s="51"/>
      <c r="HFQ32" s="51"/>
      <c r="HFR32" s="51"/>
      <c r="HFS32" s="51"/>
      <c r="HFT32" s="51"/>
      <c r="HFU32" s="51"/>
      <c r="HFV32" s="51"/>
      <c r="HFW32" s="51"/>
      <c r="HFX32" s="51"/>
      <c r="HFY32" s="51"/>
      <c r="HFZ32" s="51"/>
      <c r="HGA32" s="51"/>
      <c r="HGB32" s="51"/>
      <c r="HGC32" s="51"/>
      <c r="HGD32" s="51"/>
      <c r="HGE32" s="51"/>
      <c r="HGF32" s="51"/>
      <c r="HGG32" s="51"/>
      <c r="HGH32" s="51"/>
      <c r="HGI32" s="51"/>
      <c r="HGJ32" s="51"/>
      <c r="HGK32" s="51"/>
      <c r="HGL32" s="51"/>
      <c r="HGM32" s="51"/>
      <c r="HGN32" s="51"/>
      <c r="HGO32" s="51"/>
      <c r="HGP32" s="51"/>
      <c r="HGQ32" s="51"/>
      <c r="HGR32" s="51"/>
      <c r="HGS32" s="51"/>
      <c r="HGT32" s="51"/>
      <c r="HGU32" s="51"/>
      <c r="HGV32" s="51"/>
      <c r="HGW32" s="51"/>
      <c r="HGX32" s="51"/>
      <c r="HGY32" s="51"/>
      <c r="HGZ32" s="51"/>
      <c r="HHA32" s="51"/>
      <c r="HHB32" s="51"/>
      <c r="HHC32" s="51"/>
      <c r="HHD32" s="51"/>
      <c r="HHE32" s="51"/>
      <c r="HHF32" s="51"/>
      <c r="HHG32" s="51"/>
      <c r="HHH32" s="51"/>
      <c r="HHI32" s="51"/>
      <c r="HHJ32" s="51"/>
      <c r="HHK32" s="51"/>
      <c r="HHL32" s="51"/>
      <c r="HHM32" s="51"/>
      <c r="HHN32" s="51"/>
      <c r="HHO32" s="51"/>
      <c r="HHP32" s="51"/>
      <c r="HHQ32" s="51"/>
      <c r="HHR32" s="51"/>
      <c r="HHS32" s="51"/>
      <c r="HHT32" s="51"/>
      <c r="HHU32" s="51"/>
      <c r="HHV32" s="51"/>
      <c r="HHW32" s="51"/>
      <c r="HHX32" s="51"/>
      <c r="HHY32" s="51"/>
      <c r="HHZ32" s="51"/>
      <c r="HIA32" s="51"/>
      <c r="HIB32" s="51"/>
      <c r="HIC32" s="51"/>
      <c r="HID32" s="51"/>
      <c r="HIE32" s="51"/>
      <c r="HIF32" s="51"/>
      <c r="HIG32" s="51"/>
      <c r="HIH32" s="51"/>
      <c r="HII32" s="51"/>
      <c r="HIJ32" s="51"/>
      <c r="HIK32" s="51"/>
      <c r="HIL32" s="51"/>
      <c r="HIM32" s="51"/>
      <c r="HIN32" s="51"/>
      <c r="HIO32" s="51"/>
      <c r="HIP32" s="51"/>
      <c r="HIQ32" s="51"/>
      <c r="HIR32" s="51"/>
      <c r="HIS32" s="51"/>
      <c r="HIT32" s="51"/>
      <c r="HIU32" s="51"/>
      <c r="HIV32" s="51"/>
      <c r="HIW32" s="51"/>
      <c r="HIX32" s="51"/>
      <c r="HIY32" s="51"/>
      <c r="HIZ32" s="51"/>
      <c r="HJA32" s="51"/>
      <c r="HJB32" s="51"/>
      <c r="HJC32" s="51"/>
      <c r="HJD32" s="51"/>
      <c r="HJE32" s="51"/>
      <c r="HJF32" s="51"/>
      <c r="HJG32" s="51"/>
      <c r="HJH32" s="51"/>
      <c r="HJI32" s="51"/>
      <c r="HJJ32" s="51"/>
      <c r="HJK32" s="51"/>
      <c r="HJL32" s="51"/>
      <c r="HJM32" s="51"/>
      <c r="HJN32" s="51"/>
      <c r="HJO32" s="51"/>
      <c r="HJP32" s="51"/>
      <c r="HJQ32" s="51"/>
      <c r="HJR32" s="51"/>
      <c r="HJS32" s="51"/>
      <c r="HJT32" s="51"/>
      <c r="HJU32" s="51"/>
      <c r="HJV32" s="51"/>
      <c r="HJW32" s="51"/>
      <c r="HJX32" s="51"/>
      <c r="HJY32" s="51"/>
      <c r="HJZ32" s="51"/>
      <c r="HKA32" s="51"/>
      <c r="HKB32" s="51"/>
      <c r="HKC32" s="51"/>
      <c r="HKD32" s="51"/>
      <c r="HKE32" s="51"/>
      <c r="HKF32" s="51"/>
      <c r="HKG32" s="51"/>
      <c r="HKH32" s="51"/>
      <c r="HKI32" s="51"/>
      <c r="HKJ32" s="51"/>
      <c r="HKK32" s="51"/>
      <c r="HKL32" s="51"/>
      <c r="HKM32" s="51"/>
      <c r="HKN32" s="51"/>
      <c r="HKO32" s="51"/>
      <c r="HKP32" s="51"/>
      <c r="HKQ32" s="51"/>
      <c r="HKR32" s="51"/>
      <c r="HKS32" s="51"/>
      <c r="HKT32" s="51"/>
      <c r="HKU32" s="51"/>
      <c r="HKV32" s="51"/>
      <c r="HKW32" s="51"/>
      <c r="HKX32" s="51"/>
      <c r="HKY32" s="51"/>
      <c r="HKZ32" s="51"/>
      <c r="HLA32" s="51"/>
      <c r="HLB32" s="51"/>
      <c r="HLC32" s="51"/>
      <c r="HLD32" s="51"/>
      <c r="HLE32" s="51"/>
      <c r="HLF32" s="51"/>
      <c r="HLG32" s="51"/>
      <c r="HLH32" s="51"/>
      <c r="HLI32" s="51"/>
      <c r="HLJ32" s="51"/>
      <c r="HLK32" s="51"/>
      <c r="HLL32" s="51"/>
      <c r="HLM32" s="51"/>
      <c r="HLN32" s="51"/>
      <c r="HLO32" s="51"/>
      <c r="HLP32" s="51"/>
      <c r="HLQ32" s="51"/>
      <c r="HLR32" s="51"/>
      <c r="HLS32" s="51"/>
      <c r="HLT32" s="51"/>
      <c r="HLU32" s="51"/>
      <c r="HLV32" s="51"/>
      <c r="HLW32" s="51"/>
      <c r="HLX32" s="51"/>
      <c r="HLY32" s="51"/>
      <c r="HLZ32" s="51"/>
      <c r="HMA32" s="51"/>
      <c r="HMB32" s="51"/>
      <c r="HMC32" s="51"/>
      <c r="HMD32" s="51"/>
      <c r="HME32" s="51"/>
      <c r="HMF32" s="51"/>
      <c r="HMG32" s="51"/>
      <c r="HMH32" s="51"/>
      <c r="HMI32" s="51"/>
      <c r="HMJ32" s="51"/>
      <c r="HMK32" s="51"/>
      <c r="HML32" s="51"/>
      <c r="HMM32" s="51"/>
      <c r="HMN32" s="51"/>
      <c r="HMO32" s="51"/>
      <c r="HMP32" s="51"/>
      <c r="HMQ32" s="51"/>
      <c r="HMR32" s="51"/>
      <c r="HMS32" s="51"/>
      <c r="HMT32" s="51"/>
      <c r="HMU32" s="51"/>
      <c r="HMV32" s="51"/>
      <c r="HMW32" s="51"/>
      <c r="HMX32" s="51"/>
      <c r="HMY32" s="51"/>
      <c r="HMZ32" s="51"/>
      <c r="HNA32" s="51"/>
      <c r="HNB32" s="51"/>
      <c r="HNC32" s="51"/>
      <c r="HND32" s="51"/>
      <c r="HNE32" s="51"/>
      <c r="HNF32" s="51"/>
      <c r="HNG32" s="51"/>
      <c r="HNH32" s="51"/>
      <c r="HNI32" s="51"/>
      <c r="HNJ32" s="51"/>
      <c r="HNK32" s="51"/>
      <c r="HNL32" s="51"/>
      <c r="HNM32" s="51"/>
      <c r="HNN32" s="51"/>
      <c r="HNO32" s="51"/>
      <c r="HNP32" s="51"/>
      <c r="HNQ32" s="51"/>
      <c r="HNR32" s="51"/>
      <c r="HNS32" s="51"/>
      <c r="HNT32" s="51"/>
      <c r="HNU32" s="51"/>
      <c r="HNV32" s="51"/>
      <c r="HNW32" s="51"/>
      <c r="HNX32" s="51"/>
      <c r="HNY32" s="51"/>
      <c r="HNZ32" s="51"/>
      <c r="HOA32" s="51"/>
      <c r="HOB32" s="51"/>
      <c r="HOC32" s="51"/>
      <c r="HOD32" s="51"/>
      <c r="HOE32" s="51"/>
      <c r="HOF32" s="51"/>
      <c r="HOG32" s="51"/>
      <c r="HOH32" s="51"/>
      <c r="HOI32" s="51"/>
      <c r="HOJ32" s="51"/>
      <c r="HOK32" s="51"/>
      <c r="HOL32" s="51"/>
      <c r="HOM32" s="51"/>
      <c r="HON32" s="51"/>
      <c r="HOO32" s="51"/>
      <c r="HOP32" s="51"/>
      <c r="HOQ32" s="51"/>
      <c r="HOR32" s="51"/>
      <c r="HOS32" s="51"/>
      <c r="HOT32" s="51"/>
      <c r="HOU32" s="51"/>
      <c r="HOV32" s="51"/>
      <c r="HOW32" s="51"/>
      <c r="HOX32" s="51"/>
      <c r="HOY32" s="51"/>
      <c r="HOZ32" s="51"/>
      <c r="HPA32" s="51"/>
      <c r="HPB32" s="51"/>
      <c r="HPC32" s="51"/>
      <c r="HPD32" s="51"/>
      <c r="HPE32" s="51"/>
      <c r="HPF32" s="51"/>
      <c r="HPG32" s="51"/>
      <c r="HPH32" s="51"/>
      <c r="HPI32" s="51"/>
      <c r="HPJ32" s="51"/>
      <c r="HPK32" s="51"/>
      <c r="HPL32" s="51"/>
      <c r="HPM32" s="51"/>
      <c r="HPN32" s="51"/>
      <c r="HPO32" s="51"/>
      <c r="HPP32" s="51"/>
      <c r="HPQ32" s="51"/>
      <c r="HPR32" s="51"/>
      <c r="HPS32" s="51"/>
      <c r="HPT32" s="51"/>
      <c r="HPU32" s="51"/>
      <c r="HPV32" s="51"/>
      <c r="HPW32" s="51"/>
      <c r="HPX32" s="51"/>
      <c r="HPY32" s="51"/>
      <c r="HPZ32" s="51"/>
      <c r="HQA32" s="51"/>
      <c r="HQB32" s="51"/>
      <c r="HQC32" s="51"/>
      <c r="HQD32" s="51"/>
      <c r="HQE32" s="51"/>
      <c r="HQF32" s="51"/>
      <c r="HQG32" s="51"/>
      <c r="HQH32" s="51"/>
      <c r="HQI32" s="51"/>
      <c r="HQJ32" s="51"/>
      <c r="HQK32" s="51"/>
      <c r="HQL32" s="51"/>
      <c r="HQM32" s="51"/>
      <c r="HQN32" s="51"/>
      <c r="HQO32" s="51"/>
      <c r="HQP32" s="51"/>
      <c r="HQQ32" s="51"/>
      <c r="HQR32" s="51"/>
      <c r="HQS32" s="51"/>
      <c r="HQT32" s="51"/>
      <c r="HQU32" s="51"/>
      <c r="HQV32" s="51"/>
      <c r="HQW32" s="51"/>
      <c r="HQX32" s="51"/>
      <c r="HQY32" s="51"/>
      <c r="HQZ32" s="51"/>
      <c r="HRA32" s="51"/>
      <c r="HRB32" s="51"/>
      <c r="HRC32" s="51"/>
      <c r="HRD32" s="51"/>
      <c r="HRE32" s="51"/>
      <c r="HRF32" s="51"/>
      <c r="HRG32" s="51"/>
      <c r="HRH32" s="51"/>
      <c r="HRI32" s="51"/>
      <c r="HRJ32" s="51"/>
      <c r="HRK32" s="51"/>
      <c r="HRL32" s="51"/>
      <c r="HRM32" s="51"/>
      <c r="HRN32" s="51"/>
      <c r="HRO32" s="51"/>
      <c r="HRP32" s="51"/>
      <c r="HRQ32" s="51"/>
      <c r="HRR32" s="51"/>
      <c r="HRS32" s="51"/>
      <c r="HRT32" s="51"/>
      <c r="HRU32" s="51"/>
      <c r="HRV32" s="51"/>
      <c r="HRW32" s="51"/>
      <c r="HRX32" s="51"/>
      <c r="HRY32" s="51"/>
      <c r="HRZ32" s="51"/>
      <c r="HSA32" s="51"/>
      <c r="HSB32" s="51"/>
      <c r="HSC32" s="51"/>
      <c r="HSD32" s="51"/>
      <c r="HSE32" s="51"/>
      <c r="HSF32" s="51"/>
      <c r="HSG32" s="51"/>
      <c r="HSH32" s="51"/>
      <c r="HSI32" s="51"/>
      <c r="HSJ32" s="51"/>
      <c r="HSK32" s="51"/>
      <c r="HSL32" s="51"/>
      <c r="HSM32" s="51"/>
      <c r="HSN32" s="51"/>
      <c r="HSO32" s="51"/>
      <c r="HSP32" s="51"/>
      <c r="HSQ32" s="51"/>
      <c r="HSR32" s="51"/>
      <c r="HSS32" s="51"/>
      <c r="HST32" s="51"/>
      <c r="HSU32" s="51"/>
      <c r="HSV32" s="51"/>
      <c r="HSW32" s="51"/>
      <c r="HSX32" s="51"/>
      <c r="HSY32" s="51"/>
      <c r="HSZ32" s="51"/>
      <c r="HTA32" s="51"/>
      <c r="HTB32" s="51"/>
      <c r="HTC32" s="51"/>
      <c r="HTD32" s="51"/>
      <c r="HTE32" s="51"/>
      <c r="HTF32" s="51"/>
      <c r="HTG32" s="51"/>
      <c r="HTH32" s="51"/>
      <c r="HTI32" s="51"/>
      <c r="HTJ32" s="51"/>
      <c r="HTK32" s="51"/>
      <c r="HTL32" s="51"/>
      <c r="HTM32" s="51"/>
      <c r="HTN32" s="51"/>
      <c r="HTO32" s="51"/>
      <c r="HTP32" s="51"/>
      <c r="HTQ32" s="51"/>
      <c r="HTR32" s="51"/>
      <c r="HTS32" s="51"/>
      <c r="HTT32" s="51"/>
      <c r="HTU32" s="51"/>
      <c r="HTV32" s="51"/>
      <c r="HTW32" s="51"/>
      <c r="HTX32" s="51"/>
      <c r="HTY32" s="51"/>
      <c r="HTZ32" s="51"/>
      <c r="HUA32" s="51"/>
      <c r="HUB32" s="51"/>
      <c r="HUC32" s="51"/>
      <c r="HUD32" s="51"/>
      <c r="HUE32" s="51"/>
      <c r="HUF32" s="51"/>
      <c r="HUG32" s="51"/>
      <c r="HUH32" s="51"/>
      <c r="HUI32" s="51"/>
      <c r="HUJ32" s="51"/>
      <c r="HUK32" s="51"/>
      <c r="HUL32" s="51"/>
      <c r="HUM32" s="51"/>
      <c r="HUN32" s="51"/>
      <c r="HUO32" s="51"/>
      <c r="HUP32" s="51"/>
      <c r="HUQ32" s="51"/>
      <c r="HUR32" s="51"/>
      <c r="HUS32" s="51"/>
      <c r="HUT32" s="51"/>
      <c r="HUU32" s="51"/>
      <c r="HUV32" s="51"/>
      <c r="HUW32" s="51"/>
      <c r="HUX32" s="51"/>
      <c r="HUY32" s="51"/>
      <c r="HUZ32" s="51"/>
      <c r="HVA32" s="51"/>
      <c r="HVB32" s="51"/>
      <c r="HVC32" s="51"/>
      <c r="HVD32" s="51"/>
      <c r="HVE32" s="51"/>
      <c r="HVF32" s="51"/>
      <c r="HVG32" s="51"/>
      <c r="HVH32" s="51"/>
      <c r="HVI32" s="51"/>
      <c r="HVJ32" s="51"/>
      <c r="HVK32" s="51"/>
      <c r="HVL32" s="51"/>
      <c r="HVM32" s="51"/>
      <c r="HVN32" s="51"/>
      <c r="HVO32" s="51"/>
      <c r="HVP32" s="51"/>
      <c r="HVQ32" s="51"/>
      <c r="HVR32" s="51"/>
      <c r="HVS32" s="51"/>
      <c r="HVT32" s="51"/>
      <c r="HVU32" s="51"/>
      <c r="HVV32" s="51"/>
      <c r="HVW32" s="51"/>
      <c r="HVX32" s="51"/>
      <c r="HVY32" s="51"/>
      <c r="HVZ32" s="51"/>
      <c r="HWA32" s="51"/>
      <c r="HWB32" s="51"/>
      <c r="HWC32" s="51"/>
      <c r="HWD32" s="51"/>
      <c r="HWE32" s="51"/>
      <c r="HWF32" s="51"/>
      <c r="HWG32" s="51"/>
      <c r="HWH32" s="51"/>
      <c r="HWI32" s="51"/>
      <c r="HWJ32" s="51"/>
      <c r="HWK32" s="51"/>
      <c r="HWL32" s="51"/>
      <c r="HWM32" s="51"/>
      <c r="HWN32" s="51"/>
      <c r="HWO32" s="51"/>
      <c r="HWP32" s="51"/>
      <c r="HWQ32" s="51"/>
      <c r="HWR32" s="51"/>
      <c r="HWS32" s="51"/>
      <c r="HWT32" s="51"/>
      <c r="HWU32" s="51"/>
      <c r="HWV32" s="51"/>
      <c r="HWW32" s="51"/>
      <c r="HWX32" s="51"/>
      <c r="HWY32" s="51"/>
      <c r="HWZ32" s="51"/>
      <c r="HXA32" s="51"/>
      <c r="HXB32" s="51"/>
      <c r="HXC32" s="51"/>
      <c r="HXD32" s="51"/>
      <c r="HXE32" s="51"/>
      <c r="HXF32" s="51"/>
      <c r="HXG32" s="51"/>
      <c r="HXH32" s="51"/>
      <c r="HXI32" s="51"/>
      <c r="HXJ32" s="51"/>
      <c r="HXK32" s="51"/>
      <c r="HXL32" s="51"/>
      <c r="HXM32" s="51"/>
      <c r="HXN32" s="51"/>
      <c r="HXO32" s="51"/>
      <c r="HXP32" s="51"/>
      <c r="HXQ32" s="51"/>
      <c r="HXR32" s="51"/>
      <c r="HXS32" s="51"/>
      <c r="HXT32" s="51"/>
      <c r="HXU32" s="51"/>
      <c r="HXV32" s="51"/>
      <c r="HXW32" s="51"/>
      <c r="HXX32" s="51"/>
      <c r="HXY32" s="51"/>
      <c r="HXZ32" s="51"/>
      <c r="HYA32" s="51"/>
      <c r="HYB32" s="51"/>
      <c r="HYC32" s="51"/>
      <c r="HYD32" s="51"/>
      <c r="HYE32" s="51"/>
      <c r="HYF32" s="51"/>
      <c r="HYG32" s="51"/>
      <c r="HYH32" s="51"/>
      <c r="HYI32" s="51"/>
      <c r="HYJ32" s="51"/>
      <c r="HYK32" s="51"/>
      <c r="HYL32" s="51"/>
      <c r="HYM32" s="51"/>
      <c r="HYN32" s="51"/>
      <c r="HYO32" s="51"/>
      <c r="HYP32" s="51"/>
      <c r="HYQ32" s="51"/>
      <c r="HYR32" s="51"/>
      <c r="HYS32" s="51"/>
      <c r="HYT32" s="51"/>
      <c r="HYU32" s="51"/>
      <c r="HYV32" s="51"/>
      <c r="HYW32" s="51"/>
      <c r="HYX32" s="51"/>
      <c r="HYY32" s="51"/>
      <c r="HYZ32" s="51"/>
      <c r="HZA32" s="51"/>
      <c r="HZB32" s="51"/>
      <c r="HZC32" s="51"/>
      <c r="HZD32" s="51"/>
      <c r="HZE32" s="51"/>
      <c r="HZF32" s="51"/>
      <c r="HZG32" s="51"/>
      <c r="HZH32" s="51"/>
      <c r="HZI32" s="51"/>
      <c r="HZJ32" s="51"/>
      <c r="HZK32" s="51"/>
      <c r="HZL32" s="51"/>
      <c r="HZM32" s="51"/>
      <c r="HZN32" s="51"/>
      <c r="HZO32" s="51"/>
      <c r="HZP32" s="51"/>
      <c r="HZQ32" s="51"/>
      <c r="HZR32" s="51"/>
      <c r="HZS32" s="51"/>
      <c r="HZT32" s="51"/>
      <c r="HZU32" s="51"/>
      <c r="HZV32" s="51"/>
      <c r="HZW32" s="51"/>
      <c r="HZX32" s="51"/>
      <c r="HZY32" s="51"/>
      <c r="HZZ32" s="51"/>
      <c r="IAA32" s="51"/>
      <c r="IAB32" s="51"/>
      <c r="IAC32" s="51"/>
      <c r="IAD32" s="51"/>
      <c r="IAE32" s="51"/>
      <c r="IAF32" s="51"/>
      <c r="IAG32" s="51"/>
      <c r="IAH32" s="51"/>
      <c r="IAI32" s="51"/>
      <c r="IAJ32" s="51"/>
      <c r="IAK32" s="51"/>
      <c r="IAL32" s="51"/>
      <c r="IAM32" s="51"/>
      <c r="IAN32" s="51"/>
      <c r="IAO32" s="51"/>
      <c r="IAP32" s="51"/>
      <c r="IAQ32" s="51"/>
      <c r="IAR32" s="51"/>
      <c r="IAS32" s="51"/>
      <c r="IAT32" s="51"/>
      <c r="IAU32" s="51"/>
      <c r="IAV32" s="51"/>
      <c r="IAW32" s="51"/>
      <c r="IAX32" s="51"/>
      <c r="IAY32" s="51"/>
      <c r="IAZ32" s="51"/>
      <c r="IBA32" s="51"/>
      <c r="IBB32" s="51"/>
      <c r="IBC32" s="51"/>
      <c r="IBD32" s="51"/>
      <c r="IBE32" s="51"/>
      <c r="IBF32" s="51"/>
      <c r="IBG32" s="51"/>
      <c r="IBH32" s="51"/>
      <c r="IBI32" s="51"/>
      <c r="IBJ32" s="51"/>
      <c r="IBK32" s="51"/>
      <c r="IBL32" s="51"/>
      <c r="IBM32" s="51"/>
      <c r="IBN32" s="51"/>
      <c r="IBO32" s="51"/>
      <c r="IBP32" s="51"/>
      <c r="IBQ32" s="51"/>
      <c r="IBR32" s="51"/>
      <c r="IBS32" s="51"/>
      <c r="IBT32" s="51"/>
      <c r="IBU32" s="51"/>
      <c r="IBV32" s="51"/>
      <c r="IBW32" s="51"/>
      <c r="IBX32" s="51"/>
      <c r="IBY32" s="51"/>
      <c r="IBZ32" s="51"/>
      <c r="ICA32" s="51"/>
      <c r="ICB32" s="51"/>
      <c r="ICC32" s="51"/>
      <c r="ICD32" s="51"/>
      <c r="ICE32" s="51"/>
      <c r="ICF32" s="51"/>
      <c r="ICG32" s="51"/>
      <c r="ICH32" s="51"/>
      <c r="ICI32" s="51"/>
      <c r="ICJ32" s="51"/>
      <c r="ICK32" s="51"/>
      <c r="ICL32" s="51"/>
      <c r="ICM32" s="51"/>
      <c r="ICN32" s="51"/>
      <c r="ICO32" s="51"/>
      <c r="ICP32" s="51"/>
      <c r="ICQ32" s="51"/>
      <c r="ICR32" s="51"/>
      <c r="ICS32" s="51"/>
      <c r="ICT32" s="51"/>
      <c r="ICU32" s="51"/>
      <c r="ICV32" s="51"/>
      <c r="ICW32" s="51"/>
      <c r="ICX32" s="51"/>
      <c r="ICY32" s="51"/>
      <c r="ICZ32" s="51"/>
      <c r="IDA32" s="51"/>
      <c r="IDB32" s="51"/>
      <c r="IDC32" s="51"/>
      <c r="IDD32" s="51"/>
      <c r="IDE32" s="51"/>
      <c r="IDF32" s="51"/>
      <c r="IDG32" s="51"/>
      <c r="IDH32" s="51"/>
      <c r="IDI32" s="51"/>
      <c r="IDJ32" s="51"/>
      <c r="IDK32" s="51"/>
      <c r="IDL32" s="51"/>
      <c r="IDM32" s="51"/>
      <c r="IDN32" s="51"/>
      <c r="IDO32" s="51"/>
      <c r="IDP32" s="51"/>
      <c r="IDQ32" s="51"/>
      <c r="IDR32" s="51"/>
      <c r="IDS32" s="51"/>
      <c r="IDT32" s="51"/>
      <c r="IDU32" s="51"/>
      <c r="IDV32" s="51"/>
      <c r="IDW32" s="51"/>
      <c r="IDX32" s="51"/>
      <c r="IDY32" s="51"/>
      <c r="IDZ32" s="51"/>
      <c r="IEA32" s="51"/>
      <c r="IEB32" s="51"/>
      <c r="IEC32" s="51"/>
      <c r="IED32" s="51"/>
      <c r="IEE32" s="51"/>
      <c r="IEF32" s="51"/>
      <c r="IEG32" s="51"/>
      <c r="IEH32" s="51"/>
      <c r="IEI32" s="51"/>
      <c r="IEJ32" s="51"/>
      <c r="IEK32" s="51"/>
      <c r="IEL32" s="51"/>
      <c r="IEM32" s="51"/>
      <c r="IEN32" s="51"/>
      <c r="IEO32" s="51"/>
      <c r="IEP32" s="51"/>
      <c r="IEQ32" s="51"/>
      <c r="IER32" s="51"/>
      <c r="IES32" s="51"/>
      <c r="IET32" s="51"/>
      <c r="IEU32" s="51"/>
      <c r="IEV32" s="51"/>
      <c r="IEW32" s="51"/>
      <c r="IEX32" s="51"/>
      <c r="IEY32" s="51"/>
      <c r="IEZ32" s="51"/>
      <c r="IFA32" s="51"/>
      <c r="IFB32" s="51"/>
      <c r="IFC32" s="51"/>
      <c r="IFD32" s="51"/>
      <c r="IFE32" s="51"/>
      <c r="IFF32" s="51"/>
      <c r="IFG32" s="51"/>
      <c r="IFH32" s="51"/>
      <c r="IFI32" s="51"/>
      <c r="IFJ32" s="51"/>
      <c r="IFK32" s="51"/>
      <c r="IFL32" s="51"/>
      <c r="IFM32" s="51"/>
      <c r="IFN32" s="51"/>
      <c r="IFO32" s="51"/>
      <c r="IFP32" s="51"/>
      <c r="IFQ32" s="51"/>
      <c r="IFR32" s="51"/>
      <c r="IFS32" s="51"/>
      <c r="IFT32" s="51"/>
      <c r="IFU32" s="51"/>
      <c r="IFV32" s="51"/>
      <c r="IFW32" s="51"/>
      <c r="IFX32" s="51"/>
      <c r="IFY32" s="51"/>
      <c r="IFZ32" s="51"/>
      <c r="IGA32" s="51"/>
      <c r="IGB32" s="51"/>
      <c r="IGC32" s="51"/>
      <c r="IGD32" s="51"/>
      <c r="IGE32" s="51"/>
      <c r="IGF32" s="51"/>
      <c r="IGG32" s="51"/>
      <c r="IGH32" s="51"/>
      <c r="IGI32" s="51"/>
      <c r="IGJ32" s="51"/>
      <c r="IGK32" s="51"/>
      <c r="IGL32" s="51"/>
      <c r="IGM32" s="51"/>
      <c r="IGN32" s="51"/>
      <c r="IGO32" s="51"/>
      <c r="IGP32" s="51"/>
      <c r="IGQ32" s="51"/>
      <c r="IGR32" s="51"/>
      <c r="IGS32" s="51"/>
      <c r="IGT32" s="51"/>
      <c r="IGU32" s="51"/>
      <c r="IGV32" s="51"/>
      <c r="IGW32" s="51"/>
      <c r="IGX32" s="51"/>
      <c r="IGY32" s="51"/>
      <c r="IGZ32" s="51"/>
      <c r="IHA32" s="51"/>
      <c r="IHB32" s="51"/>
      <c r="IHC32" s="51"/>
      <c r="IHD32" s="51"/>
      <c r="IHE32" s="51"/>
      <c r="IHF32" s="51"/>
      <c r="IHG32" s="51"/>
      <c r="IHH32" s="51"/>
      <c r="IHI32" s="51"/>
      <c r="IHJ32" s="51"/>
      <c r="IHK32" s="51"/>
      <c r="IHL32" s="51"/>
      <c r="IHM32" s="51"/>
      <c r="IHN32" s="51"/>
      <c r="IHO32" s="51"/>
      <c r="IHP32" s="51"/>
      <c r="IHQ32" s="51"/>
      <c r="IHR32" s="51"/>
      <c r="IHS32" s="51"/>
      <c r="IHT32" s="51"/>
      <c r="IHU32" s="51"/>
      <c r="IHV32" s="51"/>
      <c r="IHW32" s="51"/>
      <c r="IHX32" s="51"/>
      <c r="IHY32" s="51"/>
      <c r="IHZ32" s="51"/>
      <c r="IIA32" s="51"/>
      <c r="IIB32" s="51"/>
      <c r="IIC32" s="51"/>
      <c r="IID32" s="51"/>
      <c r="IIE32" s="51"/>
      <c r="IIF32" s="51"/>
      <c r="IIG32" s="51"/>
      <c r="IIH32" s="51"/>
      <c r="III32" s="51"/>
      <c r="IIJ32" s="51"/>
      <c r="IIK32" s="51"/>
      <c r="IIL32" s="51"/>
      <c r="IIM32" s="51"/>
      <c r="IIN32" s="51"/>
      <c r="IIO32" s="51"/>
      <c r="IIP32" s="51"/>
      <c r="IIQ32" s="51"/>
      <c r="IIR32" s="51"/>
      <c r="IIS32" s="51"/>
      <c r="IIT32" s="51"/>
      <c r="IIU32" s="51"/>
      <c r="IIV32" s="51"/>
      <c r="IIW32" s="51"/>
      <c r="IIX32" s="51"/>
      <c r="IIY32" s="51"/>
      <c r="IIZ32" s="51"/>
      <c r="IJA32" s="51"/>
      <c r="IJB32" s="51"/>
      <c r="IJC32" s="51"/>
      <c r="IJD32" s="51"/>
      <c r="IJE32" s="51"/>
      <c r="IJF32" s="51"/>
      <c r="IJG32" s="51"/>
      <c r="IJH32" s="51"/>
      <c r="IJI32" s="51"/>
      <c r="IJJ32" s="51"/>
      <c r="IJK32" s="51"/>
      <c r="IJL32" s="51"/>
      <c r="IJM32" s="51"/>
      <c r="IJN32" s="51"/>
      <c r="IJO32" s="51"/>
      <c r="IJP32" s="51"/>
      <c r="IJQ32" s="51"/>
      <c r="IJR32" s="51"/>
      <c r="IJS32" s="51"/>
      <c r="IJT32" s="51"/>
      <c r="IJU32" s="51"/>
      <c r="IJV32" s="51"/>
      <c r="IJW32" s="51"/>
      <c r="IJX32" s="51"/>
      <c r="IJY32" s="51"/>
      <c r="IJZ32" s="51"/>
      <c r="IKA32" s="51"/>
      <c r="IKB32" s="51"/>
      <c r="IKC32" s="51"/>
      <c r="IKD32" s="51"/>
      <c r="IKE32" s="51"/>
      <c r="IKF32" s="51"/>
      <c r="IKG32" s="51"/>
      <c r="IKH32" s="51"/>
      <c r="IKI32" s="51"/>
      <c r="IKJ32" s="51"/>
      <c r="IKK32" s="51"/>
      <c r="IKL32" s="51"/>
      <c r="IKM32" s="51"/>
      <c r="IKN32" s="51"/>
      <c r="IKO32" s="51"/>
      <c r="IKP32" s="51"/>
      <c r="IKQ32" s="51"/>
      <c r="IKR32" s="51"/>
      <c r="IKS32" s="51"/>
      <c r="IKT32" s="51"/>
      <c r="IKU32" s="51"/>
      <c r="IKV32" s="51"/>
      <c r="IKW32" s="51"/>
      <c r="IKX32" s="51"/>
      <c r="IKY32" s="51"/>
      <c r="IKZ32" s="51"/>
      <c r="ILA32" s="51"/>
      <c r="ILB32" s="51"/>
      <c r="ILC32" s="51"/>
      <c r="ILD32" s="51"/>
      <c r="ILE32" s="51"/>
      <c r="ILF32" s="51"/>
      <c r="ILG32" s="51"/>
      <c r="ILH32" s="51"/>
      <c r="ILI32" s="51"/>
      <c r="ILJ32" s="51"/>
      <c r="ILK32" s="51"/>
      <c r="ILL32" s="51"/>
      <c r="ILM32" s="51"/>
      <c r="ILN32" s="51"/>
      <c r="ILO32" s="51"/>
      <c r="ILP32" s="51"/>
      <c r="ILQ32" s="51"/>
      <c r="ILR32" s="51"/>
      <c r="ILS32" s="51"/>
      <c r="ILT32" s="51"/>
      <c r="ILU32" s="51"/>
      <c r="ILV32" s="51"/>
      <c r="ILW32" s="51"/>
      <c r="ILX32" s="51"/>
      <c r="ILY32" s="51"/>
      <c r="ILZ32" s="51"/>
      <c r="IMA32" s="51"/>
      <c r="IMB32" s="51"/>
      <c r="IMC32" s="51"/>
      <c r="IMD32" s="51"/>
      <c r="IME32" s="51"/>
      <c r="IMF32" s="51"/>
      <c r="IMG32" s="51"/>
      <c r="IMH32" s="51"/>
      <c r="IMI32" s="51"/>
      <c r="IMJ32" s="51"/>
      <c r="IMK32" s="51"/>
      <c r="IML32" s="51"/>
      <c r="IMM32" s="51"/>
      <c r="IMN32" s="51"/>
      <c r="IMO32" s="51"/>
      <c r="IMP32" s="51"/>
      <c r="IMQ32" s="51"/>
      <c r="IMR32" s="51"/>
      <c r="IMS32" s="51"/>
      <c r="IMT32" s="51"/>
      <c r="IMU32" s="51"/>
      <c r="IMV32" s="51"/>
      <c r="IMW32" s="51"/>
      <c r="IMX32" s="51"/>
      <c r="IMY32" s="51"/>
      <c r="IMZ32" s="51"/>
      <c r="INA32" s="51"/>
      <c r="INB32" s="51"/>
      <c r="INC32" s="51"/>
      <c r="IND32" s="51"/>
      <c r="INE32" s="51"/>
      <c r="INF32" s="51"/>
      <c r="ING32" s="51"/>
      <c r="INH32" s="51"/>
      <c r="INI32" s="51"/>
      <c r="INJ32" s="51"/>
      <c r="INK32" s="51"/>
      <c r="INL32" s="51"/>
      <c r="INM32" s="51"/>
      <c r="INN32" s="51"/>
      <c r="INO32" s="51"/>
      <c r="INP32" s="51"/>
      <c r="INQ32" s="51"/>
      <c r="INR32" s="51"/>
      <c r="INS32" s="51"/>
      <c r="INT32" s="51"/>
      <c r="INU32" s="51"/>
      <c r="INV32" s="51"/>
      <c r="INW32" s="51"/>
      <c r="INX32" s="51"/>
      <c r="INY32" s="51"/>
      <c r="INZ32" s="51"/>
      <c r="IOA32" s="51"/>
      <c r="IOB32" s="51"/>
      <c r="IOC32" s="51"/>
      <c r="IOD32" s="51"/>
      <c r="IOE32" s="51"/>
      <c r="IOF32" s="51"/>
      <c r="IOG32" s="51"/>
      <c r="IOH32" s="51"/>
      <c r="IOI32" s="51"/>
      <c r="IOJ32" s="51"/>
      <c r="IOK32" s="51"/>
      <c r="IOL32" s="51"/>
      <c r="IOM32" s="51"/>
      <c r="ION32" s="51"/>
      <c r="IOO32" s="51"/>
      <c r="IOP32" s="51"/>
      <c r="IOQ32" s="51"/>
      <c r="IOR32" s="51"/>
      <c r="IOS32" s="51"/>
      <c r="IOT32" s="51"/>
      <c r="IOU32" s="51"/>
      <c r="IOV32" s="51"/>
      <c r="IOW32" s="51"/>
      <c r="IOX32" s="51"/>
      <c r="IOY32" s="51"/>
      <c r="IOZ32" s="51"/>
      <c r="IPA32" s="51"/>
      <c r="IPB32" s="51"/>
      <c r="IPC32" s="51"/>
      <c r="IPD32" s="51"/>
      <c r="IPE32" s="51"/>
      <c r="IPF32" s="51"/>
      <c r="IPG32" s="51"/>
      <c r="IPH32" s="51"/>
      <c r="IPI32" s="51"/>
      <c r="IPJ32" s="51"/>
      <c r="IPK32" s="51"/>
      <c r="IPL32" s="51"/>
      <c r="IPM32" s="51"/>
      <c r="IPN32" s="51"/>
      <c r="IPO32" s="51"/>
      <c r="IPP32" s="51"/>
      <c r="IPQ32" s="51"/>
      <c r="IPR32" s="51"/>
      <c r="IPS32" s="51"/>
      <c r="IPT32" s="51"/>
      <c r="IPU32" s="51"/>
      <c r="IPV32" s="51"/>
      <c r="IPW32" s="51"/>
      <c r="IPX32" s="51"/>
      <c r="IPY32" s="51"/>
      <c r="IPZ32" s="51"/>
      <c r="IQA32" s="51"/>
      <c r="IQB32" s="51"/>
      <c r="IQC32" s="51"/>
      <c r="IQD32" s="51"/>
      <c r="IQE32" s="51"/>
      <c r="IQF32" s="51"/>
      <c r="IQG32" s="51"/>
      <c r="IQH32" s="51"/>
      <c r="IQI32" s="51"/>
      <c r="IQJ32" s="51"/>
      <c r="IQK32" s="51"/>
      <c r="IQL32" s="51"/>
      <c r="IQM32" s="51"/>
      <c r="IQN32" s="51"/>
      <c r="IQO32" s="51"/>
      <c r="IQP32" s="51"/>
      <c r="IQQ32" s="51"/>
      <c r="IQR32" s="51"/>
      <c r="IQS32" s="51"/>
      <c r="IQT32" s="51"/>
      <c r="IQU32" s="51"/>
      <c r="IQV32" s="51"/>
      <c r="IQW32" s="51"/>
      <c r="IQX32" s="51"/>
      <c r="IQY32" s="51"/>
      <c r="IQZ32" s="51"/>
      <c r="IRA32" s="51"/>
      <c r="IRB32" s="51"/>
      <c r="IRC32" s="51"/>
      <c r="IRD32" s="51"/>
      <c r="IRE32" s="51"/>
      <c r="IRF32" s="51"/>
      <c r="IRG32" s="51"/>
      <c r="IRH32" s="51"/>
      <c r="IRI32" s="51"/>
      <c r="IRJ32" s="51"/>
      <c r="IRK32" s="51"/>
      <c r="IRL32" s="51"/>
      <c r="IRM32" s="51"/>
      <c r="IRN32" s="51"/>
      <c r="IRO32" s="51"/>
      <c r="IRP32" s="51"/>
      <c r="IRQ32" s="51"/>
      <c r="IRR32" s="51"/>
      <c r="IRS32" s="51"/>
      <c r="IRT32" s="51"/>
      <c r="IRU32" s="51"/>
      <c r="IRV32" s="51"/>
      <c r="IRW32" s="51"/>
      <c r="IRX32" s="51"/>
      <c r="IRY32" s="51"/>
      <c r="IRZ32" s="51"/>
      <c r="ISA32" s="51"/>
      <c r="ISB32" s="51"/>
      <c r="ISC32" s="51"/>
      <c r="ISD32" s="51"/>
      <c r="ISE32" s="51"/>
      <c r="ISF32" s="51"/>
      <c r="ISG32" s="51"/>
      <c r="ISH32" s="51"/>
      <c r="ISI32" s="51"/>
      <c r="ISJ32" s="51"/>
      <c r="ISK32" s="51"/>
      <c r="ISL32" s="51"/>
      <c r="ISM32" s="51"/>
      <c r="ISN32" s="51"/>
      <c r="ISO32" s="51"/>
      <c r="ISP32" s="51"/>
      <c r="ISQ32" s="51"/>
      <c r="ISR32" s="51"/>
      <c r="ISS32" s="51"/>
      <c r="IST32" s="51"/>
      <c r="ISU32" s="51"/>
      <c r="ISV32" s="51"/>
      <c r="ISW32" s="51"/>
      <c r="ISX32" s="51"/>
      <c r="ISY32" s="51"/>
      <c r="ISZ32" s="51"/>
      <c r="ITA32" s="51"/>
      <c r="ITB32" s="51"/>
      <c r="ITC32" s="51"/>
      <c r="ITD32" s="51"/>
      <c r="ITE32" s="51"/>
      <c r="ITF32" s="51"/>
      <c r="ITG32" s="51"/>
      <c r="ITH32" s="51"/>
      <c r="ITI32" s="51"/>
      <c r="ITJ32" s="51"/>
      <c r="ITK32" s="51"/>
      <c r="ITL32" s="51"/>
      <c r="ITM32" s="51"/>
      <c r="ITN32" s="51"/>
      <c r="ITO32" s="51"/>
      <c r="ITP32" s="51"/>
      <c r="ITQ32" s="51"/>
      <c r="ITR32" s="51"/>
      <c r="ITS32" s="51"/>
      <c r="ITT32" s="51"/>
      <c r="ITU32" s="51"/>
      <c r="ITV32" s="51"/>
      <c r="ITW32" s="51"/>
      <c r="ITX32" s="51"/>
      <c r="ITY32" s="51"/>
      <c r="ITZ32" s="51"/>
      <c r="IUA32" s="51"/>
      <c r="IUB32" s="51"/>
      <c r="IUC32" s="51"/>
      <c r="IUD32" s="51"/>
      <c r="IUE32" s="51"/>
      <c r="IUF32" s="51"/>
      <c r="IUG32" s="51"/>
      <c r="IUH32" s="51"/>
      <c r="IUI32" s="51"/>
      <c r="IUJ32" s="51"/>
      <c r="IUK32" s="51"/>
      <c r="IUL32" s="51"/>
      <c r="IUM32" s="51"/>
      <c r="IUN32" s="51"/>
      <c r="IUO32" s="51"/>
      <c r="IUP32" s="51"/>
      <c r="IUQ32" s="51"/>
      <c r="IUR32" s="51"/>
      <c r="IUS32" s="51"/>
      <c r="IUT32" s="51"/>
      <c r="IUU32" s="51"/>
      <c r="IUV32" s="51"/>
      <c r="IUW32" s="51"/>
      <c r="IUX32" s="51"/>
      <c r="IUY32" s="51"/>
      <c r="IUZ32" s="51"/>
      <c r="IVA32" s="51"/>
      <c r="IVB32" s="51"/>
      <c r="IVC32" s="51"/>
      <c r="IVD32" s="51"/>
      <c r="IVE32" s="51"/>
      <c r="IVF32" s="51"/>
      <c r="IVG32" s="51"/>
      <c r="IVH32" s="51"/>
      <c r="IVI32" s="51"/>
      <c r="IVJ32" s="51"/>
      <c r="IVK32" s="51"/>
      <c r="IVL32" s="51"/>
      <c r="IVM32" s="51"/>
      <c r="IVN32" s="51"/>
      <c r="IVO32" s="51"/>
      <c r="IVP32" s="51"/>
      <c r="IVQ32" s="51"/>
      <c r="IVR32" s="51"/>
      <c r="IVS32" s="51"/>
      <c r="IVT32" s="51"/>
      <c r="IVU32" s="51"/>
      <c r="IVV32" s="51"/>
      <c r="IVW32" s="51"/>
      <c r="IVX32" s="51"/>
      <c r="IVY32" s="51"/>
      <c r="IVZ32" s="51"/>
      <c r="IWA32" s="51"/>
      <c r="IWB32" s="51"/>
      <c r="IWC32" s="51"/>
      <c r="IWD32" s="51"/>
      <c r="IWE32" s="51"/>
      <c r="IWF32" s="51"/>
      <c r="IWG32" s="51"/>
      <c r="IWH32" s="51"/>
      <c r="IWI32" s="51"/>
      <c r="IWJ32" s="51"/>
      <c r="IWK32" s="51"/>
      <c r="IWL32" s="51"/>
      <c r="IWM32" s="51"/>
      <c r="IWN32" s="51"/>
      <c r="IWO32" s="51"/>
      <c r="IWP32" s="51"/>
      <c r="IWQ32" s="51"/>
      <c r="IWR32" s="51"/>
      <c r="IWS32" s="51"/>
      <c r="IWT32" s="51"/>
      <c r="IWU32" s="51"/>
      <c r="IWV32" s="51"/>
      <c r="IWW32" s="51"/>
      <c r="IWX32" s="51"/>
      <c r="IWY32" s="51"/>
      <c r="IWZ32" s="51"/>
      <c r="IXA32" s="51"/>
      <c r="IXB32" s="51"/>
      <c r="IXC32" s="51"/>
      <c r="IXD32" s="51"/>
      <c r="IXE32" s="51"/>
      <c r="IXF32" s="51"/>
      <c r="IXG32" s="51"/>
      <c r="IXH32" s="51"/>
      <c r="IXI32" s="51"/>
      <c r="IXJ32" s="51"/>
      <c r="IXK32" s="51"/>
      <c r="IXL32" s="51"/>
      <c r="IXM32" s="51"/>
      <c r="IXN32" s="51"/>
      <c r="IXO32" s="51"/>
      <c r="IXP32" s="51"/>
      <c r="IXQ32" s="51"/>
      <c r="IXR32" s="51"/>
      <c r="IXS32" s="51"/>
      <c r="IXT32" s="51"/>
      <c r="IXU32" s="51"/>
      <c r="IXV32" s="51"/>
      <c r="IXW32" s="51"/>
      <c r="IXX32" s="51"/>
      <c r="IXY32" s="51"/>
      <c r="IXZ32" s="51"/>
      <c r="IYA32" s="51"/>
      <c r="IYB32" s="51"/>
      <c r="IYC32" s="51"/>
      <c r="IYD32" s="51"/>
      <c r="IYE32" s="51"/>
      <c r="IYF32" s="51"/>
      <c r="IYG32" s="51"/>
      <c r="IYH32" s="51"/>
      <c r="IYI32" s="51"/>
      <c r="IYJ32" s="51"/>
      <c r="IYK32" s="51"/>
      <c r="IYL32" s="51"/>
      <c r="IYM32" s="51"/>
      <c r="IYN32" s="51"/>
      <c r="IYO32" s="51"/>
      <c r="IYP32" s="51"/>
      <c r="IYQ32" s="51"/>
      <c r="IYR32" s="51"/>
      <c r="IYS32" s="51"/>
      <c r="IYT32" s="51"/>
      <c r="IYU32" s="51"/>
      <c r="IYV32" s="51"/>
      <c r="IYW32" s="51"/>
      <c r="IYX32" s="51"/>
      <c r="IYY32" s="51"/>
      <c r="IYZ32" s="51"/>
      <c r="IZA32" s="51"/>
      <c r="IZB32" s="51"/>
      <c r="IZC32" s="51"/>
      <c r="IZD32" s="51"/>
      <c r="IZE32" s="51"/>
      <c r="IZF32" s="51"/>
      <c r="IZG32" s="51"/>
      <c r="IZH32" s="51"/>
      <c r="IZI32" s="51"/>
      <c r="IZJ32" s="51"/>
      <c r="IZK32" s="51"/>
      <c r="IZL32" s="51"/>
      <c r="IZM32" s="51"/>
      <c r="IZN32" s="51"/>
      <c r="IZO32" s="51"/>
      <c r="IZP32" s="51"/>
      <c r="IZQ32" s="51"/>
      <c r="IZR32" s="51"/>
      <c r="IZS32" s="51"/>
      <c r="IZT32" s="51"/>
      <c r="IZU32" s="51"/>
      <c r="IZV32" s="51"/>
      <c r="IZW32" s="51"/>
      <c r="IZX32" s="51"/>
      <c r="IZY32" s="51"/>
      <c r="IZZ32" s="51"/>
      <c r="JAA32" s="51"/>
      <c r="JAB32" s="51"/>
      <c r="JAC32" s="51"/>
      <c r="JAD32" s="51"/>
      <c r="JAE32" s="51"/>
      <c r="JAF32" s="51"/>
      <c r="JAG32" s="51"/>
      <c r="JAH32" s="51"/>
      <c r="JAI32" s="51"/>
      <c r="JAJ32" s="51"/>
      <c r="JAK32" s="51"/>
      <c r="JAL32" s="51"/>
      <c r="JAM32" s="51"/>
      <c r="JAN32" s="51"/>
      <c r="JAO32" s="51"/>
      <c r="JAP32" s="51"/>
      <c r="JAQ32" s="51"/>
      <c r="JAR32" s="51"/>
      <c r="JAS32" s="51"/>
      <c r="JAT32" s="51"/>
      <c r="JAU32" s="51"/>
      <c r="JAV32" s="51"/>
      <c r="JAW32" s="51"/>
      <c r="JAX32" s="51"/>
      <c r="JAY32" s="51"/>
      <c r="JAZ32" s="51"/>
      <c r="JBA32" s="51"/>
      <c r="JBB32" s="51"/>
      <c r="JBC32" s="51"/>
      <c r="JBD32" s="51"/>
      <c r="JBE32" s="51"/>
      <c r="JBF32" s="51"/>
      <c r="JBG32" s="51"/>
      <c r="JBH32" s="51"/>
      <c r="JBI32" s="51"/>
      <c r="JBJ32" s="51"/>
      <c r="JBK32" s="51"/>
      <c r="JBL32" s="51"/>
      <c r="JBM32" s="51"/>
      <c r="JBN32" s="51"/>
      <c r="JBO32" s="51"/>
      <c r="JBP32" s="51"/>
      <c r="JBQ32" s="51"/>
      <c r="JBR32" s="51"/>
      <c r="JBS32" s="51"/>
      <c r="JBT32" s="51"/>
      <c r="JBU32" s="51"/>
      <c r="JBV32" s="51"/>
      <c r="JBW32" s="51"/>
      <c r="JBX32" s="51"/>
      <c r="JBY32" s="51"/>
      <c r="JBZ32" s="51"/>
      <c r="JCA32" s="51"/>
      <c r="JCB32" s="51"/>
      <c r="JCC32" s="51"/>
      <c r="JCD32" s="51"/>
      <c r="JCE32" s="51"/>
      <c r="JCF32" s="51"/>
      <c r="JCG32" s="51"/>
      <c r="JCH32" s="51"/>
      <c r="JCI32" s="51"/>
      <c r="JCJ32" s="51"/>
      <c r="JCK32" s="51"/>
      <c r="JCL32" s="51"/>
      <c r="JCM32" s="51"/>
      <c r="JCN32" s="51"/>
      <c r="JCO32" s="51"/>
      <c r="JCP32" s="51"/>
      <c r="JCQ32" s="51"/>
      <c r="JCR32" s="51"/>
      <c r="JCS32" s="51"/>
      <c r="JCT32" s="51"/>
      <c r="JCU32" s="51"/>
      <c r="JCV32" s="51"/>
      <c r="JCW32" s="51"/>
      <c r="JCX32" s="51"/>
      <c r="JCY32" s="51"/>
      <c r="JCZ32" s="51"/>
      <c r="JDA32" s="51"/>
      <c r="JDB32" s="51"/>
      <c r="JDC32" s="51"/>
      <c r="JDD32" s="51"/>
      <c r="JDE32" s="51"/>
      <c r="JDF32" s="51"/>
      <c r="JDG32" s="51"/>
      <c r="JDH32" s="51"/>
      <c r="JDI32" s="51"/>
      <c r="JDJ32" s="51"/>
      <c r="JDK32" s="51"/>
      <c r="JDL32" s="51"/>
      <c r="JDM32" s="51"/>
      <c r="JDN32" s="51"/>
      <c r="JDO32" s="51"/>
      <c r="JDP32" s="51"/>
      <c r="JDQ32" s="51"/>
      <c r="JDR32" s="51"/>
      <c r="JDS32" s="51"/>
      <c r="JDT32" s="51"/>
      <c r="JDU32" s="51"/>
      <c r="JDV32" s="51"/>
      <c r="JDW32" s="51"/>
      <c r="JDX32" s="51"/>
      <c r="JDY32" s="51"/>
      <c r="JDZ32" s="51"/>
      <c r="JEA32" s="51"/>
      <c r="JEB32" s="51"/>
      <c r="JEC32" s="51"/>
      <c r="JED32" s="51"/>
      <c r="JEE32" s="51"/>
      <c r="JEF32" s="51"/>
      <c r="JEG32" s="51"/>
      <c r="JEH32" s="51"/>
      <c r="JEI32" s="51"/>
      <c r="JEJ32" s="51"/>
      <c r="JEK32" s="51"/>
      <c r="JEL32" s="51"/>
      <c r="JEM32" s="51"/>
      <c r="JEN32" s="51"/>
      <c r="JEO32" s="51"/>
      <c r="JEP32" s="51"/>
      <c r="JEQ32" s="51"/>
      <c r="JER32" s="51"/>
      <c r="JES32" s="51"/>
      <c r="JET32" s="51"/>
      <c r="JEU32" s="51"/>
      <c r="JEV32" s="51"/>
      <c r="JEW32" s="51"/>
      <c r="JEX32" s="51"/>
      <c r="JEY32" s="51"/>
      <c r="JEZ32" s="51"/>
      <c r="JFA32" s="51"/>
      <c r="JFB32" s="51"/>
      <c r="JFC32" s="51"/>
      <c r="JFD32" s="51"/>
      <c r="JFE32" s="51"/>
      <c r="JFF32" s="51"/>
      <c r="JFG32" s="51"/>
      <c r="JFH32" s="51"/>
      <c r="JFI32" s="51"/>
      <c r="JFJ32" s="51"/>
      <c r="JFK32" s="51"/>
      <c r="JFL32" s="51"/>
      <c r="JFM32" s="51"/>
      <c r="JFN32" s="51"/>
      <c r="JFO32" s="51"/>
      <c r="JFP32" s="51"/>
      <c r="JFQ32" s="51"/>
      <c r="JFR32" s="51"/>
      <c r="JFS32" s="51"/>
      <c r="JFT32" s="51"/>
      <c r="JFU32" s="51"/>
      <c r="JFV32" s="51"/>
      <c r="JFW32" s="51"/>
      <c r="JFX32" s="51"/>
      <c r="JFY32" s="51"/>
      <c r="JFZ32" s="51"/>
      <c r="JGA32" s="51"/>
      <c r="JGB32" s="51"/>
      <c r="JGC32" s="51"/>
      <c r="JGD32" s="51"/>
      <c r="JGE32" s="51"/>
      <c r="JGF32" s="51"/>
      <c r="JGG32" s="51"/>
      <c r="JGH32" s="51"/>
      <c r="JGI32" s="51"/>
      <c r="JGJ32" s="51"/>
      <c r="JGK32" s="51"/>
      <c r="JGL32" s="51"/>
      <c r="JGM32" s="51"/>
      <c r="JGN32" s="51"/>
      <c r="JGO32" s="51"/>
      <c r="JGP32" s="51"/>
      <c r="JGQ32" s="51"/>
      <c r="JGR32" s="51"/>
      <c r="JGS32" s="51"/>
      <c r="JGT32" s="51"/>
      <c r="JGU32" s="51"/>
      <c r="JGV32" s="51"/>
      <c r="JGW32" s="51"/>
      <c r="JGX32" s="51"/>
      <c r="JGY32" s="51"/>
      <c r="JGZ32" s="51"/>
      <c r="JHA32" s="51"/>
      <c r="JHB32" s="51"/>
      <c r="JHC32" s="51"/>
      <c r="JHD32" s="51"/>
      <c r="JHE32" s="51"/>
      <c r="JHF32" s="51"/>
      <c r="JHG32" s="51"/>
      <c r="JHH32" s="51"/>
      <c r="JHI32" s="51"/>
      <c r="JHJ32" s="51"/>
      <c r="JHK32" s="51"/>
      <c r="JHL32" s="51"/>
      <c r="JHM32" s="51"/>
      <c r="JHN32" s="51"/>
      <c r="JHO32" s="51"/>
      <c r="JHP32" s="51"/>
      <c r="JHQ32" s="51"/>
      <c r="JHR32" s="51"/>
      <c r="JHS32" s="51"/>
      <c r="JHT32" s="51"/>
      <c r="JHU32" s="51"/>
      <c r="JHV32" s="51"/>
      <c r="JHW32" s="51"/>
      <c r="JHX32" s="51"/>
      <c r="JHY32" s="51"/>
      <c r="JHZ32" s="51"/>
      <c r="JIA32" s="51"/>
      <c r="JIB32" s="51"/>
      <c r="JIC32" s="51"/>
      <c r="JID32" s="51"/>
      <c r="JIE32" s="51"/>
      <c r="JIF32" s="51"/>
      <c r="JIG32" s="51"/>
      <c r="JIH32" s="51"/>
      <c r="JII32" s="51"/>
      <c r="JIJ32" s="51"/>
      <c r="JIK32" s="51"/>
      <c r="JIL32" s="51"/>
      <c r="JIM32" s="51"/>
      <c r="JIN32" s="51"/>
      <c r="JIO32" s="51"/>
      <c r="JIP32" s="51"/>
      <c r="JIQ32" s="51"/>
      <c r="JIR32" s="51"/>
      <c r="JIS32" s="51"/>
      <c r="JIT32" s="51"/>
      <c r="JIU32" s="51"/>
      <c r="JIV32" s="51"/>
      <c r="JIW32" s="51"/>
      <c r="JIX32" s="51"/>
      <c r="JIY32" s="51"/>
      <c r="JIZ32" s="51"/>
      <c r="JJA32" s="51"/>
      <c r="JJB32" s="51"/>
      <c r="JJC32" s="51"/>
      <c r="JJD32" s="51"/>
      <c r="JJE32" s="51"/>
      <c r="JJF32" s="51"/>
      <c r="JJG32" s="51"/>
      <c r="JJH32" s="51"/>
      <c r="JJI32" s="51"/>
      <c r="JJJ32" s="51"/>
      <c r="JJK32" s="51"/>
      <c r="JJL32" s="51"/>
      <c r="JJM32" s="51"/>
      <c r="JJN32" s="51"/>
      <c r="JJO32" s="51"/>
      <c r="JJP32" s="51"/>
      <c r="JJQ32" s="51"/>
      <c r="JJR32" s="51"/>
      <c r="JJS32" s="51"/>
      <c r="JJT32" s="51"/>
      <c r="JJU32" s="51"/>
      <c r="JJV32" s="51"/>
      <c r="JJW32" s="51"/>
      <c r="JJX32" s="51"/>
      <c r="JJY32" s="51"/>
      <c r="JJZ32" s="51"/>
      <c r="JKA32" s="51"/>
      <c r="JKB32" s="51"/>
      <c r="JKC32" s="51"/>
      <c r="JKD32" s="51"/>
      <c r="JKE32" s="51"/>
      <c r="JKF32" s="51"/>
      <c r="JKG32" s="51"/>
      <c r="JKH32" s="51"/>
      <c r="JKI32" s="51"/>
      <c r="JKJ32" s="51"/>
      <c r="JKK32" s="51"/>
      <c r="JKL32" s="51"/>
      <c r="JKM32" s="51"/>
      <c r="JKN32" s="51"/>
      <c r="JKO32" s="51"/>
      <c r="JKP32" s="51"/>
      <c r="JKQ32" s="51"/>
      <c r="JKR32" s="51"/>
      <c r="JKS32" s="51"/>
      <c r="JKT32" s="51"/>
      <c r="JKU32" s="51"/>
      <c r="JKV32" s="51"/>
      <c r="JKW32" s="51"/>
      <c r="JKX32" s="51"/>
      <c r="JKY32" s="51"/>
      <c r="JKZ32" s="51"/>
      <c r="JLA32" s="51"/>
      <c r="JLB32" s="51"/>
      <c r="JLC32" s="51"/>
      <c r="JLD32" s="51"/>
      <c r="JLE32" s="51"/>
      <c r="JLF32" s="51"/>
      <c r="JLG32" s="51"/>
      <c r="JLH32" s="51"/>
      <c r="JLI32" s="51"/>
      <c r="JLJ32" s="51"/>
      <c r="JLK32" s="51"/>
      <c r="JLL32" s="51"/>
      <c r="JLM32" s="51"/>
      <c r="JLN32" s="51"/>
      <c r="JLO32" s="51"/>
      <c r="JLP32" s="51"/>
      <c r="JLQ32" s="51"/>
      <c r="JLR32" s="51"/>
      <c r="JLS32" s="51"/>
      <c r="JLT32" s="51"/>
      <c r="JLU32" s="51"/>
      <c r="JLV32" s="51"/>
      <c r="JLW32" s="51"/>
      <c r="JLX32" s="51"/>
      <c r="JLY32" s="51"/>
      <c r="JLZ32" s="51"/>
      <c r="JMA32" s="51"/>
      <c r="JMB32" s="51"/>
      <c r="JMC32" s="51"/>
      <c r="JMD32" s="51"/>
      <c r="JME32" s="51"/>
      <c r="JMF32" s="51"/>
      <c r="JMG32" s="51"/>
      <c r="JMH32" s="51"/>
      <c r="JMI32" s="51"/>
      <c r="JMJ32" s="51"/>
      <c r="JMK32" s="51"/>
      <c r="JML32" s="51"/>
      <c r="JMM32" s="51"/>
      <c r="JMN32" s="51"/>
      <c r="JMO32" s="51"/>
      <c r="JMP32" s="51"/>
      <c r="JMQ32" s="51"/>
      <c r="JMR32" s="51"/>
      <c r="JMS32" s="51"/>
      <c r="JMT32" s="51"/>
      <c r="JMU32" s="51"/>
      <c r="JMV32" s="51"/>
      <c r="JMW32" s="51"/>
      <c r="JMX32" s="51"/>
      <c r="JMY32" s="51"/>
      <c r="JMZ32" s="51"/>
      <c r="JNA32" s="51"/>
      <c r="JNB32" s="51"/>
      <c r="JNC32" s="51"/>
      <c r="JND32" s="51"/>
      <c r="JNE32" s="51"/>
      <c r="JNF32" s="51"/>
      <c r="JNG32" s="51"/>
      <c r="JNH32" s="51"/>
      <c r="JNI32" s="51"/>
      <c r="JNJ32" s="51"/>
      <c r="JNK32" s="51"/>
      <c r="JNL32" s="51"/>
      <c r="JNM32" s="51"/>
      <c r="JNN32" s="51"/>
      <c r="JNO32" s="51"/>
      <c r="JNP32" s="51"/>
      <c r="JNQ32" s="51"/>
      <c r="JNR32" s="51"/>
      <c r="JNS32" s="51"/>
      <c r="JNT32" s="51"/>
      <c r="JNU32" s="51"/>
      <c r="JNV32" s="51"/>
      <c r="JNW32" s="51"/>
      <c r="JNX32" s="51"/>
      <c r="JNY32" s="51"/>
      <c r="JNZ32" s="51"/>
      <c r="JOA32" s="51"/>
      <c r="JOB32" s="51"/>
      <c r="JOC32" s="51"/>
      <c r="JOD32" s="51"/>
      <c r="JOE32" s="51"/>
      <c r="JOF32" s="51"/>
      <c r="JOG32" s="51"/>
      <c r="JOH32" s="51"/>
      <c r="JOI32" s="51"/>
      <c r="JOJ32" s="51"/>
      <c r="JOK32" s="51"/>
      <c r="JOL32" s="51"/>
      <c r="JOM32" s="51"/>
      <c r="JON32" s="51"/>
      <c r="JOO32" s="51"/>
      <c r="JOP32" s="51"/>
      <c r="JOQ32" s="51"/>
      <c r="JOR32" s="51"/>
      <c r="JOS32" s="51"/>
      <c r="JOT32" s="51"/>
      <c r="JOU32" s="51"/>
      <c r="JOV32" s="51"/>
      <c r="JOW32" s="51"/>
      <c r="JOX32" s="51"/>
      <c r="JOY32" s="51"/>
      <c r="JOZ32" s="51"/>
      <c r="JPA32" s="51"/>
      <c r="JPB32" s="51"/>
      <c r="JPC32" s="51"/>
      <c r="JPD32" s="51"/>
      <c r="JPE32" s="51"/>
      <c r="JPF32" s="51"/>
      <c r="JPG32" s="51"/>
      <c r="JPH32" s="51"/>
      <c r="JPI32" s="51"/>
      <c r="JPJ32" s="51"/>
      <c r="JPK32" s="51"/>
      <c r="JPL32" s="51"/>
      <c r="JPM32" s="51"/>
      <c r="JPN32" s="51"/>
      <c r="JPO32" s="51"/>
      <c r="JPP32" s="51"/>
      <c r="JPQ32" s="51"/>
      <c r="JPR32" s="51"/>
      <c r="JPS32" s="51"/>
      <c r="JPT32" s="51"/>
      <c r="JPU32" s="51"/>
      <c r="JPV32" s="51"/>
      <c r="JPW32" s="51"/>
      <c r="JPX32" s="51"/>
      <c r="JPY32" s="51"/>
      <c r="JPZ32" s="51"/>
      <c r="JQA32" s="51"/>
      <c r="JQB32" s="51"/>
      <c r="JQC32" s="51"/>
      <c r="JQD32" s="51"/>
      <c r="JQE32" s="51"/>
      <c r="JQF32" s="51"/>
      <c r="JQG32" s="51"/>
      <c r="JQH32" s="51"/>
      <c r="JQI32" s="51"/>
      <c r="JQJ32" s="51"/>
      <c r="JQK32" s="51"/>
      <c r="JQL32" s="51"/>
      <c r="JQM32" s="51"/>
      <c r="JQN32" s="51"/>
      <c r="JQO32" s="51"/>
      <c r="JQP32" s="51"/>
      <c r="JQQ32" s="51"/>
      <c r="JQR32" s="51"/>
      <c r="JQS32" s="51"/>
      <c r="JQT32" s="51"/>
      <c r="JQU32" s="51"/>
      <c r="JQV32" s="51"/>
      <c r="JQW32" s="51"/>
      <c r="JQX32" s="51"/>
      <c r="JQY32" s="51"/>
      <c r="JQZ32" s="51"/>
      <c r="JRA32" s="51"/>
      <c r="JRB32" s="51"/>
      <c r="JRC32" s="51"/>
      <c r="JRD32" s="51"/>
      <c r="JRE32" s="51"/>
      <c r="JRF32" s="51"/>
      <c r="JRG32" s="51"/>
      <c r="JRH32" s="51"/>
      <c r="JRI32" s="51"/>
      <c r="JRJ32" s="51"/>
      <c r="JRK32" s="51"/>
      <c r="JRL32" s="51"/>
      <c r="JRM32" s="51"/>
      <c r="JRN32" s="51"/>
      <c r="JRO32" s="51"/>
      <c r="JRP32" s="51"/>
      <c r="JRQ32" s="51"/>
      <c r="JRR32" s="51"/>
      <c r="JRS32" s="51"/>
      <c r="JRT32" s="51"/>
      <c r="JRU32" s="51"/>
      <c r="JRV32" s="51"/>
      <c r="JRW32" s="51"/>
      <c r="JRX32" s="51"/>
      <c r="JRY32" s="51"/>
      <c r="JRZ32" s="51"/>
      <c r="JSA32" s="51"/>
      <c r="JSB32" s="51"/>
      <c r="JSC32" s="51"/>
      <c r="JSD32" s="51"/>
      <c r="JSE32" s="51"/>
      <c r="JSF32" s="51"/>
      <c r="JSG32" s="51"/>
      <c r="JSH32" s="51"/>
      <c r="JSI32" s="51"/>
      <c r="JSJ32" s="51"/>
      <c r="JSK32" s="51"/>
      <c r="JSL32" s="51"/>
      <c r="JSM32" s="51"/>
      <c r="JSN32" s="51"/>
      <c r="JSO32" s="51"/>
      <c r="JSP32" s="51"/>
      <c r="JSQ32" s="51"/>
      <c r="JSR32" s="51"/>
      <c r="JSS32" s="51"/>
      <c r="JST32" s="51"/>
      <c r="JSU32" s="51"/>
      <c r="JSV32" s="51"/>
      <c r="JSW32" s="51"/>
      <c r="JSX32" s="51"/>
      <c r="JSY32" s="51"/>
      <c r="JSZ32" s="51"/>
      <c r="JTA32" s="51"/>
      <c r="JTB32" s="51"/>
      <c r="JTC32" s="51"/>
      <c r="JTD32" s="51"/>
      <c r="JTE32" s="51"/>
      <c r="JTF32" s="51"/>
      <c r="JTG32" s="51"/>
      <c r="JTH32" s="51"/>
      <c r="JTI32" s="51"/>
      <c r="JTJ32" s="51"/>
      <c r="JTK32" s="51"/>
      <c r="JTL32" s="51"/>
      <c r="JTM32" s="51"/>
      <c r="JTN32" s="51"/>
      <c r="JTO32" s="51"/>
      <c r="JTP32" s="51"/>
      <c r="JTQ32" s="51"/>
      <c r="JTR32" s="51"/>
      <c r="JTS32" s="51"/>
      <c r="JTT32" s="51"/>
      <c r="JTU32" s="51"/>
      <c r="JTV32" s="51"/>
      <c r="JTW32" s="51"/>
      <c r="JTX32" s="51"/>
      <c r="JTY32" s="51"/>
      <c r="JTZ32" s="51"/>
      <c r="JUA32" s="51"/>
      <c r="JUB32" s="51"/>
      <c r="JUC32" s="51"/>
      <c r="JUD32" s="51"/>
      <c r="JUE32" s="51"/>
      <c r="JUF32" s="51"/>
      <c r="JUG32" s="51"/>
      <c r="JUH32" s="51"/>
      <c r="JUI32" s="51"/>
      <c r="JUJ32" s="51"/>
      <c r="JUK32" s="51"/>
      <c r="JUL32" s="51"/>
      <c r="JUM32" s="51"/>
      <c r="JUN32" s="51"/>
      <c r="JUO32" s="51"/>
      <c r="JUP32" s="51"/>
      <c r="JUQ32" s="51"/>
      <c r="JUR32" s="51"/>
      <c r="JUS32" s="51"/>
      <c r="JUT32" s="51"/>
      <c r="JUU32" s="51"/>
      <c r="JUV32" s="51"/>
      <c r="JUW32" s="51"/>
      <c r="JUX32" s="51"/>
      <c r="JUY32" s="51"/>
      <c r="JUZ32" s="51"/>
      <c r="JVA32" s="51"/>
      <c r="JVB32" s="51"/>
      <c r="JVC32" s="51"/>
      <c r="JVD32" s="51"/>
      <c r="JVE32" s="51"/>
      <c r="JVF32" s="51"/>
      <c r="JVG32" s="51"/>
      <c r="JVH32" s="51"/>
      <c r="JVI32" s="51"/>
      <c r="JVJ32" s="51"/>
      <c r="JVK32" s="51"/>
      <c r="JVL32" s="51"/>
      <c r="JVM32" s="51"/>
      <c r="JVN32" s="51"/>
      <c r="JVO32" s="51"/>
      <c r="JVP32" s="51"/>
      <c r="JVQ32" s="51"/>
      <c r="JVR32" s="51"/>
      <c r="JVS32" s="51"/>
      <c r="JVT32" s="51"/>
      <c r="JVU32" s="51"/>
      <c r="JVV32" s="51"/>
      <c r="JVW32" s="51"/>
      <c r="JVX32" s="51"/>
      <c r="JVY32" s="51"/>
      <c r="JVZ32" s="51"/>
      <c r="JWA32" s="51"/>
      <c r="JWB32" s="51"/>
      <c r="JWC32" s="51"/>
      <c r="JWD32" s="51"/>
      <c r="JWE32" s="51"/>
      <c r="JWF32" s="51"/>
      <c r="JWG32" s="51"/>
      <c r="JWH32" s="51"/>
      <c r="JWI32" s="51"/>
      <c r="JWJ32" s="51"/>
      <c r="JWK32" s="51"/>
      <c r="JWL32" s="51"/>
      <c r="JWM32" s="51"/>
      <c r="JWN32" s="51"/>
      <c r="JWO32" s="51"/>
      <c r="JWP32" s="51"/>
      <c r="JWQ32" s="51"/>
      <c r="JWR32" s="51"/>
      <c r="JWS32" s="51"/>
      <c r="JWT32" s="51"/>
      <c r="JWU32" s="51"/>
      <c r="JWV32" s="51"/>
      <c r="JWW32" s="51"/>
      <c r="JWX32" s="51"/>
      <c r="JWY32" s="51"/>
      <c r="JWZ32" s="51"/>
      <c r="JXA32" s="51"/>
      <c r="JXB32" s="51"/>
      <c r="JXC32" s="51"/>
      <c r="JXD32" s="51"/>
      <c r="JXE32" s="51"/>
      <c r="JXF32" s="51"/>
      <c r="JXG32" s="51"/>
      <c r="JXH32" s="51"/>
      <c r="JXI32" s="51"/>
      <c r="JXJ32" s="51"/>
      <c r="JXK32" s="51"/>
      <c r="JXL32" s="51"/>
      <c r="JXM32" s="51"/>
      <c r="JXN32" s="51"/>
      <c r="JXO32" s="51"/>
      <c r="JXP32" s="51"/>
      <c r="JXQ32" s="51"/>
      <c r="JXR32" s="51"/>
      <c r="JXS32" s="51"/>
      <c r="JXT32" s="51"/>
      <c r="JXU32" s="51"/>
      <c r="JXV32" s="51"/>
      <c r="JXW32" s="51"/>
      <c r="JXX32" s="51"/>
      <c r="JXY32" s="51"/>
      <c r="JXZ32" s="51"/>
      <c r="JYA32" s="51"/>
      <c r="JYB32" s="51"/>
      <c r="JYC32" s="51"/>
      <c r="JYD32" s="51"/>
      <c r="JYE32" s="51"/>
      <c r="JYF32" s="51"/>
      <c r="JYG32" s="51"/>
      <c r="JYH32" s="51"/>
      <c r="JYI32" s="51"/>
      <c r="JYJ32" s="51"/>
      <c r="JYK32" s="51"/>
      <c r="JYL32" s="51"/>
      <c r="JYM32" s="51"/>
      <c r="JYN32" s="51"/>
      <c r="JYO32" s="51"/>
      <c r="JYP32" s="51"/>
      <c r="JYQ32" s="51"/>
      <c r="JYR32" s="51"/>
      <c r="JYS32" s="51"/>
      <c r="JYT32" s="51"/>
      <c r="JYU32" s="51"/>
      <c r="JYV32" s="51"/>
      <c r="JYW32" s="51"/>
      <c r="JYX32" s="51"/>
      <c r="JYY32" s="51"/>
      <c r="JYZ32" s="51"/>
      <c r="JZA32" s="51"/>
      <c r="JZB32" s="51"/>
      <c r="JZC32" s="51"/>
      <c r="JZD32" s="51"/>
      <c r="JZE32" s="51"/>
      <c r="JZF32" s="51"/>
      <c r="JZG32" s="51"/>
      <c r="JZH32" s="51"/>
      <c r="JZI32" s="51"/>
      <c r="JZJ32" s="51"/>
      <c r="JZK32" s="51"/>
      <c r="JZL32" s="51"/>
      <c r="JZM32" s="51"/>
      <c r="JZN32" s="51"/>
      <c r="JZO32" s="51"/>
      <c r="JZP32" s="51"/>
      <c r="JZQ32" s="51"/>
      <c r="JZR32" s="51"/>
      <c r="JZS32" s="51"/>
      <c r="JZT32" s="51"/>
      <c r="JZU32" s="51"/>
      <c r="JZV32" s="51"/>
      <c r="JZW32" s="51"/>
      <c r="JZX32" s="51"/>
      <c r="JZY32" s="51"/>
      <c r="JZZ32" s="51"/>
      <c r="KAA32" s="51"/>
      <c r="KAB32" s="51"/>
      <c r="KAC32" s="51"/>
      <c r="KAD32" s="51"/>
      <c r="KAE32" s="51"/>
      <c r="KAF32" s="51"/>
      <c r="KAG32" s="51"/>
      <c r="KAH32" s="51"/>
      <c r="KAI32" s="51"/>
      <c r="KAJ32" s="51"/>
      <c r="KAK32" s="51"/>
      <c r="KAL32" s="51"/>
      <c r="KAM32" s="51"/>
      <c r="KAN32" s="51"/>
      <c r="KAO32" s="51"/>
      <c r="KAP32" s="51"/>
      <c r="KAQ32" s="51"/>
      <c r="KAR32" s="51"/>
      <c r="KAS32" s="51"/>
      <c r="KAT32" s="51"/>
      <c r="KAU32" s="51"/>
      <c r="KAV32" s="51"/>
      <c r="KAW32" s="51"/>
      <c r="KAX32" s="51"/>
      <c r="KAY32" s="51"/>
      <c r="KAZ32" s="51"/>
      <c r="KBA32" s="51"/>
      <c r="KBB32" s="51"/>
      <c r="KBC32" s="51"/>
      <c r="KBD32" s="51"/>
      <c r="KBE32" s="51"/>
      <c r="KBF32" s="51"/>
      <c r="KBG32" s="51"/>
      <c r="KBH32" s="51"/>
      <c r="KBI32" s="51"/>
      <c r="KBJ32" s="51"/>
      <c r="KBK32" s="51"/>
      <c r="KBL32" s="51"/>
      <c r="KBM32" s="51"/>
      <c r="KBN32" s="51"/>
      <c r="KBO32" s="51"/>
      <c r="KBP32" s="51"/>
      <c r="KBQ32" s="51"/>
      <c r="KBR32" s="51"/>
      <c r="KBS32" s="51"/>
      <c r="KBT32" s="51"/>
      <c r="KBU32" s="51"/>
      <c r="KBV32" s="51"/>
      <c r="KBW32" s="51"/>
      <c r="KBX32" s="51"/>
      <c r="KBY32" s="51"/>
      <c r="KBZ32" s="51"/>
      <c r="KCA32" s="51"/>
      <c r="KCB32" s="51"/>
      <c r="KCC32" s="51"/>
      <c r="KCD32" s="51"/>
      <c r="KCE32" s="51"/>
      <c r="KCF32" s="51"/>
      <c r="KCG32" s="51"/>
      <c r="KCH32" s="51"/>
      <c r="KCI32" s="51"/>
      <c r="KCJ32" s="51"/>
      <c r="KCK32" s="51"/>
      <c r="KCL32" s="51"/>
      <c r="KCM32" s="51"/>
      <c r="KCN32" s="51"/>
      <c r="KCO32" s="51"/>
      <c r="KCP32" s="51"/>
      <c r="KCQ32" s="51"/>
      <c r="KCR32" s="51"/>
      <c r="KCS32" s="51"/>
      <c r="KCT32" s="51"/>
      <c r="KCU32" s="51"/>
      <c r="KCV32" s="51"/>
      <c r="KCW32" s="51"/>
      <c r="KCX32" s="51"/>
      <c r="KCY32" s="51"/>
      <c r="KCZ32" s="51"/>
      <c r="KDA32" s="51"/>
      <c r="KDB32" s="51"/>
      <c r="KDC32" s="51"/>
      <c r="KDD32" s="51"/>
      <c r="KDE32" s="51"/>
      <c r="KDF32" s="51"/>
      <c r="KDG32" s="51"/>
      <c r="KDH32" s="51"/>
      <c r="KDI32" s="51"/>
      <c r="KDJ32" s="51"/>
      <c r="KDK32" s="51"/>
      <c r="KDL32" s="51"/>
      <c r="KDM32" s="51"/>
      <c r="KDN32" s="51"/>
      <c r="KDO32" s="51"/>
      <c r="KDP32" s="51"/>
      <c r="KDQ32" s="51"/>
      <c r="KDR32" s="51"/>
      <c r="KDS32" s="51"/>
      <c r="KDT32" s="51"/>
      <c r="KDU32" s="51"/>
      <c r="KDV32" s="51"/>
      <c r="KDW32" s="51"/>
      <c r="KDX32" s="51"/>
      <c r="KDY32" s="51"/>
      <c r="KDZ32" s="51"/>
      <c r="KEA32" s="51"/>
      <c r="KEB32" s="51"/>
      <c r="KEC32" s="51"/>
      <c r="KED32" s="51"/>
      <c r="KEE32" s="51"/>
      <c r="KEF32" s="51"/>
      <c r="KEG32" s="51"/>
      <c r="KEH32" s="51"/>
      <c r="KEI32" s="51"/>
      <c r="KEJ32" s="51"/>
      <c r="KEK32" s="51"/>
      <c r="KEL32" s="51"/>
      <c r="KEM32" s="51"/>
      <c r="KEN32" s="51"/>
      <c r="KEO32" s="51"/>
      <c r="KEP32" s="51"/>
      <c r="KEQ32" s="51"/>
      <c r="KER32" s="51"/>
      <c r="KES32" s="51"/>
      <c r="KET32" s="51"/>
      <c r="KEU32" s="51"/>
      <c r="KEV32" s="51"/>
      <c r="KEW32" s="51"/>
      <c r="KEX32" s="51"/>
      <c r="KEY32" s="51"/>
      <c r="KEZ32" s="51"/>
      <c r="KFA32" s="51"/>
      <c r="KFB32" s="51"/>
      <c r="KFC32" s="51"/>
      <c r="KFD32" s="51"/>
      <c r="KFE32" s="51"/>
      <c r="KFF32" s="51"/>
      <c r="KFG32" s="51"/>
      <c r="KFH32" s="51"/>
      <c r="KFI32" s="51"/>
      <c r="KFJ32" s="51"/>
      <c r="KFK32" s="51"/>
      <c r="KFL32" s="51"/>
      <c r="KFM32" s="51"/>
      <c r="KFN32" s="51"/>
      <c r="KFO32" s="51"/>
      <c r="KFP32" s="51"/>
      <c r="KFQ32" s="51"/>
      <c r="KFR32" s="51"/>
      <c r="KFS32" s="51"/>
      <c r="KFT32" s="51"/>
      <c r="KFU32" s="51"/>
      <c r="KFV32" s="51"/>
      <c r="KFW32" s="51"/>
      <c r="KFX32" s="51"/>
      <c r="KFY32" s="51"/>
      <c r="KFZ32" s="51"/>
      <c r="KGA32" s="51"/>
      <c r="KGB32" s="51"/>
      <c r="KGC32" s="51"/>
      <c r="KGD32" s="51"/>
      <c r="KGE32" s="51"/>
      <c r="KGF32" s="51"/>
      <c r="KGG32" s="51"/>
      <c r="KGH32" s="51"/>
      <c r="KGI32" s="51"/>
      <c r="KGJ32" s="51"/>
      <c r="KGK32" s="51"/>
      <c r="KGL32" s="51"/>
      <c r="KGM32" s="51"/>
      <c r="KGN32" s="51"/>
      <c r="KGO32" s="51"/>
      <c r="KGP32" s="51"/>
      <c r="KGQ32" s="51"/>
      <c r="KGR32" s="51"/>
      <c r="KGS32" s="51"/>
      <c r="KGT32" s="51"/>
      <c r="KGU32" s="51"/>
      <c r="KGV32" s="51"/>
      <c r="KGW32" s="51"/>
      <c r="KGX32" s="51"/>
      <c r="KGY32" s="51"/>
      <c r="KGZ32" s="51"/>
      <c r="KHA32" s="51"/>
      <c r="KHB32" s="51"/>
      <c r="KHC32" s="51"/>
      <c r="KHD32" s="51"/>
      <c r="KHE32" s="51"/>
      <c r="KHF32" s="51"/>
      <c r="KHG32" s="51"/>
      <c r="KHH32" s="51"/>
      <c r="KHI32" s="51"/>
      <c r="KHJ32" s="51"/>
      <c r="KHK32" s="51"/>
      <c r="KHL32" s="51"/>
      <c r="KHM32" s="51"/>
      <c r="KHN32" s="51"/>
      <c r="KHO32" s="51"/>
      <c r="KHP32" s="51"/>
      <c r="KHQ32" s="51"/>
      <c r="KHR32" s="51"/>
      <c r="KHS32" s="51"/>
      <c r="KHT32" s="51"/>
      <c r="KHU32" s="51"/>
      <c r="KHV32" s="51"/>
      <c r="KHW32" s="51"/>
      <c r="KHX32" s="51"/>
      <c r="KHY32" s="51"/>
      <c r="KHZ32" s="51"/>
      <c r="KIA32" s="51"/>
      <c r="KIB32" s="51"/>
      <c r="KIC32" s="51"/>
      <c r="KID32" s="51"/>
      <c r="KIE32" s="51"/>
      <c r="KIF32" s="51"/>
      <c r="KIG32" s="51"/>
      <c r="KIH32" s="51"/>
      <c r="KII32" s="51"/>
      <c r="KIJ32" s="51"/>
      <c r="KIK32" s="51"/>
      <c r="KIL32" s="51"/>
      <c r="KIM32" s="51"/>
      <c r="KIN32" s="51"/>
      <c r="KIO32" s="51"/>
      <c r="KIP32" s="51"/>
      <c r="KIQ32" s="51"/>
      <c r="KIR32" s="51"/>
      <c r="KIS32" s="51"/>
      <c r="KIT32" s="51"/>
      <c r="KIU32" s="51"/>
      <c r="KIV32" s="51"/>
      <c r="KIW32" s="51"/>
      <c r="KIX32" s="51"/>
      <c r="KIY32" s="51"/>
      <c r="KIZ32" s="51"/>
      <c r="KJA32" s="51"/>
      <c r="KJB32" s="51"/>
      <c r="KJC32" s="51"/>
      <c r="KJD32" s="51"/>
      <c r="KJE32" s="51"/>
      <c r="KJF32" s="51"/>
      <c r="KJG32" s="51"/>
      <c r="KJH32" s="51"/>
      <c r="KJI32" s="51"/>
      <c r="KJJ32" s="51"/>
      <c r="KJK32" s="51"/>
      <c r="KJL32" s="51"/>
      <c r="KJM32" s="51"/>
      <c r="KJN32" s="51"/>
      <c r="KJO32" s="51"/>
      <c r="KJP32" s="51"/>
      <c r="KJQ32" s="51"/>
      <c r="KJR32" s="51"/>
      <c r="KJS32" s="51"/>
      <c r="KJT32" s="51"/>
      <c r="KJU32" s="51"/>
      <c r="KJV32" s="51"/>
      <c r="KJW32" s="51"/>
      <c r="KJX32" s="51"/>
      <c r="KJY32" s="51"/>
      <c r="KJZ32" s="51"/>
      <c r="KKA32" s="51"/>
      <c r="KKB32" s="51"/>
      <c r="KKC32" s="51"/>
      <c r="KKD32" s="51"/>
      <c r="KKE32" s="51"/>
      <c r="KKF32" s="51"/>
      <c r="KKG32" s="51"/>
      <c r="KKH32" s="51"/>
      <c r="KKI32" s="51"/>
      <c r="KKJ32" s="51"/>
      <c r="KKK32" s="51"/>
      <c r="KKL32" s="51"/>
      <c r="KKM32" s="51"/>
      <c r="KKN32" s="51"/>
      <c r="KKO32" s="51"/>
      <c r="KKP32" s="51"/>
      <c r="KKQ32" s="51"/>
      <c r="KKR32" s="51"/>
      <c r="KKS32" s="51"/>
      <c r="KKT32" s="51"/>
      <c r="KKU32" s="51"/>
      <c r="KKV32" s="51"/>
      <c r="KKW32" s="51"/>
      <c r="KKX32" s="51"/>
      <c r="KKY32" s="51"/>
      <c r="KKZ32" s="51"/>
      <c r="KLA32" s="51"/>
      <c r="KLB32" s="51"/>
      <c r="KLC32" s="51"/>
      <c r="KLD32" s="51"/>
      <c r="KLE32" s="51"/>
      <c r="KLF32" s="51"/>
      <c r="KLG32" s="51"/>
      <c r="KLH32" s="51"/>
      <c r="KLI32" s="51"/>
      <c r="KLJ32" s="51"/>
      <c r="KLK32" s="51"/>
      <c r="KLL32" s="51"/>
      <c r="KLM32" s="51"/>
      <c r="KLN32" s="51"/>
      <c r="KLO32" s="51"/>
      <c r="KLP32" s="51"/>
      <c r="KLQ32" s="51"/>
      <c r="KLR32" s="51"/>
      <c r="KLS32" s="51"/>
      <c r="KLT32" s="51"/>
      <c r="KLU32" s="51"/>
      <c r="KLV32" s="51"/>
      <c r="KLW32" s="51"/>
      <c r="KLX32" s="51"/>
      <c r="KLY32" s="51"/>
      <c r="KLZ32" s="51"/>
      <c r="KMA32" s="51"/>
      <c r="KMB32" s="51"/>
      <c r="KMC32" s="51"/>
      <c r="KMD32" s="51"/>
      <c r="KME32" s="51"/>
      <c r="KMF32" s="51"/>
      <c r="KMG32" s="51"/>
      <c r="KMH32" s="51"/>
      <c r="KMI32" s="51"/>
      <c r="KMJ32" s="51"/>
      <c r="KMK32" s="51"/>
      <c r="KML32" s="51"/>
      <c r="KMM32" s="51"/>
      <c r="KMN32" s="51"/>
      <c r="KMO32" s="51"/>
      <c r="KMP32" s="51"/>
      <c r="KMQ32" s="51"/>
      <c r="KMR32" s="51"/>
      <c r="KMS32" s="51"/>
      <c r="KMT32" s="51"/>
      <c r="KMU32" s="51"/>
      <c r="KMV32" s="51"/>
      <c r="KMW32" s="51"/>
      <c r="KMX32" s="51"/>
      <c r="KMY32" s="51"/>
      <c r="KMZ32" s="51"/>
      <c r="KNA32" s="51"/>
      <c r="KNB32" s="51"/>
      <c r="KNC32" s="51"/>
      <c r="KND32" s="51"/>
      <c r="KNE32" s="51"/>
      <c r="KNF32" s="51"/>
      <c r="KNG32" s="51"/>
      <c r="KNH32" s="51"/>
      <c r="KNI32" s="51"/>
      <c r="KNJ32" s="51"/>
      <c r="KNK32" s="51"/>
      <c r="KNL32" s="51"/>
      <c r="KNM32" s="51"/>
      <c r="KNN32" s="51"/>
      <c r="KNO32" s="51"/>
      <c r="KNP32" s="51"/>
      <c r="KNQ32" s="51"/>
      <c r="KNR32" s="51"/>
      <c r="KNS32" s="51"/>
      <c r="KNT32" s="51"/>
      <c r="KNU32" s="51"/>
      <c r="KNV32" s="51"/>
      <c r="KNW32" s="51"/>
      <c r="KNX32" s="51"/>
      <c r="KNY32" s="51"/>
      <c r="KNZ32" s="51"/>
      <c r="KOA32" s="51"/>
      <c r="KOB32" s="51"/>
      <c r="KOC32" s="51"/>
      <c r="KOD32" s="51"/>
      <c r="KOE32" s="51"/>
      <c r="KOF32" s="51"/>
      <c r="KOG32" s="51"/>
      <c r="KOH32" s="51"/>
      <c r="KOI32" s="51"/>
      <c r="KOJ32" s="51"/>
      <c r="KOK32" s="51"/>
      <c r="KOL32" s="51"/>
      <c r="KOM32" s="51"/>
      <c r="KON32" s="51"/>
      <c r="KOO32" s="51"/>
      <c r="KOP32" s="51"/>
      <c r="KOQ32" s="51"/>
      <c r="KOR32" s="51"/>
      <c r="KOS32" s="51"/>
      <c r="KOT32" s="51"/>
      <c r="KOU32" s="51"/>
      <c r="KOV32" s="51"/>
      <c r="KOW32" s="51"/>
      <c r="KOX32" s="51"/>
      <c r="KOY32" s="51"/>
      <c r="KOZ32" s="51"/>
      <c r="KPA32" s="51"/>
      <c r="KPB32" s="51"/>
      <c r="KPC32" s="51"/>
      <c r="KPD32" s="51"/>
      <c r="KPE32" s="51"/>
      <c r="KPF32" s="51"/>
      <c r="KPG32" s="51"/>
      <c r="KPH32" s="51"/>
      <c r="KPI32" s="51"/>
      <c r="KPJ32" s="51"/>
      <c r="KPK32" s="51"/>
      <c r="KPL32" s="51"/>
      <c r="KPM32" s="51"/>
      <c r="KPN32" s="51"/>
      <c r="KPO32" s="51"/>
      <c r="KPP32" s="51"/>
      <c r="KPQ32" s="51"/>
      <c r="KPR32" s="51"/>
      <c r="KPS32" s="51"/>
      <c r="KPT32" s="51"/>
      <c r="KPU32" s="51"/>
      <c r="KPV32" s="51"/>
      <c r="KPW32" s="51"/>
      <c r="KPX32" s="51"/>
      <c r="KPY32" s="51"/>
      <c r="KPZ32" s="51"/>
      <c r="KQA32" s="51"/>
      <c r="KQB32" s="51"/>
      <c r="KQC32" s="51"/>
      <c r="KQD32" s="51"/>
      <c r="KQE32" s="51"/>
      <c r="KQF32" s="51"/>
      <c r="KQG32" s="51"/>
      <c r="KQH32" s="51"/>
      <c r="KQI32" s="51"/>
      <c r="KQJ32" s="51"/>
      <c r="KQK32" s="51"/>
      <c r="KQL32" s="51"/>
      <c r="KQM32" s="51"/>
      <c r="KQN32" s="51"/>
      <c r="KQO32" s="51"/>
      <c r="KQP32" s="51"/>
      <c r="KQQ32" s="51"/>
      <c r="KQR32" s="51"/>
      <c r="KQS32" s="51"/>
      <c r="KQT32" s="51"/>
      <c r="KQU32" s="51"/>
      <c r="KQV32" s="51"/>
      <c r="KQW32" s="51"/>
      <c r="KQX32" s="51"/>
      <c r="KQY32" s="51"/>
      <c r="KQZ32" s="51"/>
      <c r="KRA32" s="51"/>
      <c r="KRB32" s="51"/>
      <c r="KRC32" s="51"/>
      <c r="KRD32" s="51"/>
      <c r="KRE32" s="51"/>
      <c r="KRF32" s="51"/>
      <c r="KRG32" s="51"/>
      <c r="KRH32" s="51"/>
      <c r="KRI32" s="51"/>
      <c r="KRJ32" s="51"/>
      <c r="KRK32" s="51"/>
      <c r="KRL32" s="51"/>
      <c r="KRM32" s="51"/>
      <c r="KRN32" s="51"/>
      <c r="KRO32" s="51"/>
      <c r="KRP32" s="51"/>
      <c r="KRQ32" s="51"/>
      <c r="KRR32" s="51"/>
      <c r="KRS32" s="51"/>
      <c r="KRT32" s="51"/>
      <c r="KRU32" s="51"/>
      <c r="KRV32" s="51"/>
      <c r="KRW32" s="51"/>
      <c r="KRX32" s="51"/>
      <c r="KRY32" s="51"/>
      <c r="KRZ32" s="51"/>
      <c r="KSA32" s="51"/>
      <c r="KSB32" s="51"/>
      <c r="KSC32" s="51"/>
      <c r="KSD32" s="51"/>
      <c r="KSE32" s="51"/>
      <c r="KSF32" s="51"/>
      <c r="KSG32" s="51"/>
      <c r="KSH32" s="51"/>
      <c r="KSI32" s="51"/>
      <c r="KSJ32" s="51"/>
      <c r="KSK32" s="51"/>
      <c r="KSL32" s="51"/>
      <c r="KSM32" s="51"/>
      <c r="KSN32" s="51"/>
      <c r="KSO32" s="51"/>
      <c r="KSP32" s="51"/>
      <c r="KSQ32" s="51"/>
      <c r="KSR32" s="51"/>
      <c r="KSS32" s="51"/>
      <c r="KST32" s="51"/>
      <c r="KSU32" s="51"/>
      <c r="KSV32" s="51"/>
      <c r="KSW32" s="51"/>
      <c r="KSX32" s="51"/>
      <c r="KSY32" s="51"/>
      <c r="KSZ32" s="51"/>
      <c r="KTA32" s="51"/>
      <c r="KTB32" s="51"/>
      <c r="KTC32" s="51"/>
      <c r="KTD32" s="51"/>
      <c r="KTE32" s="51"/>
      <c r="KTF32" s="51"/>
      <c r="KTG32" s="51"/>
      <c r="KTH32" s="51"/>
      <c r="KTI32" s="51"/>
      <c r="KTJ32" s="51"/>
      <c r="KTK32" s="51"/>
      <c r="KTL32" s="51"/>
      <c r="KTM32" s="51"/>
      <c r="KTN32" s="51"/>
      <c r="KTO32" s="51"/>
      <c r="KTP32" s="51"/>
      <c r="KTQ32" s="51"/>
      <c r="KTR32" s="51"/>
      <c r="KTS32" s="51"/>
      <c r="KTT32" s="51"/>
      <c r="KTU32" s="51"/>
      <c r="KTV32" s="51"/>
      <c r="KTW32" s="51"/>
      <c r="KTX32" s="51"/>
      <c r="KTY32" s="51"/>
      <c r="KTZ32" s="51"/>
      <c r="KUA32" s="51"/>
      <c r="KUB32" s="51"/>
      <c r="KUC32" s="51"/>
      <c r="KUD32" s="51"/>
      <c r="KUE32" s="51"/>
      <c r="KUF32" s="51"/>
      <c r="KUG32" s="51"/>
      <c r="KUH32" s="51"/>
      <c r="KUI32" s="51"/>
      <c r="KUJ32" s="51"/>
      <c r="KUK32" s="51"/>
      <c r="KUL32" s="51"/>
      <c r="KUM32" s="51"/>
      <c r="KUN32" s="51"/>
      <c r="KUO32" s="51"/>
      <c r="KUP32" s="51"/>
      <c r="KUQ32" s="51"/>
      <c r="KUR32" s="51"/>
      <c r="KUS32" s="51"/>
      <c r="KUT32" s="51"/>
      <c r="KUU32" s="51"/>
      <c r="KUV32" s="51"/>
      <c r="KUW32" s="51"/>
      <c r="KUX32" s="51"/>
      <c r="KUY32" s="51"/>
      <c r="KUZ32" s="51"/>
      <c r="KVA32" s="51"/>
      <c r="KVB32" s="51"/>
      <c r="KVC32" s="51"/>
      <c r="KVD32" s="51"/>
      <c r="KVE32" s="51"/>
      <c r="KVF32" s="51"/>
      <c r="KVG32" s="51"/>
      <c r="KVH32" s="51"/>
      <c r="KVI32" s="51"/>
      <c r="KVJ32" s="51"/>
      <c r="KVK32" s="51"/>
      <c r="KVL32" s="51"/>
      <c r="KVM32" s="51"/>
      <c r="KVN32" s="51"/>
      <c r="KVO32" s="51"/>
      <c r="KVP32" s="51"/>
      <c r="KVQ32" s="51"/>
      <c r="KVR32" s="51"/>
      <c r="KVS32" s="51"/>
      <c r="KVT32" s="51"/>
      <c r="KVU32" s="51"/>
      <c r="KVV32" s="51"/>
      <c r="KVW32" s="51"/>
      <c r="KVX32" s="51"/>
      <c r="KVY32" s="51"/>
      <c r="KVZ32" s="51"/>
      <c r="KWA32" s="51"/>
      <c r="KWB32" s="51"/>
      <c r="KWC32" s="51"/>
      <c r="KWD32" s="51"/>
      <c r="KWE32" s="51"/>
      <c r="KWF32" s="51"/>
      <c r="KWG32" s="51"/>
      <c r="KWH32" s="51"/>
      <c r="KWI32" s="51"/>
      <c r="KWJ32" s="51"/>
      <c r="KWK32" s="51"/>
      <c r="KWL32" s="51"/>
      <c r="KWM32" s="51"/>
      <c r="KWN32" s="51"/>
      <c r="KWO32" s="51"/>
      <c r="KWP32" s="51"/>
      <c r="KWQ32" s="51"/>
      <c r="KWR32" s="51"/>
      <c r="KWS32" s="51"/>
      <c r="KWT32" s="51"/>
      <c r="KWU32" s="51"/>
      <c r="KWV32" s="51"/>
      <c r="KWW32" s="51"/>
      <c r="KWX32" s="51"/>
      <c r="KWY32" s="51"/>
      <c r="KWZ32" s="51"/>
      <c r="KXA32" s="51"/>
      <c r="KXB32" s="51"/>
      <c r="KXC32" s="51"/>
      <c r="KXD32" s="51"/>
      <c r="KXE32" s="51"/>
      <c r="KXF32" s="51"/>
      <c r="KXG32" s="51"/>
      <c r="KXH32" s="51"/>
      <c r="KXI32" s="51"/>
      <c r="KXJ32" s="51"/>
      <c r="KXK32" s="51"/>
      <c r="KXL32" s="51"/>
      <c r="KXM32" s="51"/>
      <c r="KXN32" s="51"/>
      <c r="KXO32" s="51"/>
      <c r="KXP32" s="51"/>
      <c r="KXQ32" s="51"/>
      <c r="KXR32" s="51"/>
      <c r="KXS32" s="51"/>
      <c r="KXT32" s="51"/>
      <c r="KXU32" s="51"/>
      <c r="KXV32" s="51"/>
      <c r="KXW32" s="51"/>
      <c r="KXX32" s="51"/>
      <c r="KXY32" s="51"/>
      <c r="KXZ32" s="51"/>
      <c r="KYA32" s="51"/>
      <c r="KYB32" s="51"/>
      <c r="KYC32" s="51"/>
      <c r="KYD32" s="51"/>
      <c r="KYE32" s="51"/>
      <c r="KYF32" s="51"/>
      <c r="KYG32" s="51"/>
      <c r="KYH32" s="51"/>
      <c r="KYI32" s="51"/>
      <c r="KYJ32" s="51"/>
      <c r="KYK32" s="51"/>
      <c r="KYL32" s="51"/>
      <c r="KYM32" s="51"/>
      <c r="KYN32" s="51"/>
      <c r="KYO32" s="51"/>
      <c r="KYP32" s="51"/>
      <c r="KYQ32" s="51"/>
      <c r="KYR32" s="51"/>
      <c r="KYS32" s="51"/>
      <c r="KYT32" s="51"/>
      <c r="KYU32" s="51"/>
      <c r="KYV32" s="51"/>
      <c r="KYW32" s="51"/>
      <c r="KYX32" s="51"/>
      <c r="KYY32" s="51"/>
      <c r="KYZ32" s="51"/>
      <c r="KZA32" s="51"/>
      <c r="KZB32" s="51"/>
      <c r="KZC32" s="51"/>
      <c r="KZD32" s="51"/>
      <c r="KZE32" s="51"/>
      <c r="KZF32" s="51"/>
      <c r="KZG32" s="51"/>
      <c r="KZH32" s="51"/>
      <c r="KZI32" s="51"/>
      <c r="KZJ32" s="51"/>
      <c r="KZK32" s="51"/>
      <c r="KZL32" s="51"/>
      <c r="KZM32" s="51"/>
      <c r="KZN32" s="51"/>
      <c r="KZO32" s="51"/>
      <c r="KZP32" s="51"/>
      <c r="KZQ32" s="51"/>
      <c r="KZR32" s="51"/>
      <c r="KZS32" s="51"/>
      <c r="KZT32" s="51"/>
      <c r="KZU32" s="51"/>
      <c r="KZV32" s="51"/>
      <c r="KZW32" s="51"/>
      <c r="KZX32" s="51"/>
      <c r="KZY32" s="51"/>
      <c r="KZZ32" s="51"/>
      <c r="LAA32" s="51"/>
      <c r="LAB32" s="51"/>
      <c r="LAC32" s="51"/>
      <c r="LAD32" s="51"/>
      <c r="LAE32" s="51"/>
      <c r="LAF32" s="51"/>
      <c r="LAG32" s="51"/>
      <c r="LAH32" s="51"/>
      <c r="LAI32" s="51"/>
      <c r="LAJ32" s="51"/>
      <c r="LAK32" s="51"/>
      <c r="LAL32" s="51"/>
      <c r="LAM32" s="51"/>
      <c r="LAN32" s="51"/>
      <c r="LAO32" s="51"/>
      <c r="LAP32" s="51"/>
      <c r="LAQ32" s="51"/>
      <c r="LAR32" s="51"/>
      <c r="LAS32" s="51"/>
      <c r="LAT32" s="51"/>
      <c r="LAU32" s="51"/>
      <c r="LAV32" s="51"/>
      <c r="LAW32" s="51"/>
      <c r="LAX32" s="51"/>
      <c r="LAY32" s="51"/>
      <c r="LAZ32" s="51"/>
      <c r="LBA32" s="51"/>
      <c r="LBB32" s="51"/>
      <c r="LBC32" s="51"/>
      <c r="LBD32" s="51"/>
      <c r="LBE32" s="51"/>
      <c r="LBF32" s="51"/>
      <c r="LBG32" s="51"/>
      <c r="LBH32" s="51"/>
      <c r="LBI32" s="51"/>
      <c r="LBJ32" s="51"/>
      <c r="LBK32" s="51"/>
      <c r="LBL32" s="51"/>
      <c r="LBM32" s="51"/>
      <c r="LBN32" s="51"/>
      <c r="LBO32" s="51"/>
      <c r="LBP32" s="51"/>
      <c r="LBQ32" s="51"/>
      <c r="LBR32" s="51"/>
      <c r="LBS32" s="51"/>
      <c r="LBT32" s="51"/>
      <c r="LBU32" s="51"/>
      <c r="LBV32" s="51"/>
      <c r="LBW32" s="51"/>
      <c r="LBX32" s="51"/>
      <c r="LBY32" s="51"/>
      <c r="LBZ32" s="51"/>
      <c r="LCA32" s="51"/>
      <c r="LCB32" s="51"/>
      <c r="LCC32" s="51"/>
      <c r="LCD32" s="51"/>
      <c r="LCE32" s="51"/>
      <c r="LCF32" s="51"/>
      <c r="LCG32" s="51"/>
      <c r="LCH32" s="51"/>
      <c r="LCI32" s="51"/>
      <c r="LCJ32" s="51"/>
      <c r="LCK32" s="51"/>
      <c r="LCL32" s="51"/>
      <c r="LCM32" s="51"/>
      <c r="LCN32" s="51"/>
      <c r="LCO32" s="51"/>
      <c r="LCP32" s="51"/>
      <c r="LCQ32" s="51"/>
      <c r="LCR32" s="51"/>
      <c r="LCS32" s="51"/>
      <c r="LCT32" s="51"/>
      <c r="LCU32" s="51"/>
      <c r="LCV32" s="51"/>
      <c r="LCW32" s="51"/>
      <c r="LCX32" s="51"/>
      <c r="LCY32" s="51"/>
      <c r="LCZ32" s="51"/>
      <c r="LDA32" s="51"/>
      <c r="LDB32" s="51"/>
      <c r="LDC32" s="51"/>
      <c r="LDD32" s="51"/>
      <c r="LDE32" s="51"/>
      <c r="LDF32" s="51"/>
      <c r="LDG32" s="51"/>
      <c r="LDH32" s="51"/>
      <c r="LDI32" s="51"/>
      <c r="LDJ32" s="51"/>
      <c r="LDK32" s="51"/>
      <c r="LDL32" s="51"/>
      <c r="LDM32" s="51"/>
      <c r="LDN32" s="51"/>
      <c r="LDO32" s="51"/>
      <c r="LDP32" s="51"/>
      <c r="LDQ32" s="51"/>
      <c r="LDR32" s="51"/>
      <c r="LDS32" s="51"/>
      <c r="LDT32" s="51"/>
      <c r="LDU32" s="51"/>
      <c r="LDV32" s="51"/>
      <c r="LDW32" s="51"/>
      <c r="LDX32" s="51"/>
      <c r="LDY32" s="51"/>
      <c r="LDZ32" s="51"/>
      <c r="LEA32" s="51"/>
      <c r="LEB32" s="51"/>
      <c r="LEC32" s="51"/>
      <c r="LED32" s="51"/>
      <c r="LEE32" s="51"/>
      <c r="LEF32" s="51"/>
      <c r="LEG32" s="51"/>
      <c r="LEH32" s="51"/>
      <c r="LEI32" s="51"/>
      <c r="LEJ32" s="51"/>
      <c r="LEK32" s="51"/>
      <c r="LEL32" s="51"/>
      <c r="LEM32" s="51"/>
      <c r="LEN32" s="51"/>
      <c r="LEO32" s="51"/>
      <c r="LEP32" s="51"/>
      <c r="LEQ32" s="51"/>
      <c r="LER32" s="51"/>
      <c r="LES32" s="51"/>
      <c r="LET32" s="51"/>
      <c r="LEU32" s="51"/>
      <c r="LEV32" s="51"/>
      <c r="LEW32" s="51"/>
      <c r="LEX32" s="51"/>
      <c r="LEY32" s="51"/>
      <c r="LEZ32" s="51"/>
      <c r="LFA32" s="51"/>
      <c r="LFB32" s="51"/>
      <c r="LFC32" s="51"/>
      <c r="LFD32" s="51"/>
      <c r="LFE32" s="51"/>
      <c r="LFF32" s="51"/>
      <c r="LFG32" s="51"/>
      <c r="LFH32" s="51"/>
      <c r="LFI32" s="51"/>
      <c r="LFJ32" s="51"/>
      <c r="LFK32" s="51"/>
      <c r="LFL32" s="51"/>
      <c r="LFM32" s="51"/>
      <c r="LFN32" s="51"/>
      <c r="LFO32" s="51"/>
      <c r="LFP32" s="51"/>
      <c r="LFQ32" s="51"/>
      <c r="LFR32" s="51"/>
      <c r="LFS32" s="51"/>
      <c r="LFT32" s="51"/>
      <c r="LFU32" s="51"/>
      <c r="LFV32" s="51"/>
      <c r="LFW32" s="51"/>
      <c r="LFX32" s="51"/>
      <c r="LFY32" s="51"/>
      <c r="LFZ32" s="51"/>
      <c r="LGA32" s="51"/>
      <c r="LGB32" s="51"/>
      <c r="LGC32" s="51"/>
      <c r="LGD32" s="51"/>
      <c r="LGE32" s="51"/>
      <c r="LGF32" s="51"/>
      <c r="LGG32" s="51"/>
      <c r="LGH32" s="51"/>
      <c r="LGI32" s="51"/>
      <c r="LGJ32" s="51"/>
      <c r="LGK32" s="51"/>
      <c r="LGL32" s="51"/>
      <c r="LGM32" s="51"/>
      <c r="LGN32" s="51"/>
      <c r="LGO32" s="51"/>
      <c r="LGP32" s="51"/>
      <c r="LGQ32" s="51"/>
      <c r="LGR32" s="51"/>
      <c r="LGS32" s="51"/>
      <c r="LGT32" s="51"/>
      <c r="LGU32" s="51"/>
      <c r="LGV32" s="51"/>
      <c r="LGW32" s="51"/>
      <c r="LGX32" s="51"/>
      <c r="LGY32" s="51"/>
      <c r="LGZ32" s="51"/>
      <c r="LHA32" s="51"/>
      <c r="LHB32" s="51"/>
      <c r="LHC32" s="51"/>
      <c r="LHD32" s="51"/>
      <c r="LHE32" s="51"/>
      <c r="LHF32" s="51"/>
      <c r="LHG32" s="51"/>
      <c r="LHH32" s="51"/>
      <c r="LHI32" s="51"/>
      <c r="LHJ32" s="51"/>
      <c r="LHK32" s="51"/>
      <c r="LHL32" s="51"/>
      <c r="LHM32" s="51"/>
      <c r="LHN32" s="51"/>
      <c r="LHO32" s="51"/>
      <c r="LHP32" s="51"/>
      <c r="LHQ32" s="51"/>
      <c r="LHR32" s="51"/>
      <c r="LHS32" s="51"/>
      <c r="LHT32" s="51"/>
      <c r="LHU32" s="51"/>
      <c r="LHV32" s="51"/>
      <c r="LHW32" s="51"/>
      <c r="LHX32" s="51"/>
      <c r="LHY32" s="51"/>
      <c r="LHZ32" s="51"/>
      <c r="LIA32" s="51"/>
      <c r="LIB32" s="51"/>
      <c r="LIC32" s="51"/>
      <c r="LID32" s="51"/>
      <c r="LIE32" s="51"/>
      <c r="LIF32" s="51"/>
      <c r="LIG32" s="51"/>
      <c r="LIH32" s="51"/>
      <c r="LII32" s="51"/>
      <c r="LIJ32" s="51"/>
      <c r="LIK32" s="51"/>
      <c r="LIL32" s="51"/>
      <c r="LIM32" s="51"/>
      <c r="LIN32" s="51"/>
      <c r="LIO32" s="51"/>
      <c r="LIP32" s="51"/>
      <c r="LIQ32" s="51"/>
      <c r="LIR32" s="51"/>
      <c r="LIS32" s="51"/>
      <c r="LIT32" s="51"/>
      <c r="LIU32" s="51"/>
      <c r="LIV32" s="51"/>
      <c r="LIW32" s="51"/>
      <c r="LIX32" s="51"/>
      <c r="LIY32" s="51"/>
      <c r="LIZ32" s="51"/>
      <c r="LJA32" s="51"/>
      <c r="LJB32" s="51"/>
      <c r="LJC32" s="51"/>
      <c r="LJD32" s="51"/>
      <c r="LJE32" s="51"/>
      <c r="LJF32" s="51"/>
      <c r="LJG32" s="51"/>
      <c r="LJH32" s="51"/>
      <c r="LJI32" s="51"/>
      <c r="LJJ32" s="51"/>
      <c r="LJK32" s="51"/>
      <c r="LJL32" s="51"/>
      <c r="LJM32" s="51"/>
      <c r="LJN32" s="51"/>
      <c r="LJO32" s="51"/>
      <c r="LJP32" s="51"/>
      <c r="LJQ32" s="51"/>
      <c r="LJR32" s="51"/>
      <c r="LJS32" s="51"/>
      <c r="LJT32" s="51"/>
      <c r="LJU32" s="51"/>
      <c r="LJV32" s="51"/>
      <c r="LJW32" s="51"/>
      <c r="LJX32" s="51"/>
      <c r="LJY32" s="51"/>
      <c r="LJZ32" s="51"/>
      <c r="LKA32" s="51"/>
      <c r="LKB32" s="51"/>
      <c r="LKC32" s="51"/>
      <c r="LKD32" s="51"/>
      <c r="LKE32" s="51"/>
      <c r="LKF32" s="51"/>
      <c r="LKG32" s="51"/>
      <c r="LKH32" s="51"/>
      <c r="LKI32" s="51"/>
      <c r="LKJ32" s="51"/>
      <c r="LKK32" s="51"/>
      <c r="LKL32" s="51"/>
      <c r="LKM32" s="51"/>
      <c r="LKN32" s="51"/>
      <c r="LKO32" s="51"/>
      <c r="LKP32" s="51"/>
      <c r="LKQ32" s="51"/>
      <c r="LKR32" s="51"/>
      <c r="LKS32" s="51"/>
      <c r="LKT32" s="51"/>
      <c r="LKU32" s="51"/>
      <c r="LKV32" s="51"/>
      <c r="LKW32" s="51"/>
      <c r="LKX32" s="51"/>
      <c r="LKY32" s="51"/>
      <c r="LKZ32" s="51"/>
      <c r="LLA32" s="51"/>
      <c r="LLB32" s="51"/>
      <c r="LLC32" s="51"/>
      <c r="LLD32" s="51"/>
      <c r="LLE32" s="51"/>
      <c r="LLF32" s="51"/>
      <c r="LLG32" s="51"/>
      <c r="LLH32" s="51"/>
      <c r="LLI32" s="51"/>
      <c r="LLJ32" s="51"/>
      <c r="LLK32" s="51"/>
      <c r="LLL32" s="51"/>
      <c r="LLM32" s="51"/>
      <c r="LLN32" s="51"/>
      <c r="LLO32" s="51"/>
      <c r="LLP32" s="51"/>
      <c r="LLQ32" s="51"/>
      <c r="LLR32" s="51"/>
      <c r="LLS32" s="51"/>
      <c r="LLT32" s="51"/>
      <c r="LLU32" s="51"/>
      <c r="LLV32" s="51"/>
      <c r="LLW32" s="51"/>
      <c r="LLX32" s="51"/>
      <c r="LLY32" s="51"/>
      <c r="LLZ32" s="51"/>
      <c r="LMA32" s="51"/>
      <c r="LMB32" s="51"/>
      <c r="LMC32" s="51"/>
      <c r="LMD32" s="51"/>
      <c r="LME32" s="51"/>
      <c r="LMF32" s="51"/>
      <c r="LMG32" s="51"/>
      <c r="LMH32" s="51"/>
      <c r="LMI32" s="51"/>
      <c r="LMJ32" s="51"/>
      <c r="LMK32" s="51"/>
      <c r="LML32" s="51"/>
      <c r="LMM32" s="51"/>
      <c r="LMN32" s="51"/>
      <c r="LMO32" s="51"/>
      <c r="LMP32" s="51"/>
      <c r="LMQ32" s="51"/>
      <c r="LMR32" s="51"/>
      <c r="LMS32" s="51"/>
      <c r="LMT32" s="51"/>
      <c r="LMU32" s="51"/>
      <c r="LMV32" s="51"/>
      <c r="LMW32" s="51"/>
      <c r="LMX32" s="51"/>
      <c r="LMY32" s="51"/>
      <c r="LMZ32" s="51"/>
      <c r="LNA32" s="51"/>
      <c r="LNB32" s="51"/>
      <c r="LNC32" s="51"/>
      <c r="LND32" s="51"/>
      <c r="LNE32" s="51"/>
      <c r="LNF32" s="51"/>
      <c r="LNG32" s="51"/>
      <c r="LNH32" s="51"/>
      <c r="LNI32" s="51"/>
      <c r="LNJ32" s="51"/>
      <c r="LNK32" s="51"/>
      <c r="LNL32" s="51"/>
      <c r="LNM32" s="51"/>
      <c r="LNN32" s="51"/>
      <c r="LNO32" s="51"/>
      <c r="LNP32" s="51"/>
      <c r="LNQ32" s="51"/>
      <c r="LNR32" s="51"/>
      <c r="LNS32" s="51"/>
      <c r="LNT32" s="51"/>
      <c r="LNU32" s="51"/>
      <c r="LNV32" s="51"/>
      <c r="LNW32" s="51"/>
      <c r="LNX32" s="51"/>
      <c r="LNY32" s="51"/>
      <c r="LNZ32" s="51"/>
      <c r="LOA32" s="51"/>
      <c r="LOB32" s="51"/>
      <c r="LOC32" s="51"/>
      <c r="LOD32" s="51"/>
      <c r="LOE32" s="51"/>
      <c r="LOF32" s="51"/>
      <c r="LOG32" s="51"/>
      <c r="LOH32" s="51"/>
      <c r="LOI32" s="51"/>
      <c r="LOJ32" s="51"/>
      <c r="LOK32" s="51"/>
      <c r="LOL32" s="51"/>
      <c r="LOM32" s="51"/>
      <c r="LON32" s="51"/>
      <c r="LOO32" s="51"/>
      <c r="LOP32" s="51"/>
      <c r="LOQ32" s="51"/>
      <c r="LOR32" s="51"/>
      <c r="LOS32" s="51"/>
      <c r="LOT32" s="51"/>
      <c r="LOU32" s="51"/>
      <c r="LOV32" s="51"/>
      <c r="LOW32" s="51"/>
      <c r="LOX32" s="51"/>
      <c r="LOY32" s="51"/>
      <c r="LOZ32" s="51"/>
      <c r="LPA32" s="51"/>
      <c r="LPB32" s="51"/>
      <c r="LPC32" s="51"/>
      <c r="LPD32" s="51"/>
      <c r="LPE32" s="51"/>
      <c r="LPF32" s="51"/>
      <c r="LPG32" s="51"/>
      <c r="LPH32" s="51"/>
      <c r="LPI32" s="51"/>
      <c r="LPJ32" s="51"/>
      <c r="LPK32" s="51"/>
      <c r="LPL32" s="51"/>
      <c r="LPM32" s="51"/>
      <c r="LPN32" s="51"/>
      <c r="LPO32" s="51"/>
      <c r="LPP32" s="51"/>
      <c r="LPQ32" s="51"/>
      <c r="LPR32" s="51"/>
      <c r="LPS32" s="51"/>
      <c r="LPT32" s="51"/>
      <c r="LPU32" s="51"/>
      <c r="LPV32" s="51"/>
      <c r="LPW32" s="51"/>
      <c r="LPX32" s="51"/>
      <c r="LPY32" s="51"/>
      <c r="LPZ32" s="51"/>
      <c r="LQA32" s="51"/>
      <c r="LQB32" s="51"/>
      <c r="LQC32" s="51"/>
      <c r="LQD32" s="51"/>
      <c r="LQE32" s="51"/>
      <c r="LQF32" s="51"/>
      <c r="LQG32" s="51"/>
      <c r="LQH32" s="51"/>
      <c r="LQI32" s="51"/>
      <c r="LQJ32" s="51"/>
      <c r="LQK32" s="51"/>
      <c r="LQL32" s="51"/>
      <c r="LQM32" s="51"/>
      <c r="LQN32" s="51"/>
      <c r="LQO32" s="51"/>
      <c r="LQP32" s="51"/>
      <c r="LQQ32" s="51"/>
      <c r="LQR32" s="51"/>
      <c r="LQS32" s="51"/>
      <c r="LQT32" s="51"/>
      <c r="LQU32" s="51"/>
      <c r="LQV32" s="51"/>
      <c r="LQW32" s="51"/>
      <c r="LQX32" s="51"/>
      <c r="LQY32" s="51"/>
      <c r="LQZ32" s="51"/>
      <c r="LRA32" s="51"/>
      <c r="LRB32" s="51"/>
      <c r="LRC32" s="51"/>
      <c r="LRD32" s="51"/>
      <c r="LRE32" s="51"/>
      <c r="LRF32" s="51"/>
      <c r="LRG32" s="51"/>
      <c r="LRH32" s="51"/>
      <c r="LRI32" s="51"/>
      <c r="LRJ32" s="51"/>
      <c r="LRK32" s="51"/>
      <c r="LRL32" s="51"/>
      <c r="LRM32" s="51"/>
      <c r="LRN32" s="51"/>
      <c r="LRO32" s="51"/>
      <c r="LRP32" s="51"/>
      <c r="LRQ32" s="51"/>
      <c r="LRR32" s="51"/>
      <c r="LRS32" s="51"/>
      <c r="LRT32" s="51"/>
      <c r="LRU32" s="51"/>
      <c r="LRV32" s="51"/>
      <c r="LRW32" s="51"/>
      <c r="LRX32" s="51"/>
      <c r="LRY32" s="51"/>
      <c r="LRZ32" s="51"/>
      <c r="LSA32" s="51"/>
      <c r="LSB32" s="51"/>
      <c r="LSC32" s="51"/>
      <c r="LSD32" s="51"/>
      <c r="LSE32" s="51"/>
      <c r="LSF32" s="51"/>
      <c r="LSG32" s="51"/>
      <c r="LSH32" s="51"/>
      <c r="LSI32" s="51"/>
      <c r="LSJ32" s="51"/>
      <c r="LSK32" s="51"/>
      <c r="LSL32" s="51"/>
      <c r="LSM32" s="51"/>
      <c r="LSN32" s="51"/>
      <c r="LSO32" s="51"/>
      <c r="LSP32" s="51"/>
      <c r="LSQ32" s="51"/>
      <c r="LSR32" s="51"/>
      <c r="LSS32" s="51"/>
      <c r="LST32" s="51"/>
      <c r="LSU32" s="51"/>
      <c r="LSV32" s="51"/>
      <c r="LSW32" s="51"/>
      <c r="LSX32" s="51"/>
      <c r="LSY32" s="51"/>
      <c r="LSZ32" s="51"/>
      <c r="LTA32" s="51"/>
      <c r="LTB32" s="51"/>
      <c r="LTC32" s="51"/>
      <c r="LTD32" s="51"/>
      <c r="LTE32" s="51"/>
      <c r="LTF32" s="51"/>
      <c r="LTG32" s="51"/>
      <c r="LTH32" s="51"/>
      <c r="LTI32" s="51"/>
      <c r="LTJ32" s="51"/>
      <c r="LTK32" s="51"/>
      <c r="LTL32" s="51"/>
      <c r="LTM32" s="51"/>
      <c r="LTN32" s="51"/>
      <c r="LTO32" s="51"/>
      <c r="LTP32" s="51"/>
      <c r="LTQ32" s="51"/>
      <c r="LTR32" s="51"/>
      <c r="LTS32" s="51"/>
      <c r="LTT32" s="51"/>
      <c r="LTU32" s="51"/>
      <c r="LTV32" s="51"/>
      <c r="LTW32" s="51"/>
      <c r="LTX32" s="51"/>
      <c r="LTY32" s="51"/>
      <c r="LTZ32" s="51"/>
      <c r="LUA32" s="51"/>
      <c r="LUB32" s="51"/>
      <c r="LUC32" s="51"/>
      <c r="LUD32" s="51"/>
      <c r="LUE32" s="51"/>
      <c r="LUF32" s="51"/>
      <c r="LUG32" s="51"/>
      <c r="LUH32" s="51"/>
      <c r="LUI32" s="51"/>
      <c r="LUJ32" s="51"/>
      <c r="LUK32" s="51"/>
      <c r="LUL32" s="51"/>
      <c r="LUM32" s="51"/>
      <c r="LUN32" s="51"/>
      <c r="LUO32" s="51"/>
      <c r="LUP32" s="51"/>
      <c r="LUQ32" s="51"/>
      <c r="LUR32" s="51"/>
      <c r="LUS32" s="51"/>
      <c r="LUT32" s="51"/>
      <c r="LUU32" s="51"/>
      <c r="LUV32" s="51"/>
      <c r="LUW32" s="51"/>
      <c r="LUX32" s="51"/>
      <c r="LUY32" s="51"/>
      <c r="LUZ32" s="51"/>
      <c r="LVA32" s="51"/>
      <c r="LVB32" s="51"/>
      <c r="LVC32" s="51"/>
      <c r="LVD32" s="51"/>
      <c r="LVE32" s="51"/>
      <c r="LVF32" s="51"/>
      <c r="LVG32" s="51"/>
      <c r="LVH32" s="51"/>
      <c r="LVI32" s="51"/>
      <c r="LVJ32" s="51"/>
      <c r="LVK32" s="51"/>
      <c r="LVL32" s="51"/>
      <c r="LVM32" s="51"/>
      <c r="LVN32" s="51"/>
      <c r="LVO32" s="51"/>
      <c r="LVP32" s="51"/>
      <c r="LVQ32" s="51"/>
      <c r="LVR32" s="51"/>
      <c r="LVS32" s="51"/>
      <c r="LVT32" s="51"/>
      <c r="LVU32" s="51"/>
      <c r="LVV32" s="51"/>
      <c r="LVW32" s="51"/>
      <c r="LVX32" s="51"/>
      <c r="LVY32" s="51"/>
      <c r="LVZ32" s="51"/>
      <c r="LWA32" s="51"/>
      <c r="LWB32" s="51"/>
      <c r="LWC32" s="51"/>
      <c r="LWD32" s="51"/>
      <c r="LWE32" s="51"/>
      <c r="LWF32" s="51"/>
      <c r="LWG32" s="51"/>
      <c r="LWH32" s="51"/>
      <c r="LWI32" s="51"/>
      <c r="LWJ32" s="51"/>
      <c r="LWK32" s="51"/>
      <c r="LWL32" s="51"/>
      <c r="LWM32" s="51"/>
      <c r="LWN32" s="51"/>
      <c r="LWO32" s="51"/>
      <c r="LWP32" s="51"/>
      <c r="LWQ32" s="51"/>
      <c r="LWR32" s="51"/>
      <c r="LWS32" s="51"/>
      <c r="LWT32" s="51"/>
      <c r="LWU32" s="51"/>
      <c r="LWV32" s="51"/>
      <c r="LWW32" s="51"/>
      <c r="LWX32" s="51"/>
      <c r="LWY32" s="51"/>
      <c r="LWZ32" s="51"/>
      <c r="LXA32" s="51"/>
      <c r="LXB32" s="51"/>
      <c r="LXC32" s="51"/>
      <c r="LXD32" s="51"/>
      <c r="LXE32" s="51"/>
      <c r="LXF32" s="51"/>
      <c r="LXG32" s="51"/>
      <c r="LXH32" s="51"/>
      <c r="LXI32" s="51"/>
      <c r="LXJ32" s="51"/>
      <c r="LXK32" s="51"/>
      <c r="LXL32" s="51"/>
      <c r="LXM32" s="51"/>
      <c r="LXN32" s="51"/>
      <c r="LXO32" s="51"/>
      <c r="LXP32" s="51"/>
      <c r="LXQ32" s="51"/>
      <c r="LXR32" s="51"/>
      <c r="LXS32" s="51"/>
      <c r="LXT32" s="51"/>
      <c r="LXU32" s="51"/>
      <c r="LXV32" s="51"/>
      <c r="LXW32" s="51"/>
      <c r="LXX32" s="51"/>
      <c r="LXY32" s="51"/>
      <c r="LXZ32" s="51"/>
      <c r="LYA32" s="51"/>
      <c r="LYB32" s="51"/>
      <c r="LYC32" s="51"/>
      <c r="LYD32" s="51"/>
      <c r="LYE32" s="51"/>
      <c r="LYF32" s="51"/>
      <c r="LYG32" s="51"/>
      <c r="LYH32" s="51"/>
      <c r="LYI32" s="51"/>
      <c r="LYJ32" s="51"/>
      <c r="LYK32" s="51"/>
      <c r="LYL32" s="51"/>
      <c r="LYM32" s="51"/>
      <c r="LYN32" s="51"/>
      <c r="LYO32" s="51"/>
      <c r="LYP32" s="51"/>
      <c r="LYQ32" s="51"/>
      <c r="LYR32" s="51"/>
      <c r="LYS32" s="51"/>
      <c r="LYT32" s="51"/>
      <c r="LYU32" s="51"/>
      <c r="LYV32" s="51"/>
      <c r="LYW32" s="51"/>
      <c r="LYX32" s="51"/>
      <c r="LYY32" s="51"/>
      <c r="LYZ32" s="51"/>
      <c r="LZA32" s="51"/>
      <c r="LZB32" s="51"/>
      <c r="LZC32" s="51"/>
      <c r="LZD32" s="51"/>
      <c r="LZE32" s="51"/>
      <c r="LZF32" s="51"/>
      <c r="LZG32" s="51"/>
      <c r="LZH32" s="51"/>
      <c r="LZI32" s="51"/>
      <c r="LZJ32" s="51"/>
      <c r="LZK32" s="51"/>
      <c r="LZL32" s="51"/>
      <c r="LZM32" s="51"/>
      <c r="LZN32" s="51"/>
      <c r="LZO32" s="51"/>
      <c r="LZP32" s="51"/>
      <c r="LZQ32" s="51"/>
      <c r="LZR32" s="51"/>
      <c r="LZS32" s="51"/>
      <c r="LZT32" s="51"/>
      <c r="LZU32" s="51"/>
      <c r="LZV32" s="51"/>
      <c r="LZW32" s="51"/>
      <c r="LZX32" s="51"/>
      <c r="LZY32" s="51"/>
      <c r="LZZ32" s="51"/>
      <c r="MAA32" s="51"/>
      <c r="MAB32" s="51"/>
      <c r="MAC32" s="51"/>
      <c r="MAD32" s="51"/>
      <c r="MAE32" s="51"/>
      <c r="MAF32" s="51"/>
      <c r="MAG32" s="51"/>
      <c r="MAH32" s="51"/>
      <c r="MAI32" s="51"/>
      <c r="MAJ32" s="51"/>
      <c r="MAK32" s="51"/>
      <c r="MAL32" s="51"/>
      <c r="MAM32" s="51"/>
      <c r="MAN32" s="51"/>
      <c r="MAO32" s="51"/>
      <c r="MAP32" s="51"/>
      <c r="MAQ32" s="51"/>
      <c r="MAR32" s="51"/>
      <c r="MAS32" s="51"/>
      <c r="MAT32" s="51"/>
      <c r="MAU32" s="51"/>
      <c r="MAV32" s="51"/>
      <c r="MAW32" s="51"/>
      <c r="MAX32" s="51"/>
      <c r="MAY32" s="51"/>
      <c r="MAZ32" s="51"/>
      <c r="MBA32" s="51"/>
      <c r="MBB32" s="51"/>
      <c r="MBC32" s="51"/>
      <c r="MBD32" s="51"/>
      <c r="MBE32" s="51"/>
      <c r="MBF32" s="51"/>
      <c r="MBG32" s="51"/>
      <c r="MBH32" s="51"/>
      <c r="MBI32" s="51"/>
      <c r="MBJ32" s="51"/>
      <c r="MBK32" s="51"/>
      <c r="MBL32" s="51"/>
      <c r="MBM32" s="51"/>
      <c r="MBN32" s="51"/>
      <c r="MBO32" s="51"/>
      <c r="MBP32" s="51"/>
      <c r="MBQ32" s="51"/>
      <c r="MBR32" s="51"/>
      <c r="MBS32" s="51"/>
      <c r="MBT32" s="51"/>
      <c r="MBU32" s="51"/>
      <c r="MBV32" s="51"/>
      <c r="MBW32" s="51"/>
      <c r="MBX32" s="51"/>
      <c r="MBY32" s="51"/>
      <c r="MBZ32" s="51"/>
      <c r="MCA32" s="51"/>
      <c r="MCB32" s="51"/>
      <c r="MCC32" s="51"/>
      <c r="MCD32" s="51"/>
      <c r="MCE32" s="51"/>
      <c r="MCF32" s="51"/>
      <c r="MCG32" s="51"/>
      <c r="MCH32" s="51"/>
      <c r="MCI32" s="51"/>
      <c r="MCJ32" s="51"/>
      <c r="MCK32" s="51"/>
      <c r="MCL32" s="51"/>
      <c r="MCM32" s="51"/>
      <c r="MCN32" s="51"/>
      <c r="MCO32" s="51"/>
      <c r="MCP32" s="51"/>
      <c r="MCQ32" s="51"/>
      <c r="MCR32" s="51"/>
      <c r="MCS32" s="51"/>
      <c r="MCT32" s="51"/>
      <c r="MCU32" s="51"/>
      <c r="MCV32" s="51"/>
      <c r="MCW32" s="51"/>
      <c r="MCX32" s="51"/>
      <c r="MCY32" s="51"/>
      <c r="MCZ32" s="51"/>
      <c r="MDA32" s="51"/>
      <c r="MDB32" s="51"/>
      <c r="MDC32" s="51"/>
      <c r="MDD32" s="51"/>
      <c r="MDE32" s="51"/>
      <c r="MDF32" s="51"/>
      <c r="MDG32" s="51"/>
      <c r="MDH32" s="51"/>
      <c r="MDI32" s="51"/>
      <c r="MDJ32" s="51"/>
      <c r="MDK32" s="51"/>
      <c r="MDL32" s="51"/>
      <c r="MDM32" s="51"/>
      <c r="MDN32" s="51"/>
      <c r="MDO32" s="51"/>
      <c r="MDP32" s="51"/>
      <c r="MDQ32" s="51"/>
      <c r="MDR32" s="51"/>
      <c r="MDS32" s="51"/>
      <c r="MDT32" s="51"/>
      <c r="MDU32" s="51"/>
      <c r="MDV32" s="51"/>
      <c r="MDW32" s="51"/>
      <c r="MDX32" s="51"/>
      <c r="MDY32" s="51"/>
      <c r="MDZ32" s="51"/>
      <c r="MEA32" s="51"/>
      <c r="MEB32" s="51"/>
      <c r="MEC32" s="51"/>
      <c r="MED32" s="51"/>
      <c r="MEE32" s="51"/>
      <c r="MEF32" s="51"/>
      <c r="MEG32" s="51"/>
      <c r="MEH32" s="51"/>
      <c r="MEI32" s="51"/>
      <c r="MEJ32" s="51"/>
      <c r="MEK32" s="51"/>
      <c r="MEL32" s="51"/>
      <c r="MEM32" s="51"/>
      <c r="MEN32" s="51"/>
      <c r="MEO32" s="51"/>
      <c r="MEP32" s="51"/>
      <c r="MEQ32" s="51"/>
      <c r="MER32" s="51"/>
      <c r="MES32" s="51"/>
      <c r="MET32" s="51"/>
      <c r="MEU32" s="51"/>
      <c r="MEV32" s="51"/>
      <c r="MEW32" s="51"/>
      <c r="MEX32" s="51"/>
      <c r="MEY32" s="51"/>
      <c r="MEZ32" s="51"/>
      <c r="MFA32" s="51"/>
      <c r="MFB32" s="51"/>
      <c r="MFC32" s="51"/>
      <c r="MFD32" s="51"/>
      <c r="MFE32" s="51"/>
      <c r="MFF32" s="51"/>
      <c r="MFG32" s="51"/>
      <c r="MFH32" s="51"/>
      <c r="MFI32" s="51"/>
      <c r="MFJ32" s="51"/>
      <c r="MFK32" s="51"/>
      <c r="MFL32" s="51"/>
      <c r="MFM32" s="51"/>
      <c r="MFN32" s="51"/>
      <c r="MFO32" s="51"/>
      <c r="MFP32" s="51"/>
      <c r="MFQ32" s="51"/>
      <c r="MFR32" s="51"/>
      <c r="MFS32" s="51"/>
      <c r="MFT32" s="51"/>
      <c r="MFU32" s="51"/>
      <c r="MFV32" s="51"/>
      <c r="MFW32" s="51"/>
      <c r="MFX32" s="51"/>
      <c r="MFY32" s="51"/>
      <c r="MFZ32" s="51"/>
      <c r="MGA32" s="51"/>
      <c r="MGB32" s="51"/>
      <c r="MGC32" s="51"/>
      <c r="MGD32" s="51"/>
      <c r="MGE32" s="51"/>
      <c r="MGF32" s="51"/>
      <c r="MGG32" s="51"/>
      <c r="MGH32" s="51"/>
      <c r="MGI32" s="51"/>
      <c r="MGJ32" s="51"/>
      <c r="MGK32" s="51"/>
      <c r="MGL32" s="51"/>
      <c r="MGM32" s="51"/>
      <c r="MGN32" s="51"/>
      <c r="MGO32" s="51"/>
      <c r="MGP32" s="51"/>
      <c r="MGQ32" s="51"/>
      <c r="MGR32" s="51"/>
      <c r="MGS32" s="51"/>
      <c r="MGT32" s="51"/>
      <c r="MGU32" s="51"/>
      <c r="MGV32" s="51"/>
      <c r="MGW32" s="51"/>
      <c r="MGX32" s="51"/>
      <c r="MGY32" s="51"/>
      <c r="MGZ32" s="51"/>
      <c r="MHA32" s="51"/>
      <c r="MHB32" s="51"/>
      <c r="MHC32" s="51"/>
      <c r="MHD32" s="51"/>
      <c r="MHE32" s="51"/>
      <c r="MHF32" s="51"/>
      <c r="MHG32" s="51"/>
      <c r="MHH32" s="51"/>
      <c r="MHI32" s="51"/>
      <c r="MHJ32" s="51"/>
      <c r="MHK32" s="51"/>
      <c r="MHL32" s="51"/>
      <c r="MHM32" s="51"/>
      <c r="MHN32" s="51"/>
      <c r="MHO32" s="51"/>
      <c r="MHP32" s="51"/>
      <c r="MHQ32" s="51"/>
      <c r="MHR32" s="51"/>
      <c r="MHS32" s="51"/>
      <c r="MHT32" s="51"/>
      <c r="MHU32" s="51"/>
      <c r="MHV32" s="51"/>
      <c r="MHW32" s="51"/>
      <c r="MHX32" s="51"/>
      <c r="MHY32" s="51"/>
      <c r="MHZ32" s="51"/>
      <c r="MIA32" s="51"/>
      <c r="MIB32" s="51"/>
      <c r="MIC32" s="51"/>
      <c r="MID32" s="51"/>
      <c r="MIE32" s="51"/>
      <c r="MIF32" s="51"/>
      <c r="MIG32" s="51"/>
      <c r="MIH32" s="51"/>
      <c r="MII32" s="51"/>
      <c r="MIJ32" s="51"/>
      <c r="MIK32" s="51"/>
      <c r="MIL32" s="51"/>
      <c r="MIM32" s="51"/>
      <c r="MIN32" s="51"/>
      <c r="MIO32" s="51"/>
      <c r="MIP32" s="51"/>
      <c r="MIQ32" s="51"/>
      <c r="MIR32" s="51"/>
      <c r="MIS32" s="51"/>
      <c r="MIT32" s="51"/>
      <c r="MIU32" s="51"/>
      <c r="MIV32" s="51"/>
      <c r="MIW32" s="51"/>
      <c r="MIX32" s="51"/>
      <c r="MIY32" s="51"/>
      <c r="MIZ32" s="51"/>
      <c r="MJA32" s="51"/>
      <c r="MJB32" s="51"/>
      <c r="MJC32" s="51"/>
      <c r="MJD32" s="51"/>
      <c r="MJE32" s="51"/>
      <c r="MJF32" s="51"/>
      <c r="MJG32" s="51"/>
      <c r="MJH32" s="51"/>
      <c r="MJI32" s="51"/>
      <c r="MJJ32" s="51"/>
      <c r="MJK32" s="51"/>
      <c r="MJL32" s="51"/>
      <c r="MJM32" s="51"/>
      <c r="MJN32" s="51"/>
      <c r="MJO32" s="51"/>
      <c r="MJP32" s="51"/>
      <c r="MJQ32" s="51"/>
      <c r="MJR32" s="51"/>
      <c r="MJS32" s="51"/>
      <c r="MJT32" s="51"/>
      <c r="MJU32" s="51"/>
      <c r="MJV32" s="51"/>
      <c r="MJW32" s="51"/>
      <c r="MJX32" s="51"/>
      <c r="MJY32" s="51"/>
      <c r="MJZ32" s="51"/>
      <c r="MKA32" s="51"/>
      <c r="MKB32" s="51"/>
      <c r="MKC32" s="51"/>
      <c r="MKD32" s="51"/>
      <c r="MKE32" s="51"/>
      <c r="MKF32" s="51"/>
      <c r="MKG32" s="51"/>
      <c r="MKH32" s="51"/>
      <c r="MKI32" s="51"/>
      <c r="MKJ32" s="51"/>
      <c r="MKK32" s="51"/>
      <c r="MKL32" s="51"/>
      <c r="MKM32" s="51"/>
      <c r="MKN32" s="51"/>
      <c r="MKO32" s="51"/>
      <c r="MKP32" s="51"/>
      <c r="MKQ32" s="51"/>
      <c r="MKR32" s="51"/>
      <c r="MKS32" s="51"/>
      <c r="MKT32" s="51"/>
      <c r="MKU32" s="51"/>
      <c r="MKV32" s="51"/>
      <c r="MKW32" s="51"/>
      <c r="MKX32" s="51"/>
      <c r="MKY32" s="51"/>
      <c r="MKZ32" s="51"/>
      <c r="MLA32" s="51"/>
      <c r="MLB32" s="51"/>
      <c r="MLC32" s="51"/>
      <c r="MLD32" s="51"/>
      <c r="MLE32" s="51"/>
      <c r="MLF32" s="51"/>
      <c r="MLG32" s="51"/>
      <c r="MLH32" s="51"/>
      <c r="MLI32" s="51"/>
      <c r="MLJ32" s="51"/>
      <c r="MLK32" s="51"/>
      <c r="MLL32" s="51"/>
      <c r="MLM32" s="51"/>
      <c r="MLN32" s="51"/>
      <c r="MLO32" s="51"/>
      <c r="MLP32" s="51"/>
      <c r="MLQ32" s="51"/>
      <c r="MLR32" s="51"/>
      <c r="MLS32" s="51"/>
      <c r="MLT32" s="51"/>
      <c r="MLU32" s="51"/>
      <c r="MLV32" s="51"/>
      <c r="MLW32" s="51"/>
      <c r="MLX32" s="51"/>
      <c r="MLY32" s="51"/>
      <c r="MLZ32" s="51"/>
      <c r="MMA32" s="51"/>
      <c r="MMB32" s="51"/>
      <c r="MMC32" s="51"/>
      <c r="MMD32" s="51"/>
      <c r="MME32" s="51"/>
      <c r="MMF32" s="51"/>
      <c r="MMG32" s="51"/>
      <c r="MMH32" s="51"/>
      <c r="MMI32" s="51"/>
      <c r="MMJ32" s="51"/>
      <c r="MMK32" s="51"/>
      <c r="MML32" s="51"/>
      <c r="MMM32" s="51"/>
      <c r="MMN32" s="51"/>
      <c r="MMO32" s="51"/>
      <c r="MMP32" s="51"/>
      <c r="MMQ32" s="51"/>
      <c r="MMR32" s="51"/>
      <c r="MMS32" s="51"/>
      <c r="MMT32" s="51"/>
      <c r="MMU32" s="51"/>
      <c r="MMV32" s="51"/>
      <c r="MMW32" s="51"/>
      <c r="MMX32" s="51"/>
      <c r="MMY32" s="51"/>
      <c r="MMZ32" s="51"/>
      <c r="MNA32" s="51"/>
      <c r="MNB32" s="51"/>
      <c r="MNC32" s="51"/>
      <c r="MND32" s="51"/>
      <c r="MNE32" s="51"/>
      <c r="MNF32" s="51"/>
      <c r="MNG32" s="51"/>
      <c r="MNH32" s="51"/>
      <c r="MNI32" s="51"/>
      <c r="MNJ32" s="51"/>
      <c r="MNK32" s="51"/>
      <c r="MNL32" s="51"/>
      <c r="MNM32" s="51"/>
      <c r="MNN32" s="51"/>
      <c r="MNO32" s="51"/>
      <c r="MNP32" s="51"/>
      <c r="MNQ32" s="51"/>
      <c r="MNR32" s="51"/>
      <c r="MNS32" s="51"/>
      <c r="MNT32" s="51"/>
      <c r="MNU32" s="51"/>
      <c r="MNV32" s="51"/>
      <c r="MNW32" s="51"/>
      <c r="MNX32" s="51"/>
      <c r="MNY32" s="51"/>
      <c r="MNZ32" s="51"/>
      <c r="MOA32" s="51"/>
      <c r="MOB32" s="51"/>
      <c r="MOC32" s="51"/>
      <c r="MOD32" s="51"/>
      <c r="MOE32" s="51"/>
      <c r="MOF32" s="51"/>
      <c r="MOG32" s="51"/>
      <c r="MOH32" s="51"/>
      <c r="MOI32" s="51"/>
      <c r="MOJ32" s="51"/>
      <c r="MOK32" s="51"/>
      <c r="MOL32" s="51"/>
      <c r="MOM32" s="51"/>
      <c r="MON32" s="51"/>
      <c r="MOO32" s="51"/>
      <c r="MOP32" s="51"/>
      <c r="MOQ32" s="51"/>
      <c r="MOR32" s="51"/>
      <c r="MOS32" s="51"/>
      <c r="MOT32" s="51"/>
      <c r="MOU32" s="51"/>
      <c r="MOV32" s="51"/>
      <c r="MOW32" s="51"/>
      <c r="MOX32" s="51"/>
      <c r="MOY32" s="51"/>
      <c r="MOZ32" s="51"/>
      <c r="MPA32" s="51"/>
      <c r="MPB32" s="51"/>
      <c r="MPC32" s="51"/>
      <c r="MPD32" s="51"/>
      <c r="MPE32" s="51"/>
      <c r="MPF32" s="51"/>
      <c r="MPG32" s="51"/>
      <c r="MPH32" s="51"/>
      <c r="MPI32" s="51"/>
      <c r="MPJ32" s="51"/>
      <c r="MPK32" s="51"/>
      <c r="MPL32" s="51"/>
      <c r="MPM32" s="51"/>
      <c r="MPN32" s="51"/>
      <c r="MPO32" s="51"/>
      <c r="MPP32" s="51"/>
      <c r="MPQ32" s="51"/>
      <c r="MPR32" s="51"/>
      <c r="MPS32" s="51"/>
      <c r="MPT32" s="51"/>
      <c r="MPU32" s="51"/>
      <c r="MPV32" s="51"/>
      <c r="MPW32" s="51"/>
      <c r="MPX32" s="51"/>
      <c r="MPY32" s="51"/>
      <c r="MPZ32" s="51"/>
      <c r="MQA32" s="51"/>
      <c r="MQB32" s="51"/>
      <c r="MQC32" s="51"/>
      <c r="MQD32" s="51"/>
      <c r="MQE32" s="51"/>
      <c r="MQF32" s="51"/>
      <c r="MQG32" s="51"/>
      <c r="MQH32" s="51"/>
      <c r="MQI32" s="51"/>
      <c r="MQJ32" s="51"/>
      <c r="MQK32" s="51"/>
      <c r="MQL32" s="51"/>
      <c r="MQM32" s="51"/>
      <c r="MQN32" s="51"/>
      <c r="MQO32" s="51"/>
      <c r="MQP32" s="51"/>
      <c r="MQQ32" s="51"/>
      <c r="MQR32" s="51"/>
      <c r="MQS32" s="51"/>
      <c r="MQT32" s="51"/>
      <c r="MQU32" s="51"/>
      <c r="MQV32" s="51"/>
      <c r="MQW32" s="51"/>
      <c r="MQX32" s="51"/>
      <c r="MQY32" s="51"/>
      <c r="MQZ32" s="51"/>
      <c r="MRA32" s="51"/>
      <c r="MRB32" s="51"/>
      <c r="MRC32" s="51"/>
      <c r="MRD32" s="51"/>
      <c r="MRE32" s="51"/>
      <c r="MRF32" s="51"/>
      <c r="MRG32" s="51"/>
      <c r="MRH32" s="51"/>
      <c r="MRI32" s="51"/>
      <c r="MRJ32" s="51"/>
      <c r="MRK32" s="51"/>
      <c r="MRL32" s="51"/>
      <c r="MRM32" s="51"/>
      <c r="MRN32" s="51"/>
      <c r="MRO32" s="51"/>
      <c r="MRP32" s="51"/>
      <c r="MRQ32" s="51"/>
      <c r="MRR32" s="51"/>
      <c r="MRS32" s="51"/>
      <c r="MRT32" s="51"/>
      <c r="MRU32" s="51"/>
      <c r="MRV32" s="51"/>
      <c r="MRW32" s="51"/>
      <c r="MRX32" s="51"/>
      <c r="MRY32" s="51"/>
      <c r="MRZ32" s="51"/>
      <c r="MSA32" s="51"/>
      <c r="MSB32" s="51"/>
      <c r="MSC32" s="51"/>
      <c r="MSD32" s="51"/>
      <c r="MSE32" s="51"/>
      <c r="MSF32" s="51"/>
      <c r="MSG32" s="51"/>
      <c r="MSH32" s="51"/>
      <c r="MSI32" s="51"/>
      <c r="MSJ32" s="51"/>
      <c r="MSK32" s="51"/>
      <c r="MSL32" s="51"/>
      <c r="MSM32" s="51"/>
      <c r="MSN32" s="51"/>
      <c r="MSO32" s="51"/>
      <c r="MSP32" s="51"/>
      <c r="MSQ32" s="51"/>
      <c r="MSR32" s="51"/>
      <c r="MSS32" s="51"/>
      <c r="MST32" s="51"/>
      <c r="MSU32" s="51"/>
      <c r="MSV32" s="51"/>
      <c r="MSW32" s="51"/>
      <c r="MSX32" s="51"/>
      <c r="MSY32" s="51"/>
      <c r="MSZ32" s="51"/>
      <c r="MTA32" s="51"/>
      <c r="MTB32" s="51"/>
      <c r="MTC32" s="51"/>
      <c r="MTD32" s="51"/>
      <c r="MTE32" s="51"/>
      <c r="MTF32" s="51"/>
      <c r="MTG32" s="51"/>
      <c r="MTH32" s="51"/>
      <c r="MTI32" s="51"/>
      <c r="MTJ32" s="51"/>
      <c r="MTK32" s="51"/>
      <c r="MTL32" s="51"/>
      <c r="MTM32" s="51"/>
      <c r="MTN32" s="51"/>
      <c r="MTO32" s="51"/>
      <c r="MTP32" s="51"/>
      <c r="MTQ32" s="51"/>
      <c r="MTR32" s="51"/>
      <c r="MTS32" s="51"/>
      <c r="MTT32" s="51"/>
      <c r="MTU32" s="51"/>
      <c r="MTV32" s="51"/>
      <c r="MTW32" s="51"/>
      <c r="MTX32" s="51"/>
      <c r="MTY32" s="51"/>
      <c r="MTZ32" s="51"/>
      <c r="MUA32" s="51"/>
      <c r="MUB32" s="51"/>
      <c r="MUC32" s="51"/>
      <c r="MUD32" s="51"/>
      <c r="MUE32" s="51"/>
      <c r="MUF32" s="51"/>
      <c r="MUG32" s="51"/>
      <c r="MUH32" s="51"/>
      <c r="MUI32" s="51"/>
      <c r="MUJ32" s="51"/>
      <c r="MUK32" s="51"/>
      <c r="MUL32" s="51"/>
      <c r="MUM32" s="51"/>
      <c r="MUN32" s="51"/>
      <c r="MUO32" s="51"/>
      <c r="MUP32" s="51"/>
      <c r="MUQ32" s="51"/>
      <c r="MUR32" s="51"/>
      <c r="MUS32" s="51"/>
      <c r="MUT32" s="51"/>
      <c r="MUU32" s="51"/>
      <c r="MUV32" s="51"/>
      <c r="MUW32" s="51"/>
      <c r="MUX32" s="51"/>
      <c r="MUY32" s="51"/>
      <c r="MUZ32" s="51"/>
      <c r="MVA32" s="51"/>
      <c r="MVB32" s="51"/>
      <c r="MVC32" s="51"/>
      <c r="MVD32" s="51"/>
      <c r="MVE32" s="51"/>
      <c r="MVF32" s="51"/>
      <c r="MVG32" s="51"/>
      <c r="MVH32" s="51"/>
      <c r="MVI32" s="51"/>
      <c r="MVJ32" s="51"/>
      <c r="MVK32" s="51"/>
      <c r="MVL32" s="51"/>
      <c r="MVM32" s="51"/>
      <c r="MVN32" s="51"/>
      <c r="MVO32" s="51"/>
      <c r="MVP32" s="51"/>
      <c r="MVQ32" s="51"/>
      <c r="MVR32" s="51"/>
      <c r="MVS32" s="51"/>
      <c r="MVT32" s="51"/>
      <c r="MVU32" s="51"/>
      <c r="MVV32" s="51"/>
      <c r="MVW32" s="51"/>
      <c r="MVX32" s="51"/>
      <c r="MVY32" s="51"/>
      <c r="MVZ32" s="51"/>
      <c r="MWA32" s="51"/>
      <c r="MWB32" s="51"/>
      <c r="MWC32" s="51"/>
      <c r="MWD32" s="51"/>
      <c r="MWE32" s="51"/>
      <c r="MWF32" s="51"/>
      <c r="MWG32" s="51"/>
      <c r="MWH32" s="51"/>
      <c r="MWI32" s="51"/>
      <c r="MWJ32" s="51"/>
      <c r="MWK32" s="51"/>
      <c r="MWL32" s="51"/>
      <c r="MWM32" s="51"/>
      <c r="MWN32" s="51"/>
      <c r="MWO32" s="51"/>
      <c r="MWP32" s="51"/>
      <c r="MWQ32" s="51"/>
      <c r="MWR32" s="51"/>
      <c r="MWS32" s="51"/>
      <c r="MWT32" s="51"/>
      <c r="MWU32" s="51"/>
      <c r="MWV32" s="51"/>
      <c r="MWW32" s="51"/>
      <c r="MWX32" s="51"/>
      <c r="MWY32" s="51"/>
      <c r="MWZ32" s="51"/>
      <c r="MXA32" s="51"/>
      <c r="MXB32" s="51"/>
      <c r="MXC32" s="51"/>
      <c r="MXD32" s="51"/>
      <c r="MXE32" s="51"/>
      <c r="MXF32" s="51"/>
      <c r="MXG32" s="51"/>
      <c r="MXH32" s="51"/>
      <c r="MXI32" s="51"/>
      <c r="MXJ32" s="51"/>
      <c r="MXK32" s="51"/>
      <c r="MXL32" s="51"/>
      <c r="MXM32" s="51"/>
      <c r="MXN32" s="51"/>
      <c r="MXO32" s="51"/>
      <c r="MXP32" s="51"/>
      <c r="MXQ32" s="51"/>
      <c r="MXR32" s="51"/>
      <c r="MXS32" s="51"/>
      <c r="MXT32" s="51"/>
      <c r="MXU32" s="51"/>
      <c r="MXV32" s="51"/>
      <c r="MXW32" s="51"/>
      <c r="MXX32" s="51"/>
      <c r="MXY32" s="51"/>
      <c r="MXZ32" s="51"/>
      <c r="MYA32" s="51"/>
      <c r="MYB32" s="51"/>
      <c r="MYC32" s="51"/>
      <c r="MYD32" s="51"/>
      <c r="MYE32" s="51"/>
      <c r="MYF32" s="51"/>
      <c r="MYG32" s="51"/>
      <c r="MYH32" s="51"/>
      <c r="MYI32" s="51"/>
      <c r="MYJ32" s="51"/>
      <c r="MYK32" s="51"/>
      <c r="MYL32" s="51"/>
      <c r="MYM32" s="51"/>
      <c r="MYN32" s="51"/>
      <c r="MYO32" s="51"/>
      <c r="MYP32" s="51"/>
      <c r="MYQ32" s="51"/>
      <c r="MYR32" s="51"/>
      <c r="MYS32" s="51"/>
      <c r="MYT32" s="51"/>
      <c r="MYU32" s="51"/>
      <c r="MYV32" s="51"/>
      <c r="MYW32" s="51"/>
      <c r="MYX32" s="51"/>
      <c r="MYY32" s="51"/>
      <c r="MYZ32" s="51"/>
      <c r="MZA32" s="51"/>
      <c r="MZB32" s="51"/>
      <c r="MZC32" s="51"/>
      <c r="MZD32" s="51"/>
      <c r="MZE32" s="51"/>
      <c r="MZF32" s="51"/>
      <c r="MZG32" s="51"/>
      <c r="MZH32" s="51"/>
      <c r="MZI32" s="51"/>
      <c r="MZJ32" s="51"/>
      <c r="MZK32" s="51"/>
      <c r="MZL32" s="51"/>
      <c r="MZM32" s="51"/>
      <c r="MZN32" s="51"/>
      <c r="MZO32" s="51"/>
      <c r="MZP32" s="51"/>
      <c r="MZQ32" s="51"/>
      <c r="MZR32" s="51"/>
      <c r="MZS32" s="51"/>
      <c r="MZT32" s="51"/>
      <c r="MZU32" s="51"/>
      <c r="MZV32" s="51"/>
      <c r="MZW32" s="51"/>
      <c r="MZX32" s="51"/>
      <c r="MZY32" s="51"/>
      <c r="MZZ32" s="51"/>
      <c r="NAA32" s="51"/>
      <c r="NAB32" s="51"/>
      <c r="NAC32" s="51"/>
      <c r="NAD32" s="51"/>
      <c r="NAE32" s="51"/>
      <c r="NAF32" s="51"/>
      <c r="NAG32" s="51"/>
      <c r="NAH32" s="51"/>
      <c r="NAI32" s="51"/>
      <c r="NAJ32" s="51"/>
      <c r="NAK32" s="51"/>
      <c r="NAL32" s="51"/>
      <c r="NAM32" s="51"/>
      <c r="NAN32" s="51"/>
      <c r="NAO32" s="51"/>
      <c r="NAP32" s="51"/>
      <c r="NAQ32" s="51"/>
      <c r="NAR32" s="51"/>
      <c r="NAS32" s="51"/>
      <c r="NAT32" s="51"/>
      <c r="NAU32" s="51"/>
      <c r="NAV32" s="51"/>
      <c r="NAW32" s="51"/>
      <c r="NAX32" s="51"/>
      <c r="NAY32" s="51"/>
      <c r="NAZ32" s="51"/>
      <c r="NBA32" s="51"/>
      <c r="NBB32" s="51"/>
      <c r="NBC32" s="51"/>
      <c r="NBD32" s="51"/>
      <c r="NBE32" s="51"/>
      <c r="NBF32" s="51"/>
      <c r="NBG32" s="51"/>
      <c r="NBH32" s="51"/>
      <c r="NBI32" s="51"/>
      <c r="NBJ32" s="51"/>
      <c r="NBK32" s="51"/>
      <c r="NBL32" s="51"/>
      <c r="NBM32" s="51"/>
      <c r="NBN32" s="51"/>
      <c r="NBO32" s="51"/>
      <c r="NBP32" s="51"/>
      <c r="NBQ32" s="51"/>
      <c r="NBR32" s="51"/>
      <c r="NBS32" s="51"/>
      <c r="NBT32" s="51"/>
      <c r="NBU32" s="51"/>
      <c r="NBV32" s="51"/>
      <c r="NBW32" s="51"/>
      <c r="NBX32" s="51"/>
      <c r="NBY32" s="51"/>
      <c r="NBZ32" s="51"/>
      <c r="NCA32" s="51"/>
      <c r="NCB32" s="51"/>
      <c r="NCC32" s="51"/>
      <c r="NCD32" s="51"/>
      <c r="NCE32" s="51"/>
      <c r="NCF32" s="51"/>
      <c r="NCG32" s="51"/>
      <c r="NCH32" s="51"/>
      <c r="NCI32" s="51"/>
      <c r="NCJ32" s="51"/>
      <c r="NCK32" s="51"/>
      <c r="NCL32" s="51"/>
      <c r="NCM32" s="51"/>
      <c r="NCN32" s="51"/>
      <c r="NCO32" s="51"/>
      <c r="NCP32" s="51"/>
      <c r="NCQ32" s="51"/>
      <c r="NCR32" s="51"/>
      <c r="NCS32" s="51"/>
      <c r="NCT32" s="51"/>
      <c r="NCU32" s="51"/>
      <c r="NCV32" s="51"/>
      <c r="NCW32" s="51"/>
      <c r="NCX32" s="51"/>
      <c r="NCY32" s="51"/>
      <c r="NCZ32" s="51"/>
      <c r="NDA32" s="51"/>
      <c r="NDB32" s="51"/>
      <c r="NDC32" s="51"/>
      <c r="NDD32" s="51"/>
      <c r="NDE32" s="51"/>
      <c r="NDF32" s="51"/>
      <c r="NDG32" s="51"/>
      <c r="NDH32" s="51"/>
      <c r="NDI32" s="51"/>
      <c r="NDJ32" s="51"/>
      <c r="NDK32" s="51"/>
      <c r="NDL32" s="51"/>
      <c r="NDM32" s="51"/>
      <c r="NDN32" s="51"/>
      <c r="NDO32" s="51"/>
      <c r="NDP32" s="51"/>
      <c r="NDQ32" s="51"/>
      <c r="NDR32" s="51"/>
      <c r="NDS32" s="51"/>
      <c r="NDT32" s="51"/>
      <c r="NDU32" s="51"/>
      <c r="NDV32" s="51"/>
      <c r="NDW32" s="51"/>
      <c r="NDX32" s="51"/>
      <c r="NDY32" s="51"/>
      <c r="NDZ32" s="51"/>
      <c r="NEA32" s="51"/>
      <c r="NEB32" s="51"/>
      <c r="NEC32" s="51"/>
      <c r="NED32" s="51"/>
      <c r="NEE32" s="51"/>
      <c r="NEF32" s="51"/>
      <c r="NEG32" s="51"/>
      <c r="NEH32" s="51"/>
      <c r="NEI32" s="51"/>
      <c r="NEJ32" s="51"/>
      <c r="NEK32" s="51"/>
      <c r="NEL32" s="51"/>
      <c r="NEM32" s="51"/>
      <c r="NEN32" s="51"/>
      <c r="NEO32" s="51"/>
      <c r="NEP32" s="51"/>
      <c r="NEQ32" s="51"/>
      <c r="NER32" s="51"/>
      <c r="NES32" s="51"/>
      <c r="NET32" s="51"/>
      <c r="NEU32" s="51"/>
      <c r="NEV32" s="51"/>
      <c r="NEW32" s="51"/>
      <c r="NEX32" s="51"/>
      <c r="NEY32" s="51"/>
      <c r="NEZ32" s="51"/>
      <c r="NFA32" s="51"/>
      <c r="NFB32" s="51"/>
      <c r="NFC32" s="51"/>
      <c r="NFD32" s="51"/>
      <c r="NFE32" s="51"/>
      <c r="NFF32" s="51"/>
      <c r="NFG32" s="51"/>
      <c r="NFH32" s="51"/>
      <c r="NFI32" s="51"/>
      <c r="NFJ32" s="51"/>
      <c r="NFK32" s="51"/>
      <c r="NFL32" s="51"/>
      <c r="NFM32" s="51"/>
      <c r="NFN32" s="51"/>
      <c r="NFO32" s="51"/>
      <c r="NFP32" s="51"/>
      <c r="NFQ32" s="51"/>
      <c r="NFR32" s="51"/>
      <c r="NFS32" s="51"/>
      <c r="NFT32" s="51"/>
      <c r="NFU32" s="51"/>
      <c r="NFV32" s="51"/>
      <c r="NFW32" s="51"/>
      <c r="NFX32" s="51"/>
      <c r="NFY32" s="51"/>
      <c r="NFZ32" s="51"/>
      <c r="NGA32" s="51"/>
      <c r="NGB32" s="51"/>
      <c r="NGC32" s="51"/>
      <c r="NGD32" s="51"/>
      <c r="NGE32" s="51"/>
      <c r="NGF32" s="51"/>
      <c r="NGG32" s="51"/>
      <c r="NGH32" s="51"/>
      <c r="NGI32" s="51"/>
      <c r="NGJ32" s="51"/>
      <c r="NGK32" s="51"/>
      <c r="NGL32" s="51"/>
      <c r="NGM32" s="51"/>
      <c r="NGN32" s="51"/>
      <c r="NGO32" s="51"/>
      <c r="NGP32" s="51"/>
      <c r="NGQ32" s="51"/>
      <c r="NGR32" s="51"/>
      <c r="NGS32" s="51"/>
      <c r="NGT32" s="51"/>
      <c r="NGU32" s="51"/>
      <c r="NGV32" s="51"/>
      <c r="NGW32" s="51"/>
      <c r="NGX32" s="51"/>
      <c r="NGY32" s="51"/>
      <c r="NGZ32" s="51"/>
      <c r="NHA32" s="51"/>
      <c r="NHB32" s="51"/>
      <c r="NHC32" s="51"/>
      <c r="NHD32" s="51"/>
      <c r="NHE32" s="51"/>
      <c r="NHF32" s="51"/>
      <c r="NHG32" s="51"/>
      <c r="NHH32" s="51"/>
      <c r="NHI32" s="51"/>
      <c r="NHJ32" s="51"/>
      <c r="NHK32" s="51"/>
      <c r="NHL32" s="51"/>
      <c r="NHM32" s="51"/>
      <c r="NHN32" s="51"/>
      <c r="NHO32" s="51"/>
      <c r="NHP32" s="51"/>
      <c r="NHQ32" s="51"/>
      <c r="NHR32" s="51"/>
      <c r="NHS32" s="51"/>
      <c r="NHT32" s="51"/>
      <c r="NHU32" s="51"/>
      <c r="NHV32" s="51"/>
      <c r="NHW32" s="51"/>
      <c r="NHX32" s="51"/>
      <c r="NHY32" s="51"/>
      <c r="NHZ32" s="51"/>
      <c r="NIA32" s="51"/>
      <c r="NIB32" s="51"/>
      <c r="NIC32" s="51"/>
      <c r="NID32" s="51"/>
      <c r="NIE32" s="51"/>
      <c r="NIF32" s="51"/>
      <c r="NIG32" s="51"/>
      <c r="NIH32" s="51"/>
      <c r="NII32" s="51"/>
      <c r="NIJ32" s="51"/>
      <c r="NIK32" s="51"/>
      <c r="NIL32" s="51"/>
      <c r="NIM32" s="51"/>
      <c r="NIN32" s="51"/>
      <c r="NIO32" s="51"/>
      <c r="NIP32" s="51"/>
      <c r="NIQ32" s="51"/>
      <c r="NIR32" s="51"/>
      <c r="NIS32" s="51"/>
      <c r="NIT32" s="51"/>
      <c r="NIU32" s="51"/>
      <c r="NIV32" s="51"/>
      <c r="NIW32" s="51"/>
      <c r="NIX32" s="51"/>
      <c r="NIY32" s="51"/>
      <c r="NIZ32" s="51"/>
      <c r="NJA32" s="51"/>
      <c r="NJB32" s="51"/>
      <c r="NJC32" s="51"/>
      <c r="NJD32" s="51"/>
      <c r="NJE32" s="51"/>
      <c r="NJF32" s="51"/>
      <c r="NJG32" s="51"/>
      <c r="NJH32" s="51"/>
      <c r="NJI32" s="51"/>
      <c r="NJJ32" s="51"/>
      <c r="NJK32" s="51"/>
      <c r="NJL32" s="51"/>
      <c r="NJM32" s="51"/>
      <c r="NJN32" s="51"/>
      <c r="NJO32" s="51"/>
      <c r="NJP32" s="51"/>
      <c r="NJQ32" s="51"/>
      <c r="NJR32" s="51"/>
      <c r="NJS32" s="51"/>
      <c r="NJT32" s="51"/>
      <c r="NJU32" s="51"/>
      <c r="NJV32" s="51"/>
      <c r="NJW32" s="51"/>
      <c r="NJX32" s="51"/>
      <c r="NJY32" s="51"/>
      <c r="NJZ32" s="51"/>
      <c r="NKA32" s="51"/>
      <c r="NKB32" s="51"/>
      <c r="NKC32" s="51"/>
      <c r="NKD32" s="51"/>
      <c r="NKE32" s="51"/>
      <c r="NKF32" s="51"/>
      <c r="NKG32" s="51"/>
      <c r="NKH32" s="51"/>
      <c r="NKI32" s="51"/>
      <c r="NKJ32" s="51"/>
      <c r="NKK32" s="51"/>
      <c r="NKL32" s="51"/>
      <c r="NKM32" s="51"/>
      <c r="NKN32" s="51"/>
      <c r="NKO32" s="51"/>
      <c r="NKP32" s="51"/>
      <c r="NKQ32" s="51"/>
      <c r="NKR32" s="51"/>
      <c r="NKS32" s="51"/>
      <c r="NKT32" s="51"/>
      <c r="NKU32" s="51"/>
      <c r="NKV32" s="51"/>
      <c r="NKW32" s="51"/>
      <c r="NKX32" s="51"/>
      <c r="NKY32" s="51"/>
      <c r="NKZ32" s="51"/>
      <c r="NLA32" s="51"/>
      <c r="NLB32" s="51"/>
      <c r="NLC32" s="51"/>
      <c r="NLD32" s="51"/>
      <c r="NLE32" s="51"/>
      <c r="NLF32" s="51"/>
      <c r="NLG32" s="51"/>
      <c r="NLH32" s="51"/>
      <c r="NLI32" s="51"/>
      <c r="NLJ32" s="51"/>
      <c r="NLK32" s="51"/>
      <c r="NLL32" s="51"/>
      <c r="NLM32" s="51"/>
      <c r="NLN32" s="51"/>
      <c r="NLO32" s="51"/>
      <c r="NLP32" s="51"/>
      <c r="NLQ32" s="51"/>
      <c r="NLR32" s="51"/>
      <c r="NLS32" s="51"/>
      <c r="NLT32" s="51"/>
      <c r="NLU32" s="51"/>
      <c r="NLV32" s="51"/>
      <c r="NLW32" s="51"/>
      <c r="NLX32" s="51"/>
      <c r="NLY32" s="51"/>
      <c r="NLZ32" s="51"/>
      <c r="NMA32" s="51"/>
      <c r="NMB32" s="51"/>
      <c r="NMC32" s="51"/>
      <c r="NMD32" s="51"/>
      <c r="NME32" s="51"/>
      <c r="NMF32" s="51"/>
      <c r="NMG32" s="51"/>
      <c r="NMH32" s="51"/>
      <c r="NMI32" s="51"/>
      <c r="NMJ32" s="51"/>
      <c r="NMK32" s="51"/>
      <c r="NML32" s="51"/>
      <c r="NMM32" s="51"/>
      <c r="NMN32" s="51"/>
      <c r="NMO32" s="51"/>
      <c r="NMP32" s="51"/>
      <c r="NMQ32" s="51"/>
      <c r="NMR32" s="51"/>
      <c r="NMS32" s="51"/>
      <c r="NMT32" s="51"/>
      <c r="NMU32" s="51"/>
      <c r="NMV32" s="51"/>
      <c r="NMW32" s="51"/>
      <c r="NMX32" s="51"/>
      <c r="NMY32" s="51"/>
      <c r="NMZ32" s="51"/>
      <c r="NNA32" s="51"/>
      <c r="NNB32" s="51"/>
      <c r="NNC32" s="51"/>
      <c r="NND32" s="51"/>
      <c r="NNE32" s="51"/>
      <c r="NNF32" s="51"/>
      <c r="NNG32" s="51"/>
      <c r="NNH32" s="51"/>
      <c r="NNI32" s="51"/>
      <c r="NNJ32" s="51"/>
      <c r="NNK32" s="51"/>
      <c r="NNL32" s="51"/>
      <c r="NNM32" s="51"/>
      <c r="NNN32" s="51"/>
      <c r="NNO32" s="51"/>
      <c r="NNP32" s="51"/>
      <c r="NNQ32" s="51"/>
      <c r="NNR32" s="51"/>
      <c r="NNS32" s="51"/>
      <c r="NNT32" s="51"/>
      <c r="NNU32" s="51"/>
      <c r="NNV32" s="51"/>
      <c r="NNW32" s="51"/>
      <c r="NNX32" s="51"/>
      <c r="NNY32" s="51"/>
      <c r="NNZ32" s="51"/>
      <c r="NOA32" s="51"/>
      <c r="NOB32" s="51"/>
      <c r="NOC32" s="51"/>
      <c r="NOD32" s="51"/>
      <c r="NOE32" s="51"/>
      <c r="NOF32" s="51"/>
      <c r="NOG32" s="51"/>
      <c r="NOH32" s="51"/>
      <c r="NOI32" s="51"/>
      <c r="NOJ32" s="51"/>
      <c r="NOK32" s="51"/>
      <c r="NOL32" s="51"/>
      <c r="NOM32" s="51"/>
      <c r="NON32" s="51"/>
      <c r="NOO32" s="51"/>
      <c r="NOP32" s="51"/>
      <c r="NOQ32" s="51"/>
      <c r="NOR32" s="51"/>
      <c r="NOS32" s="51"/>
      <c r="NOT32" s="51"/>
      <c r="NOU32" s="51"/>
      <c r="NOV32" s="51"/>
      <c r="NOW32" s="51"/>
      <c r="NOX32" s="51"/>
      <c r="NOY32" s="51"/>
      <c r="NOZ32" s="51"/>
      <c r="NPA32" s="51"/>
      <c r="NPB32" s="51"/>
      <c r="NPC32" s="51"/>
      <c r="NPD32" s="51"/>
      <c r="NPE32" s="51"/>
      <c r="NPF32" s="51"/>
      <c r="NPG32" s="51"/>
      <c r="NPH32" s="51"/>
      <c r="NPI32" s="51"/>
      <c r="NPJ32" s="51"/>
      <c r="NPK32" s="51"/>
      <c r="NPL32" s="51"/>
      <c r="NPM32" s="51"/>
      <c r="NPN32" s="51"/>
      <c r="NPO32" s="51"/>
      <c r="NPP32" s="51"/>
      <c r="NPQ32" s="51"/>
      <c r="NPR32" s="51"/>
      <c r="NPS32" s="51"/>
      <c r="NPT32" s="51"/>
      <c r="NPU32" s="51"/>
      <c r="NPV32" s="51"/>
      <c r="NPW32" s="51"/>
      <c r="NPX32" s="51"/>
      <c r="NPY32" s="51"/>
      <c r="NPZ32" s="51"/>
      <c r="NQA32" s="51"/>
      <c r="NQB32" s="51"/>
      <c r="NQC32" s="51"/>
      <c r="NQD32" s="51"/>
      <c r="NQE32" s="51"/>
      <c r="NQF32" s="51"/>
      <c r="NQG32" s="51"/>
      <c r="NQH32" s="51"/>
      <c r="NQI32" s="51"/>
      <c r="NQJ32" s="51"/>
      <c r="NQK32" s="51"/>
      <c r="NQL32" s="51"/>
      <c r="NQM32" s="51"/>
      <c r="NQN32" s="51"/>
      <c r="NQO32" s="51"/>
      <c r="NQP32" s="51"/>
      <c r="NQQ32" s="51"/>
      <c r="NQR32" s="51"/>
      <c r="NQS32" s="51"/>
      <c r="NQT32" s="51"/>
      <c r="NQU32" s="51"/>
      <c r="NQV32" s="51"/>
      <c r="NQW32" s="51"/>
      <c r="NQX32" s="51"/>
      <c r="NQY32" s="51"/>
      <c r="NQZ32" s="51"/>
      <c r="NRA32" s="51"/>
      <c r="NRB32" s="51"/>
      <c r="NRC32" s="51"/>
      <c r="NRD32" s="51"/>
      <c r="NRE32" s="51"/>
      <c r="NRF32" s="51"/>
      <c r="NRG32" s="51"/>
      <c r="NRH32" s="51"/>
      <c r="NRI32" s="51"/>
      <c r="NRJ32" s="51"/>
      <c r="NRK32" s="51"/>
      <c r="NRL32" s="51"/>
      <c r="NRM32" s="51"/>
      <c r="NRN32" s="51"/>
      <c r="NRO32" s="51"/>
      <c r="NRP32" s="51"/>
      <c r="NRQ32" s="51"/>
      <c r="NRR32" s="51"/>
      <c r="NRS32" s="51"/>
      <c r="NRT32" s="51"/>
      <c r="NRU32" s="51"/>
      <c r="NRV32" s="51"/>
      <c r="NRW32" s="51"/>
      <c r="NRX32" s="51"/>
      <c r="NRY32" s="51"/>
      <c r="NRZ32" s="51"/>
      <c r="NSA32" s="51"/>
      <c r="NSB32" s="51"/>
      <c r="NSC32" s="51"/>
      <c r="NSD32" s="51"/>
      <c r="NSE32" s="51"/>
      <c r="NSF32" s="51"/>
      <c r="NSG32" s="51"/>
      <c r="NSH32" s="51"/>
      <c r="NSI32" s="51"/>
      <c r="NSJ32" s="51"/>
      <c r="NSK32" s="51"/>
      <c r="NSL32" s="51"/>
      <c r="NSM32" s="51"/>
      <c r="NSN32" s="51"/>
      <c r="NSO32" s="51"/>
      <c r="NSP32" s="51"/>
      <c r="NSQ32" s="51"/>
      <c r="NSR32" s="51"/>
      <c r="NSS32" s="51"/>
      <c r="NST32" s="51"/>
      <c r="NSU32" s="51"/>
      <c r="NSV32" s="51"/>
      <c r="NSW32" s="51"/>
      <c r="NSX32" s="51"/>
      <c r="NSY32" s="51"/>
      <c r="NSZ32" s="51"/>
      <c r="NTA32" s="51"/>
      <c r="NTB32" s="51"/>
      <c r="NTC32" s="51"/>
      <c r="NTD32" s="51"/>
      <c r="NTE32" s="51"/>
      <c r="NTF32" s="51"/>
      <c r="NTG32" s="51"/>
      <c r="NTH32" s="51"/>
      <c r="NTI32" s="51"/>
      <c r="NTJ32" s="51"/>
      <c r="NTK32" s="51"/>
      <c r="NTL32" s="51"/>
      <c r="NTM32" s="51"/>
      <c r="NTN32" s="51"/>
      <c r="NTO32" s="51"/>
      <c r="NTP32" s="51"/>
      <c r="NTQ32" s="51"/>
      <c r="NTR32" s="51"/>
      <c r="NTS32" s="51"/>
      <c r="NTT32" s="51"/>
      <c r="NTU32" s="51"/>
      <c r="NTV32" s="51"/>
      <c r="NTW32" s="51"/>
      <c r="NTX32" s="51"/>
      <c r="NTY32" s="51"/>
      <c r="NTZ32" s="51"/>
      <c r="NUA32" s="51"/>
      <c r="NUB32" s="51"/>
      <c r="NUC32" s="51"/>
      <c r="NUD32" s="51"/>
      <c r="NUE32" s="51"/>
      <c r="NUF32" s="51"/>
      <c r="NUG32" s="51"/>
      <c r="NUH32" s="51"/>
      <c r="NUI32" s="51"/>
      <c r="NUJ32" s="51"/>
      <c r="NUK32" s="51"/>
      <c r="NUL32" s="51"/>
      <c r="NUM32" s="51"/>
      <c r="NUN32" s="51"/>
      <c r="NUO32" s="51"/>
      <c r="NUP32" s="51"/>
      <c r="NUQ32" s="51"/>
      <c r="NUR32" s="51"/>
      <c r="NUS32" s="51"/>
      <c r="NUT32" s="51"/>
      <c r="NUU32" s="51"/>
      <c r="NUV32" s="51"/>
      <c r="NUW32" s="51"/>
      <c r="NUX32" s="51"/>
      <c r="NUY32" s="51"/>
      <c r="NUZ32" s="51"/>
      <c r="NVA32" s="51"/>
      <c r="NVB32" s="51"/>
      <c r="NVC32" s="51"/>
      <c r="NVD32" s="51"/>
      <c r="NVE32" s="51"/>
      <c r="NVF32" s="51"/>
      <c r="NVG32" s="51"/>
      <c r="NVH32" s="51"/>
      <c r="NVI32" s="51"/>
      <c r="NVJ32" s="51"/>
      <c r="NVK32" s="51"/>
      <c r="NVL32" s="51"/>
      <c r="NVM32" s="51"/>
      <c r="NVN32" s="51"/>
      <c r="NVO32" s="51"/>
      <c r="NVP32" s="51"/>
      <c r="NVQ32" s="51"/>
      <c r="NVR32" s="51"/>
      <c r="NVS32" s="51"/>
      <c r="NVT32" s="51"/>
      <c r="NVU32" s="51"/>
      <c r="NVV32" s="51"/>
      <c r="NVW32" s="51"/>
      <c r="NVX32" s="51"/>
      <c r="NVY32" s="51"/>
      <c r="NVZ32" s="51"/>
      <c r="NWA32" s="51"/>
      <c r="NWB32" s="51"/>
      <c r="NWC32" s="51"/>
      <c r="NWD32" s="51"/>
      <c r="NWE32" s="51"/>
      <c r="NWF32" s="51"/>
      <c r="NWG32" s="51"/>
      <c r="NWH32" s="51"/>
      <c r="NWI32" s="51"/>
      <c r="NWJ32" s="51"/>
      <c r="NWK32" s="51"/>
      <c r="NWL32" s="51"/>
      <c r="NWM32" s="51"/>
      <c r="NWN32" s="51"/>
      <c r="NWO32" s="51"/>
      <c r="NWP32" s="51"/>
      <c r="NWQ32" s="51"/>
      <c r="NWR32" s="51"/>
      <c r="NWS32" s="51"/>
      <c r="NWT32" s="51"/>
      <c r="NWU32" s="51"/>
      <c r="NWV32" s="51"/>
      <c r="NWW32" s="51"/>
      <c r="NWX32" s="51"/>
      <c r="NWY32" s="51"/>
      <c r="NWZ32" s="51"/>
      <c r="NXA32" s="51"/>
      <c r="NXB32" s="51"/>
      <c r="NXC32" s="51"/>
      <c r="NXD32" s="51"/>
      <c r="NXE32" s="51"/>
      <c r="NXF32" s="51"/>
      <c r="NXG32" s="51"/>
      <c r="NXH32" s="51"/>
      <c r="NXI32" s="51"/>
      <c r="NXJ32" s="51"/>
      <c r="NXK32" s="51"/>
      <c r="NXL32" s="51"/>
      <c r="NXM32" s="51"/>
      <c r="NXN32" s="51"/>
      <c r="NXO32" s="51"/>
      <c r="NXP32" s="51"/>
      <c r="NXQ32" s="51"/>
      <c r="NXR32" s="51"/>
      <c r="NXS32" s="51"/>
      <c r="NXT32" s="51"/>
      <c r="NXU32" s="51"/>
      <c r="NXV32" s="51"/>
      <c r="NXW32" s="51"/>
      <c r="NXX32" s="51"/>
      <c r="NXY32" s="51"/>
      <c r="NXZ32" s="51"/>
      <c r="NYA32" s="51"/>
      <c r="NYB32" s="51"/>
      <c r="NYC32" s="51"/>
      <c r="NYD32" s="51"/>
      <c r="NYE32" s="51"/>
      <c r="NYF32" s="51"/>
      <c r="NYG32" s="51"/>
      <c r="NYH32" s="51"/>
      <c r="NYI32" s="51"/>
      <c r="NYJ32" s="51"/>
      <c r="NYK32" s="51"/>
      <c r="NYL32" s="51"/>
      <c r="NYM32" s="51"/>
      <c r="NYN32" s="51"/>
      <c r="NYO32" s="51"/>
      <c r="NYP32" s="51"/>
      <c r="NYQ32" s="51"/>
      <c r="NYR32" s="51"/>
      <c r="NYS32" s="51"/>
      <c r="NYT32" s="51"/>
      <c r="NYU32" s="51"/>
      <c r="NYV32" s="51"/>
      <c r="NYW32" s="51"/>
      <c r="NYX32" s="51"/>
      <c r="NYY32" s="51"/>
      <c r="NYZ32" s="51"/>
      <c r="NZA32" s="51"/>
      <c r="NZB32" s="51"/>
      <c r="NZC32" s="51"/>
      <c r="NZD32" s="51"/>
      <c r="NZE32" s="51"/>
      <c r="NZF32" s="51"/>
      <c r="NZG32" s="51"/>
      <c r="NZH32" s="51"/>
      <c r="NZI32" s="51"/>
      <c r="NZJ32" s="51"/>
      <c r="NZK32" s="51"/>
      <c r="NZL32" s="51"/>
      <c r="NZM32" s="51"/>
      <c r="NZN32" s="51"/>
      <c r="NZO32" s="51"/>
      <c r="NZP32" s="51"/>
      <c r="NZQ32" s="51"/>
      <c r="NZR32" s="51"/>
      <c r="NZS32" s="51"/>
      <c r="NZT32" s="51"/>
      <c r="NZU32" s="51"/>
      <c r="NZV32" s="51"/>
      <c r="NZW32" s="51"/>
      <c r="NZX32" s="51"/>
      <c r="NZY32" s="51"/>
      <c r="NZZ32" s="51"/>
      <c r="OAA32" s="51"/>
      <c r="OAB32" s="51"/>
      <c r="OAC32" s="51"/>
      <c r="OAD32" s="51"/>
      <c r="OAE32" s="51"/>
      <c r="OAF32" s="51"/>
      <c r="OAG32" s="51"/>
      <c r="OAH32" s="51"/>
      <c r="OAI32" s="51"/>
      <c r="OAJ32" s="51"/>
      <c r="OAK32" s="51"/>
      <c r="OAL32" s="51"/>
      <c r="OAM32" s="51"/>
      <c r="OAN32" s="51"/>
      <c r="OAO32" s="51"/>
      <c r="OAP32" s="51"/>
      <c r="OAQ32" s="51"/>
      <c r="OAR32" s="51"/>
      <c r="OAS32" s="51"/>
      <c r="OAT32" s="51"/>
      <c r="OAU32" s="51"/>
      <c r="OAV32" s="51"/>
      <c r="OAW32" s="51"/>
      <c r="OAX32" s="51"/>
      <c r="OAY32" s="51"/>
      <c r="OAZ32" s="51"/>
      <c r="OBA32" s="51"/>
      <c r="OBB32" s="51"/>
      <c r="OBC32" s="51"/>
      <c r="OBD32" s="51"/>
      <c r="OBE32" s="51"/>
      <c r="OBF32" s="51"/>
      <c r="OBG32" s="51"/>
      <c r="OBH32" s="51"/>
      <c r="OBI32" s="51"/>
      <c r="OBJ32" s="51"/>
      <c r="OBK32" s="51"/>
      <c r="OBL32" s="51"/>
      <c r="OBM32" s="51"/>
      <c r="OBN32" s="51"/>
      <c r="OBO32" s="51"/>
      <c r="OBP32" s="51"/>
      <c r="OBQ32" s="51"/>
      <c r="OBR32" s="51"/>
      <c r="OBS32" s="51"/>
      <c r="OBT32" s="51"/>
      <c r="OBU32" s="51"/>
      <c r="OBV32" s="51"/>
      <c r="OBW32" s="51"/>
      <c r="OBX32" s="51"/>
      <c r="OBY32" s="51"/>
      <c r="OBZ32" s="51"/>
      <c r="OCA32" s="51"/>
      <c r="OCB32" s="51"/>
      <c r="OCC32" s="51"/>
      <c r="OCD32" s="51"/>
      <c r="OCE32" s="51"/>
      <c r="OCF32" s="51"/>
      <c r="OCG32" s="51"/>
      <c r="OCH32" s="51"/>
      <c r="OCI32" s="51"/>
      <c r="OCJ32" s="51"/>
      <c r="OCK32" s="51"/>
      <c r="OCL32" s="51"/>
      <c r="OCM32" s="51"/>
      <c r="OCN32" s="51"/>
      <c r="OCO32" s="51"/>
      <c r="OCP32" s="51"/>
      <c r="OCQ32" s="51"/>
      <c r="OCR32" s="51"/>
      <c r="OCS32" s="51"/>
      <c r="OCT32" s="51"/>
      <c r="OCU32" s="51"/>
      <c r="OCV32" s="51"/>
      <c r="OCW32" s="51"/>
      <c r="OCX32" s="51"/>
      <c r="OCY32" s="51"/>
      <c r="OCZ32" s="51"/>
      <c r="ODA32" s="51"/>
      <c r="ODB32" s="51"/>
      <c r="ODC32" s="51"/>
      <c r="ODD32" s="51"/>
      <c r="ODE32" s="51"/>
      <c r="ODF32" s="51"/>
      <c r="ODG32" s="51"/>
      <c r="ODH32" s="51"/>
      <c r="ODI32" s="51"/>
      <c r="ODJ32" s="51"/>
      <c r="ODK32" s="51"/>
      <c r="ODL32" s="51"/>
      <c r="ODM32" s="51"/>
      <c r="ODN32" s="51"/>
      <c r="ODO32" s="51"/>
      <c r="ODP32" s="51"/>
      <c r="ODQ32" s="51"/>
      <c r="ODR32" s="51"/>
      <c r="ODS32" s="51"/>
      <c r="ODT32" s="51"/>
      <c r="ODU32" s="51"/>
      <c r="ODV32" s="51"/>
      <c r="ODW32" s="51"/>
      <c r="ODX32" s="51"/>
      <c r="ODY32" s="51"/>
      <c r="ODZ32" s="51"/>
      <c r="OEA32" s="51"/>
      <c r="OEB32" s="51"/>
      <c r="OEC32" s="51"/>
      <c r="OED32" s="51"/>
      <c r="OEE32" s="51"/>
      <c r="OEF32" s="51"/>
      <c r="OEG32" s="51"/>
      <c r="OEH32" s="51"/>
      <c r="OEI32" s="51"/>
      <c r="OEJ32" s="51"/>
      <c r="OEK32" s="51"/>
      <c r="OEL32" s="51"/>
      <c r="OEM32" s="51"/>
      <c r="OEN32" s="51"/>
      <c r="OEO32" s="51"/>
      <c r="OEP32" s="51"/>
      <c r="OEQ32" s="51"/>
      <c r="OER32" s="51"/>
      <c r="OES32" s="51"/>
      <c r="OET32" s="51"/>
      <c r="OEU32" s="51"/>
      <c r="OEV32" s="51"/>
      <c r="OEW32" s="51"/>
      <c r="OEX32" s="51"/>
      <c r="OEY32" s="51"/>
      <c r="OEZ32" s="51"/>
      <c r="OFA32" s="51"/>
      <c r="OFB32" s="51"/>
      <c r="OFC32" s="51"/>
      <c r="OFD32" s="51"/>
      <c r="OFE32" s="51"/>
      <c r="OFF32" s="51"/>
      <c r="OFG32" s="51"/>
      <c r="OFH32" s="51"/>
      <c r="OFI32" s="51"/>
      <c r="OFJ32" s="51"/>
      <c r="OFK32" s="51"/>
      <c r="OFL32" s="51"/>
      <c r="OFM32" s="51"/>
      <c r="OFN32" s="51"/>
      <c r="OFO32" s="51"/>
      <c r="OFP32" s="51"/>
      <c r="OFQ32" s="51"/>
      <c r="OFR32" s="51"/>
      <c r="OFS32" s="51"/>
      <c r="OFT32" s="51"/>
      <c r="OFU32" s="51"/>
      <c r="OFV32" s="51"/>
      <c r="OFW32" s="51"/>
      <c r="OFX32" s="51"/>
      <c r="OFY32" s="51"/>
      <c r="OFZ32" s="51"/>
      <c r="OGA32" s="51"/>
      <c r="OGB32" s="51"/>
      <c r="OGC32" s="51"/>
      <c r="OGD32" s="51"/>
      <c r="OGE32" s="51"/>
      <c r="OGF32" s="51"/>
      <c r="OGG32" s="51"/>
      <c r="OGH32" s="51"/>
      <c r="OGI32" s="51"/>
      <c r="OGJ32" s="51"/>
      <c r="OGK32" s="51"/>
      <c r="OGL32" s="51"/>
      <c r="OGM32" s="51"/>
      <c r="OGN32" s="51"/>
      <c r="OGO32" s="51"/>
      <c r="OGP32" s="51"/>
      <c r="OGQ32" s="51"/>
      <c r="OGR32" s="51"/>
      <c r="OGS32" s="51"/>
      <c r="OGT32" s="51"/>
      <c r="OGU32" s="51"/>
      <c r="OGV32" s="51"/>
      <c r="OGW32" s="51"/>
      <c r="OGX32" s="51"/>
      <c r="OGY32" s="51"/>
      <c r="OGZ32" s="51"/>
      <c r="OHA32" s="51"/>
      <c r="OHB32" s="51"/>
      <c r="OHC32" s="51"/>
      <c r="OHD32" s="51"/>
      <c r="OHE32" s="51"/>
      <c r="OHF32" s="51"/>
      <c r="OHG32" s="51"/>
      <c r="OHH32" s="51"/>
      <c r="OHI32" s="51"/>
      <c r="OHJ32" s="51"/>
      <c r="OHK32" s="51"/>
      <c r="OHL32" s="51"/>
      <c r="OHM32" s="51"/>
      <c r="OHN32" s="51"/>
      <c r="OHO32" s="51"/>
      <c r="OHP32" s="51"/>
      <c r="OHQ32" s="51"/>
      <c r="OHR32" s="51"/>
      <c r="OHS32" s="51"/>
      <c r="OHT32" s="51"/>
      <c r="OHU32" s="51"/>
      <c r="OHV32" s="51"/>
      <c r="OHW32" s="51"/>
      <c r="OHX32" s="51"/>
      <c r="OHY32" s="51"/>
      <c r="OHZ32" s="51"/>
      <c r="OIA32" s="51"/>
      <c r="OIB32" s="51"/>
      <c r="OIC32" s="51"/>
      <c r="OID32" s="51"/>
      <c r="OIE32" s="51"/>
      <c r="OIF32" s="51"/>
      <c r="OIG32" s="51"/>
      <c r="OIH32" s="51"/>
      <c r="OII32" s="51"/>
      <c r="OIJ32" s="51"/>
      <c r="OIK32" s="51"/>
      <c r="OIL32" s="51"/>
      <c r="OIM32" s="51"/>
      <c r="OIN32" s="51"/>
      <c r="OIO32" s="51"/>
      <c r="OIP32" s="51"/>
      <c r="OIQ32" s="51"/>
      <c r="OIR32" s="51"/>
      <c r="OIS32" s="51"/>
      <c r="OIT32" s="51"/>
      <c r="OIU32" s="51"/>
      <c r="OIV32" s="51"/>
      <c r="OIW32" s="51"/>
      <c r="OIX32" s="51"/>
      <c r="OIY32" s="51"/>
      <c r="OIZ32" s="51"/>
      <c r="OJA32" s="51"/>
      <c r="OJB32" s="51"/>
      <c r="OJC32" s="51"/>
      <c r="OJD32" s="51"/>
      <c r="OJE32" s="51"/>
      <c r="OJF32" s="51"/>
      <c r="OJG32" s="51"/>
      <c r="OJH32" s="51"/>
      <c r="OJI32" s="51"/>
      <c r="OJJ32" s="51"/>
      <c r="OJK32" s="51"/>
      <c r="OJL32" s="51"/>
      <c r="OJM32" s="51"/>
      <c r="OJN32" s="51"/>
      <c r="OJO32" s="51"/>
      <c r="OJP32" s="51"/>
      <c r="OJQ32" s="51"/>
      <c r="OJR32" s="51"/>
      <c r="OJS32" s="51"/>
      <c r="OJT32" s="51"/>
      <c r="OJU32" s="51"/>
      <c r="OJV32" s="51"/>
      <c r="OJW32" s="51"/>
      <c r="OJX32" s="51"/>
      <c r="OJY32" s="51"/>
      <c r="OJZ32" s="51"/>
      <c r="OKA32" s="51"/>
      <c r="OKB32" s="51"/>
      <c r="OKC32" s="51"/>
      <c r="OKD32" s="51"/>
      <c r="OKE32" s="51"/>
      <c r="OKF32" s="51"/>
      <c r="OKG32" s="51"/>
      <c r="OKH32" s="51"/>
      <c r="OKI32" s="51"/>
      <c r="OKJ32" s="51"/>
      <c r="OKK32" s="51"/>
      <c r="OKL32" s="51"/>
      <c r="OKM32" s="51"/>
      <c r="OKN32" s="51"/>
      <c r="OKO32" s="51"/>
      <c r="OKP32" s="51"/>
      <c r="OKQ32" s="51"/>
      <c r="OKR32" s="51"/>
      <c r="OKS32" s="51"/>
      <c r="OKT32" s="51"/>
      <c r="OKU32" s="51"/>
      <c r="OKV32" s="51"/>
      <c r="OKW32" s="51"/>
      <c r="OKX32" s="51"/>
      <c r="OKY32" s="51"/>
      <c r="OKZ32" s="51"/>
      <c r="OLA32" s="51"/>
      <c r="OLB32" s="51"/>
      <c r="OLC32" s="51"/>
      <c r="OLD32" s="51"/>
      <c r="OLE32" s="51"/>
      <c r="OLF32" s="51"/>
      <c r="OLG32" s="51"/>
      <c r="OLH32" s="51"/>
      <c r="OLI32" s="51"/>
      <c r="OLJ32" s="51"/>
      <c r="OLK32" s="51"/>
      <c r="OLL32" s="51"/>
      <c r="OLM32" s="51"/>
      <c r="OLN32" s="51"/>
      <c r="OLO32" s="51"/>
      <c r="OLP32" s="51"/>
      <c r="OLQ32" s="51"/>
      <c r="OLR32" s="51"/>
      <c r="OLS32" s="51"/>
      <c r="OLT32" s="51"/>
      <c r="OLU32" s="51"/>
      <c r="OLV32" s="51"/>
      <c r="OLW32" s="51"/>
      <c r="OLX32" s="51"/>
      <c r="OLY32" s="51"/>
      <c r="OLZ32" s="51"/>
      <c r="OMA32" s="51"/>
      <c r="OMB32" s="51"/>
      <c r="OMC32" s="51"/>
      <c r="OMD32" s="51"/>
      <c r="OME32" s="51"/>
      <c r="OMF32" s="51"/>
      <c r="OMG32" s="51"/>
      <c r="OMH32" s="51"/>
      <c r="OMI32" s="51"/>
      <c r="OMJ32" s="51"/>
      <c r="OMK32" s="51"/>
      <c r="OML32" s="51"/>
      <c r="OMM32" s="51"/>
      <c r="OMN32" s="51"/>
      <c r="OMO32" s="51"/>
      <c r="OMP32" s="51"/>
      <c r="OMQ32" s="51"/>
      <c r="OMR32" s="51"/>
      <c r="OMS32" s="51"/>
      <c r="OMT32" s="51"/>
      <c r="OMU32" s="51"/>
      <c r="OMV32" s="51"/>
      <c r="OMW32" s="51"/>
      <c r="OMX32" s="51"/>
      <c r="OMY32" s="51"/>
      <c r="OMZ32" s="51"/>
      <c r="ONA32" s="51"/>
      <c r="ONB32" s="51"/>
      <c r="ONC32" s="51"/>
      <c r="OND32" s="51"/>
      <c r="ONE32" s="51"/>
      <c r="ONF32" s="51"/>
      <c r="ONG32" s="51"/>
      <c r="ONH32" s="51"/>
      <c r="ONI32" s="51"/>
      <c r="ONJ32" s="51"/>
      <c r="ONK32" s="51"/>
      <c r="ONL32" s="51"/>
      <c r="ONM32" s="51"/>
      <c r="ONN32" s="51"/>
      <c r="ONO32" s="51"/>
      <c r="ONP32" s="51"/>
      <c r="ONQ32" s="51"/>
      <c r="ONR32" s="51"/>
      <c r="ONS32" s="51"/>
      <c r="ONT32" s="51"/>
      <c r="ONU32" s="51"/>
      <c r="ONV32" s="51"/>
      <c r="ONW32" s="51"/>
      <c r="ONX32" s="51"/>
      <c r="ONY32" s="51"/>
      <c r="ONZ32" s="51"/>
      <c r="OOA32" s="51"/>
      <c r="OOB32" s="51"/>
      <c r="OOC32" s="51"/>
      <c r="OOD32" s="51"/>
      <c r="OOE32" s="51"/>
      <c r="OOF32" s="51"/>
      <c r="OOG32" s="51"/>
      <c r="OOH32" s="51"/>
      <c r="OOI32" s="51"/>
      <c r="OOJ32" s="51"/>
      <c r="OOK32" s="51"/>
      <c r="OOL32" s="51"/>
      <c r="OOM32" s="51"/>
      <c r="OON32" s="51"/>
      <c r="OOO32" s="51"/>
      <c r="OOP32" s="51"/>
      <c r="OOQ32" s="51"/>
      <c r="OOR32" s="51"/>
      <c r="OOS32" s="51"/>
      <c r="OOT32" s="51"/>
      <c r="OOU32" s="51"/>
      <c r="OOV32" s="51"/>
      <c r="OOW32" s="51"/>
      <c r="OOX32" s="51"/>
      <c r="OOY32" s="51"/>
      <c r="OOZ32" s="51"/>
      <c r="OPA32" s="51"/>
      <c r="OPB32" s="51"/>
      <c r="OPC32" s="51"/>
      <c r="OPD32" s="51"/>
      <c r="OPE32" s="51"/>
      <c r="OPF32" s="51"/>
      <c r="OPG32" s="51"/>
      <c r="OPH32" s="51"/>
      <c r="OPI32" s="51"/>
      <c r="OPJ32" s="51"/>
      <c r="OPK32" s="51"/>
      <c r="OPL32" s="51"/>
      <c r="OPM32" s="51"/>
      <c r="OPN32" s="51"/>
      <c r="OPO32" s="51"/>
      <c r="OPP32" s="51"/>
      <c r="OPQ32" s="51"/>
      <c r="OPR32" s="51"/>
      <c r="OPS32" s="51"/>
      <c r="OPT32" s="51"/>
      <c r="OPU32" s="51"/>
      <c r="OPV32" s="51"/>
      <c r="OPW32" s="51"/>
      <c r="OPX32" s="51"/>
      <c r="OPY32" s="51"/>
      <c r="OPZ32" s="51"/>
      <c r="OQA32" s="51"/>
      <c r="OQB32" s="51"/>
      <c r="OQC32" s="51"/>
      <c r="OQD32" s="51"/>
      <c r="OQE32" s="51"/>
      <c r="OQF32" s="51"/>
      <c r="OQG32" s="51"/>
      <c r="OQH32" s="51"/>
      <c r="OQI32" s="51"/>
      <c r="OQJ32" s="51"/>
      <c r="OQK32" s="51"/>
      <c r="OQL32" s="51"/>
      <c r="OQM32" s="51"/>
      <c r="OQN32" s="51"/>
      <c r="OQO32" s="51"/>
      <c r="OQP32" s="51"/>
      <c r="OQQ32" s="51"/>
      <c r="OQR32" s="51"/>
      <c r="OQS32" s="51"/>
      <c r="OQT32" s="51"/>
      <c r="OQU32" s="51"/>
      <c r="OQV32" s="51"/>
      <c r="OQW32" s="51"/>
      <c r="OQX32" s="51"/>
      <c r="OQY32" s="51"/>
      <c r="OQZ32" s="51"/>
      <c r="ORA32" s="51"/>
      <c r="ORB32" s="51"/>
      <c r="ORC32" s="51"/>
      <c r="ORD32" s="51"/>
      <c r="ORE32" s="51"/>
      <c r="ORF32" s="51"/>
      <c r="ORG32" s="51"/>
      <c r="ORH32" s="51"/>
      <c r="ORI32" s="51"/>
      <c r="ORJ32" s="51"/>
      <c r="ORK32" s="51"/>
      <c r="ORL32" s="51"/>
      <c r="ORM32" s="51"/>
      <c r="ORN32" s="51"/>
      <c r="ORO32" s="51"/>
      <c r="ORP32" s="51"/>
      <c r="ORQ32" s="51"/>
      <c r="ORR32" s="51"/>
      <c r="ORS32" s="51"/>
      <c r="ORT32" s="51"/>
      <c r="ORU32" s="51"/>
      <c r="ORV32" s="51"/>
      <c r="ORW32" s="51"/>
      <c r="ORX32" s="51"/>
      <c r="ORY32" s="51"/>
      <c r="ORZ32" s="51"/>
      <c r="OSA32" s="51"/>
      <c r="OSB32" s="51"/>
      <c r="OSC32" s="51"/>
      <c r="OSD32" s="51"/>
      <c r="OSE32" s="51"/>
      <c r="OSF32" s="51"/>
      <c r="OSG32" s="51"/>
      <c r="OSH32" s="51"/>
      <c r="OSI32" s="51"/>
      <c r="OSJ32" s="51"/>
      <c r="OSK32" s="51"/>
      <c r="OSL32" s="51"/>
      <c r="OSM32" s="51"/>
      <c r="OSN32" s="51"/>
      <c r="OSO32" s="51"/>
      <c r="OSP32" s="51"/>
      <c r="OSQ32" s="51"/>
      <c r="OSR32" s="51"/>
      <c r="OSS32" s="51"/>
      <c r="OST32" s="51"/>
      <c r="OSU32" s="51"/>
      <c r="OSV32" s="51"/>
      <c r="OSW32" s="51"/>
      <c r="OSX32" s="51"/>
      <c r="OSY32" s="51"/>
      <c r="OSZ32" s="51"/>
      <c r="OTA32" s="51"/>
      <c r="OTB32" s="51"/>
      <c r="OTC32" s="51"/>
      <c r="OTD32" s="51"/>
      <c r="OTE32" s="51"/>
      <c r="OTF32" s="51"/>
      <c r="OTG32" s="51"/>
      <c r="OTH32" s="51"/>
      <c r="OTI32" s="51"/>
      <c r="OTJ32" s="51"/>
      <c r="OTK32" s="51"/>
      <c r="OTL32" s="51"/>
      <c r="OTM32" s="51"/>
      <c r="OTN32" s="51"/>
      <c r="OTO32" s="51"/>
      <c r="OTP32" s="51"/>
      <c r="OTQ32" s="51"/>
      <c r="OTR32" s="51"/>
      <c r="OTS32" s="51"/>
      <c r="OTT32" s="51"/>
      <c r="OTU32" s="51"/>
      <c r="OTV32" s="51"/>
      <c r="OTW32" s="51"/>
      <c r="OTX32" s="51"/>
      <c r="OTY32" s="51"/>
      <c r="OTZ32" s="51"/>
      <c r="OUA32" s="51"/>
      <c r="OUB32" s="51"/>
      <c r="OUC32" s="51"/>
      <c r="OUD32" s="51"/>
      <c r="OUE32" s="51"/>
      <c r="OUF32" s="51"/>
      <c r="OUG32" s="51"/>
      <c r="OUH32" s="51"/>
      <c r="OUI32" s="51"/>
      <c r="OUJ32" s="51"/>
      <c r="OUK32" s="51"/>
      <c r="OUL32" s="51"/>
      <c r="OUM32" s="51"/>
      <c r="OUN32" s="51"/>
      <c r="OUO32" s="51"/>
      <c r="OUP32" s="51"/>
      <c r="OUQ32" s="51"/>
      <c r="OUR32" s="51"/>
      <c r="OUS32" s="51"/>
      <c r="OUT32" s="51"/>
      <c r="OUU32" s="51"/>
      <c r="OUV32" s="51"/>
      <c r="OUW32" s="51"/>
      <c r="OUX32" s="51"/>
      <c r="OUY32" s="51"/>
      <c r="OUZ32" s="51"/>
      <c r="OVA32" s="51"/>
      <c r="OVB32" s="51"/>
      <c r="OVC32" s="51"/>
      <c r="OVD32" s="51"/>
      <c r="OVE32" s="51"/>
      <c r="OVF32" s="51"/>
      <c r="OVG32" s="51"/>
      <c r="OVH32" s="51"/>
      <c r="OVI32" s="51"/>
      <c r="OVJ32" s="51"/>
      <c r="OVK32" s="51"/>
      <c r="OVL32" s="51"/>
      <c r="OVM32" s="51"/>
      <c r="OVN32" s="51"/>
      <c r="OVO32" s="51"/>
      <c r="OVP32" s="51"/>
      <c r="OVQ32" s="51"/>
      <c r="OVR32" s="51"/>
      <c r="OVS32" s="51"/>
      <c r="OVT32" s="51"/>
      <c r="OVU32" s="51"/>
      <c r="OVV32" s="51"/>
      <c r="OVW32" s="51"/>
      <c r="OVX32" s="51"/>
      <c r="OVY32" s="51"/>
      <c r="OVZ32" s="51"/>
      <c r="OWA32" s="51"/>
      <c r="OWB32" s="51"/>
      <c r="OWC32" s="51"/>
      <c r="OWD32" s="51"/>
      <c r="OWE32" s="51"/>
      <c r="OWF32" s="51"/>
      <c r="OWG32" s="51"/>
      <c r="OWH32" s="51"/>
      <c r="OWI32" s="51"/>
      <c r="OWJ32" s="51"/>
      <c r="OWK32" s="51"/>
      <c r="OWL32" s="51"/>
      <c r="OWM32" s="51"/>
      <c r="OWN32" s="51"/>
      <c r="OWO32" s="51"/>
      <c r="OWP32" s="51"/>
      <c r="OWQ32" s="51"/>
      <c r="OWR32" s="51"/>
      <c r="OWS32" s="51"/>
      <c r="OWT32" s="51"/>
      <c r="OWU32" s="51"/>
      <c r="OWV32" s="51"/>
      <c r="OWW32" s="51"/>
      <c r="OWX32" s="51"/>
      <c r="OWY32" s="51"/>
      <c r="OWZ32" s="51"/>
      <c r="OXA32" s="51"/>
      <c r="OXB32" s="51"/>
      <c r="OXC32" s="51"/>
      <c r="OXD32" s="51"/>
      <c r="OXE32" s="51"/>
      <c r="OXF32" s="51"/>
      <c r="OXG32" s="51"/>
      <c r="OXH32" s="51"/>
      <c r="OXI32" s="51"/>
      <c r="OXJ32" s="51"/>
      <c r="OXK32" s="51"/>
      <c r="OXL32" s="51"/>
      <c r="OXM32" s="51"/>
      <c r="OXN32" s="51"/>
      <c r="OXO32" s="51"/>
      <c r="OXP32" s="51"/>
      <c r="OXQ32" s="51"/>
      <c r="OXR32" s="51"/>
      <c r="OXS32" s="51"/>
      <c r="OXT32" s="51"/>
      <c r="OXU32" s="51"/>
      <c r="OXV32" s="51"/>
      <c r="OXW32" s="51"/>
      <c r="OXX32" s="51"/>
      <c r="OXY32" s="51"/>
      <c r="OXZ32" s="51"/>
      <c r="OYA32" s="51"/>
      <c r="OYB32" s="51"/>
      <c r="OYC32" s="51"/>
      <c r="OYD32" s="51"/>
      <c r="OYE32" s="51"/>
      <c r="OYF32" s="51"/>
      <c r="OYG32" s="51"/>
      <c r="OYH32" s="51"/>
      <c r="OYI32" s="51"/>
      <c r="OYJ32" s="51"/>
      <c r="OYK32" s="51"/>
      <c r="OYL32" s="51"/>
      <c r="OYM32" s="51"/>
      <c r="OYN32" s="51"/>
      <c r="OYO32" s="51"/>
      <c r="OYP32" s="51"/>
      <c r="OYQ32" s="51"/>
      <c r="OYR32" s="51"/>
      <c r="OYS32" s="51"/>
      <c r="OYT32" s="51"/>
      <c r="OYU32" s="51"/>
      <c r="OYV32" s="51"/>
      <c r="OYW32" s="51"/>
      <c r="OYX32" s="51"/>
      <c r="OYY32" s="51"/>
      <c r="OYZ32" s="51"/>
      <c r="OZA32" s="51"/>
      <c r="OZB32" s="51"/>
      <c r="OZC32" s="51"/>
      <c r="OZD32" s="51"/>
      <c r="OZE32" s="51"/>
      <c r="OZF32" s="51"/>
      <c r="OZG32" s="51"/>
      <c r="OZH32" s="51"/>
      <c r="OZI32" s="51"/>
      <c r="OZJ32" s="51"/>
      <c r="OZK32" s="51"/>
      <c r="OZL32" s="51"/>
      <c r="OZM32" s="51"/>
      <c r="OZN32" s="51"/>
      <c r="OZO32" s="51"/>
      <c r="OZP32" s="51"/>
      <c r="OZQ32" s="51"/>
      <c r="OZR32" s="51"/>
      <c r="OZS32" s="51"/>
      <c r="OZT32" s="51"/>
      <c r="OZU32" s="51"/>
      <c r="OZV32" s="51"/>
      <c r="OZW32" s="51"/>
      <c r="OZX32" s="51"/>
      <c r="OZY32" s="51"/>
      <c r="OZZ32" s="51"/>
      <c r="PAA32" s="51"/>
      <c r="PAB32" s="51"/>
      <c r="PAC32" s="51"/>
      <c r="PAD32" s="51"/>
      <c r="PAE32" s="51"/>
      <c r="PAF32" s="51"/>
      <c r="PAG32" s="51"/>
      <c r="PAH32" s="51"/>
      <c r="PAI32" s="51"/>
      <c r="PAJ32" s="51"/>
      <c r="PAK32" s="51"/>
      <c r="PAL32" s="51"/>
      <c r="PAM32" s="51"/>
      <c r="PAN32" s="51"/>
      <c r="PAO32" s="51"/>
      <c r="PAP32" s="51"/>
      <c r="PAQ32" s="51"/>
      <c r="PAR32" s="51"/>
      <c r="PAS32" s="51"/>
      <c r="PAT32" s="51"/>
      <c r="PAU32" s="51"/>
      <c r="PAV32" s="51"/>
      <c r="PAW32" s="51"/>
      <c r="PAX32" s="51"/>
      <c r="PAY32" s="51"/>
      <c r="PAZ32" s="51"/>
      <c r="PBA32" s="51"/>
      <c r="PBB32" s="51"/>
      <c r="PBC32" s="51"/>
      <c r="PBD32" s="51"/>
      <c r="PBE32" s="51"/>
      <c r="PBF32" s="51"/>
      <c r="PBG32" s="51"/>
      <c r="PBH32" s="51"/>
      <c r="PBI32" s="51"/>
      <c r="PBJ32" s="51"/>
      <c r="PBK32" s="51"/>
      <c r="PBL32" s="51"/>
      <c r="PBM32" s="51"/>
      <c r="PBN32" s="51"/>
      <c r="PBO32" s="51"/>
      <c r="PBP32" s="51"/>
      <c r="PBQ32" s="51"/>
      <c r="PBR32" s="51"/>
      <c r="PBS32" s="51"/>
      <c r="PBT32" s="51"/>
      <c r="PBU32" s="51"/>
      <c r="PBV32" s="51"/>
      <c r="PBW32" s="51"/>
      <c r="PBX32" s="51"/>
      <c r="PBY32" s="51"/>
      <c r="PBZ32" s="51"/>
      <c r="PCA32" s="51"/>
      <c r="PCB32" s="51"/>
      <c r="PCC32" s="51"/>
      <c r="PCD32" s="51"/>
      <c r="PCE32" s="51"/>
      <c r="PCF32" s="51"/>
      <c r="PCG32" s="51"/>
      <c r="PCH32" s="51"/>
      <c r="PCI32" s="51"/>
      <c r="PCJ32" s="51"/>
      <c r="PCK32" s="51"/>
      <c r="PCL32" s="51"/>
      <c r="PCM32" s="51"/>
      <c r="PCN32" s="51"/>
      <c r="PCO32" s="51"/>
      <c r="PCP32" s="51"/>
      <c r="PCQ32" s="51"/>
      <c r="PCR32" s="51"/>
      <c r="PCS32" s="51"/>
      <c r="PCT32" s="51"/>
      <c r="PCU32" s="51"/>
      <c r="PCV32" s="51"/>
      <c r="PCW32" s="51"/>
      <c r="PCX32" s="51"/>
      <c r="PCY32" s="51"/>
      <c r="PCZ32" s="51"/>
      <c r="PDA32" s="51"/>
      <c r="PDB32" s="51"/>
      <c r="PDC32" s="51"/>
      <c r="PDD32" s="51"/>
      <c r="PDE32" s="51"/>
      <c r="PDF32" s="51"/>
      <c r="PDG32" s="51"/>
      <c r="PDH32" s="51"/>
      <c r="PDI32" s="51"/>
      <c r="PDJ32" s="51"/>
      <c r="PDK32" s="51"/>
      <c r="PDL32" s="51"/>
      <c r="PDM32" s="51"/>
      <c r="PDN32" s="51"/>
      <c r="PDO32" s="51"/>
      <c r="PDP32" s="51"/>
      <c r="PDQ32" s="51"/>
      <c r="PDR32" s="51"/>
      <c r="PDS32" s="51"/>
      <c r="PDT32" s="51"/>
      <c r="PDU32" s="51"/>
      <c r="PDV32" s="51"/>
      <c r="PDW32" s="51"/>
      <c r="PDX32" s="51"/>
      <c r="PDY32" s="51"/>
      <c r="PDZ32" s="51"/>
      <c r="PEA32" s="51"/>
      <c r="PEB32" s="51"/>
      <c r="PEC32" s="51"/>
      <c r="PED32" s="51"/>
      <c r="PEE32" s="51"/>
      <c r="PEF32" s="51"/>
      <c r="PEG32" s="51"/>
      <c r="PEH32" s="51"/>
      <c r="PEI32" s="51"/>
      <c r="PEJ32" s="51"/>
      <c r="PEK32" s="51"/>
      <c r="PEL32" s="51"/>
      <c r="PEM32" s="51"/>
      <c r="PEN32" s="51"/>
      <c r="PEO32" s="51"/>
      <c r="PEP32" s="51"/>
      <c r="PEQ32" s="51"/>
      <c r="PER32" s="51"/>
      <c r="PES32" s="51"/>
      <c r="PET32" s="51"/>
      <c r="PEU32" s="51"/>
      <c r="PEV32" s="51"/>
      <c r="PEW32" s="51"/>
      <c r="PEX32" s="51"/>
      <c r="PEY32" s="51"/>
      <c r="PEZ32" s="51"/>
      <c r="PFA32" s="51"/>
      <c r="PFB32" s="51"/>
      <c r="PFC32" s="51"/>
      <c r="PFD32" s="51"/>
      <c r="PFE32" s="51"/>
      <c r="PFF32" s="51"/>
      <c r="PFG32" s="51"/>
      <c r="PFH32" s="51"/>
      <c r="PFI32" s="51"/>
      <c r="PFJ32" s="51"/>
      <c r="PFK32" s="51"/>
      <c r="PFL32" s="51"/>
      <c r="PFM32" s="51"/>
      <c r="PFN32" s="51"/>
      <c r="PFO32" s="51"/>
      <c r="PFP32" s="51"/>
      <c r="PFQ32" s="51"/>
      <c r="PFR32" s="51"/>
      <c r="PFS32" s="51"/>
      <c r="PFT32" s="51"/>
      <c r="PFU32" s="51"/>
      <c r="PFV32" s="51"/>
      <c r="PFW32" s="51"/>
      <c r="PFX32" s="51"/>
      <c r="PFY32" s="51"/>
      <c r="PFZ32" s="51"/>
      <c r="PGA32" s="51"/>
      <c r="PGB32" s="51"/>
      <c r="PGC32" s="51"/>
      <c r="PGD32" s="51"/>
      <c r="PGE32" s="51"/>
      <c r="PGF32" s="51"/>
      <c r="PGG32" s="51"/>
      <c r="PGH32" s="51"/>
      <c r="PGI32" s="51"/>
      <c r="PGJ32" s="51"/>
      <c r="PGK32" s="51"/>
      <c r="PGL32" s="51"/>
      <c r="PGM32" s="51"/>
      <c r="PGN32" s="51"/>
      <c r="PGO32" s="51"/>
      <c r="PGP32" s="51"/>
      <c r="PGQ32" s="51"/>
      <c r="PGR32" s="51"/>
      <c r="PGS32" s="51"/>
      <c r="PGT32" s="51"/>
      <c r="PGU32" s="51"/>
      <c r="PGV32" s="51"/>
      <c r="PGW32" s="51"/>
      <c r="PGX32" s="51"/>
      <c r="PGY32" s="51"/>
      <c r="PGZ32" s="51"/>
      <c r="PHA32" s="51"/>
      <c r="PHB32" s="51"/>
      <c r="PHC32" s="51"/>
      <c r="PHD32" s="51"/>
      <c r="PHE32" s="51"/>
      <c r="PHF32" s="51"/>
      <c r="PHG32" s="51"/>
      <c r="PHH32" s="51"/>
      <c r="PHI32" s="51"/>
      <c r="PHJ32" s="51"/>
      <c r="PHK32" s="51"/>
      <c r="PHL32" s="51"/>
      <c r="PHM32" s="51"/>
      <c r="PHN32" s="51"/>
      <c r="PHO32" s="51"/>
      <c r="PHP32" s="51"/>
      <c r="PHQ32" s="51"/>
      <c r="PHR32" s="51"/>
      <c r="PHS32" s="51"/>
      <c r="PHT32" s="51"/>
      <c r="PHU32" s="51"/>
      <c r="PHV32" s="51"/>
      <c r="PHW32" s="51"/>
      <c r="PHX32" s="51"/>
      <c r="PHY32" s="51"/>
      <c r="PHZ32" s="51"/>
      <c r="PIA32" s="51"/>
      <c r="PIB32" s="51"/>
      <c r="PIC32" s="51"/>
      <c r="PID32" s="51"/>
      <c r="PIE32" s="51"/>
      <c r="PIF32" s="51"/>
      <c r="PIG32" s="51"/>
      <c r="PIH32" s="51"/>
      <c r="PII32" s="51"/>
      <c r="PIJ32" s="51"/>
      <c r="PIK32" s="51"/>
      <c r="PIL32" s="51"/>
      <c r="PIM32" s="51"/>
      <c r="PIN32" s="51"/>
      <c r="PIO32" s="51"/>
      <c r="PIP32" s="51"/>
      <c r="PIQ32" s="51"/>
      <c r="PIR32" s="51"/>
      <c r="PIS32" s="51"/>
      <c r="PIT32" s="51"/>
      <c r="PIU32" s="51"/>
      <c r="PIV32" s="51"/>
      <c r="PIW32" s="51"/>
      <c r="PIX32" s="51"/>
      <c r="PIY32" s="51"/>
      <c r="PIZ32" s="51"/>
      <c r="PJA32" s="51"/>
      <c r="PJB32" s="51"/>
      <c r="PJC32" s="51"/>
      <c r="PJD32" s="51"/>
      <c r="PJE32" s="51"/>
      <c r="PJF32" s="51"/>
      <c r="PJG32" s="51"/>
      <c r="PJH32" s="51"/>
      <c r="PJI32" s="51"/>
      <c r="PJJ32" s="51"/>
      <c r="PJK32" s="51"/>
      <c r="PJL32" s="51"/>
      <c r="PJM32" s="51"/>
      <c r="PJN32" s="51"/>
      <c r="PJO32" s="51"/>
      <c r="PJP32" s="51"/>
      <c r="PJQ32" s="51"/>
      <c r="PJR32" s="51"/>
      <c r="PJS32" s="51"/>
      <c r="PJT32" s="51"/>
      <c r="PJU32" s="51"/>
      <c r="PJV32" s="51"/>
      <c r="PJW32" s="51"/>
      <c r="PJX32" s="51"/>
      <c r="PJY32" s="51"/>
      <c r="PJZ32" s="51"/>
      <c r="PKA32" s="51"/>
      <c r="PKB32" s="51"/>
      <c r="PKC32" s="51"/>
      <c r="PKD32" s="51"/>
      <c r="PKE32" s="51"/>
      <c r="PKF32" s="51"/>
      <c r="PKG32" s="51"/>
      <c r="PKH32" s="51"/>
      <c r="PKI32" s="51"/>
      <c r="PKJ32" s="51"/>
      <c r="PKK32" s="51"/>
      <c r="PKL32" s="51"/>
      <c r="PKM32" s="51"/>
      <c r="PKN32" s="51"/>
      <c r="PKO32" s="51"/>
      <c r="PKP32" s="51"/>
      <c r="PKQ32" s="51"/>
      <c r="PKR32" s="51"/>
      <c r="PKS32" s="51"/>
      <c r="PKT32" s="51"/>
      <c r="PKU32" s="51"/>
      <c r="PKV32" s="51"/>
      <c r="PKW32" s="51"/>
      <c r="PKX32" s="51"/>
      <c r="PKY32" s="51"/>
      <c r="PKZ32" s="51"/>
      <c r="PLA32" s="51"/>
      <c r="PLB32" s="51"/>
      <c r="PLC32" s="51"/>
      <c r="PLD32" s="51"/>
      <c r="PLE32" s="51"/>
      <c r="PLF32" s="51"/>
      <c r="PLG32" s="51"/>
      <c r="PLH32" s="51"/>
      <c r="PLI32" s="51"/>
      <c r="PLJ32" s="51"/>
      <c r="PLK32" s="51"/>
      <c r="PLL32" s="51"/>
      <c r="PLM32" s="51"/>
      <c r="PLN32" s="51"/>
      <c r="PLO32" s="51"/>
      <c r="PLP32" s="51"/>
      <c r="PLQ32" s="51"/>
      <c r="PLR32" s="51"/>
      <c r="PLS32" s="51"/>
      <c r="PLT32" s="51"/>
      <c r="PLU32" s="51"/>
      <c r="PLV32" s="51"/>
      <c r="PLW32" s="51"/>
      <c r="PLX32" s="51"/>
      <c r="PLY32" s="51"/>
      <c r="PLZ32" s="51"/>
      <c r="PMA32" s="51"/>
      <c r="PMB32" s="51"/>
      <c r="PMC32" s="51"/>
      <c r="PMD32" s="51"/>
      <c r="PME32" s="51"/>
      <c r="PMF32" s="51"/>
      <c r="PMG32" s="51"/>
      <c r="PMH32" s="51"/>
      <c r="PMI32" s="51"/>
      <c r="PMJ32" s="51"/>
      <c r="PMK32" s="51"/>
      <c r="PML32" s="51"/>
      <c r="PMM32" s="51"/>
      <c r="PMN32" s="51"/>
      <c r="PMO32" s="51"/>
      <c r="PMP32" s="51"/>
      <c r="PMQ32" s="51"/>
      <c r="PMR32" s="51"/>
      <c r="PMS32" s="51"/>
      <c r="PMT32" s="51"/>
      <c r="PMU32" s="51"/>
      <c r="PMV32" s="51"/>
      <c r="PMW32" s="51"/>
      <c r="PMX32" s="51"/>
      <c r="PMY32" s="51"/>
      <c r="PMZ32" s="51"/>
      <c r="PNA32" s="51"/>
      <c r="PNB32" s="51"/>
      <c r="PNC32" s="51"/>
      <c r="PND32" s="51"/>
      <c r="PNE32" s="51"/>
      <c r="PNF32" s="51"/>
      <c r="PNG32" s="51"/>
      <c r="PNH32" s="51"/>
      <c r="PNI32" s="51"/>
      <c r="PNJ32" s="51"/>
      <c r="PNK32" s="51"/>
      <c r="PNL32" s="51"/>
      <c r="PNM32" s="51"/>
      <c r="PNN32" s="51"/>
      <c r="PNO32" s="51"/>
      <c r="PNP32" s="51"/>
      <c r="PNQ32" s="51"/>
      <c r="PNR32" s="51"/>
      <c r="PNS32" s="51"/>
      <c r="PNT32" s="51"/>
      <c r="PNU32" s="51"/>
      <c r="PNV32" s="51"/>
      <c r="PNW32" s="51"/>
      <c r="PNX32" s="51"/>
      <c r="PNY32" s="51"/>
      <c r="PNZ32" s="51"/>
      <c r="POA32" s="51"/>
      <c r="POB32" s="51"/>
      <c r="POC32" s="51"/>
      <c r="POD32" s="51"/>
      <c r="POE32" s="51"/>
      <c r="POF32" s="51"/>
      <c r="POG32" s="51"/>
      <c r="POH32" s="51"/>
      <c r="POI32" s="51"/>
      <c r="POJ32" s="51"/>
      <c r="POK32" s="51"/>
      <c r="POL32" s="51"/>
      <c r="POM32" s="51"/>
      <c r="PON32" s="51"/>
      <c r="POO32" s="51"/>
      <c r="POP32" s="51"/>
      <c r="POQ32" s="51"/>
      <c r="POR32" s="51"/>
      <c r="POS32" s="51"/>
      <c r="POT32" s="51"/>
      <c r="POU32" s="51"/>
      <c r="POV32" s="51"/>
      <c r="POW32" s="51"/>
      <c r="POX32" s="51"/>
      <c r="POY32" s="51"/>
      <c r="POZ32" s="51"/>
      <c r="PPA32" s="51"/>
      <c r="PPB32" s="51"/>
      <c r="PPC32" s="51"/>
      <c r="PPD32" s="51"/>
      <c r="PPE32" s="51"/>
      <c r="PPF32" s="51"/>
      <c r="PPG32" s="51"/>
      <c r="PPH32" s="51"/>
      <c r="PPI32" s="51"/>
      <c r="PPJ32" s="51"/>
      <c r="PPK32" s="51"/>
      <c r="PPL32" s="51"/>
      <c r="PPM32" s="51"/>
      <c r="PPN32" s="51"/>
      <c r="PPO32" s="51"/>
      <c r="PPP32" s="51"/>
      <c r="PPQ32" s="51"/>
      <c r="PPR32" s="51"/>
      <c r="PPS32" s="51"/>
      <c r="PPT32" s="51"/>
      <c r="PPU32" s="51"/>
      <c r="PPV32" s="51"/>
      <c r="PPW32" s="51"/>
      <c r="PPX32" s="51"/>
      <c r="PPY32" s="51"/>
      <c r="PPZ32" s="51"/>
      <c r="PQA32" s="51"/>
      <c r="PQB32" s="51"/>
      <c r="PQC32" s="51"/>
      <c r="PQD32" s="51"/>
      <c r="PQE32" s="51"/>
      <c r="PQF32" s="51"/>
      <c r="PQG32" s="51"/>
      <c r="PQH32" s="51"/>
      <c r="PQI32" s="51"/>
      <c r="PQJ32" s="51"/>
      <c r="PQK32" s="51"/>
      <c r="PQL32" s="51"/>
      <c r="PQM32" s="51"/>
      <c r="PQN32" s="51"/>
      <c r="PQO32" s="51"/>
      <c r="PQP32" s="51"/>
      <c r="PQQ32" s="51"/>
      <c r="PQR32" s="51"/>
      <c r="PQS32" s="51"/>
      <c r="PQT32" s="51"/>
      <c r="PQU32" s="51"/>
      <c r="PQV32" s="51"/>
      <c r="PQW32" s="51"/>
      <c r="PQX32" s="51"/>
      <c r="PQY32" s="51"/>
      <c r="PQZ32" s="51"/>
      <c r="PRA32" s="51"/>
      <c r="PRB32" s="51"/>
      <c r="PRC32" s="51"/>
      <c r="PRD32" s="51"/>
      <c r="PRE32" s="51"/>
      <c r="PRF32" s="51"/>
      <c r="PRG32" s="51"/>
      <c r="PRH32" s="51"/>
      <c r="PRI32" s="51"/>
      <c r="PRJ32" s="51"/>
      <c r="PRK32" s="51"/>
      <c r="PRL32" s="51"/>
      <c r="PRM32" s="51"/>
      <c r="PRN32" s="51"/>
      <c r="PRO32" s="51"/>
      <c r="PRP32" s="51"/>
      <c r="PRQ32" s="51"/>
      <c r="PRR32" s="51"/>
      <c r="PRS32" s="51"/>
      <c r="PRT32" s="51"/>
      <c r="PRU32" s="51"/>
      <c r="PRV32" s="51"/>
      <c r="PRW32" s="51"/>
      <c r="PRX32" s="51"/>
      <c r="PRY32" s="51"/>
      <c r="PRZ32" s="51"/>
      <c r="PSA32" s="51"/>
      <c r="PSB32" s="51"/>
      <c r="PSC32" s="51"/>
      <c r="PSD32" s="51"/>
      <c r="PSE32" s="51"/>
      <c r="PSF32" s="51"/>
      <c r="PSG32" s="51"/>
      <c r="PSH32" s="51"/>
      <c r="PSI32" s="51"/>
      <c r="PSJ32" s="51"/>
      <c r="PSK32" s="51"/>
      <c r="PSL32" s="51"/>
      <c r="PSM32" s="51"/>
      <c r="PSN32" s="51"/>
      <c r="PSO32" s="51"/>
      <c r="PSP32" s="51"/>
      <c r="PSQ32" s="51"/>
      <c r="PSR32" s="51"/>
      <c r="PSS32" s="51"/>
      <c r="PST32" s="51"/>
      <c r="PSU32" s="51"/>
      <c r="PSV32" s="51"/>
      <c r="PSW32" s="51"/>
      <c r="PSX32" s="51"/>
      <c r="PSY32" s="51"/>
      <c r="PSZ32" s="51"/>
      <c r="PTA32" s="51"/>
      <c r="PTB32" s="51"/>
      <c r="PTC32" s="51"/>
      <c r="PTD32" s="51"/>
      <c r="PTE32" s="51"/>
      <c r="PTF32" s="51"/>
      <c r="PTG32" s="51"/>
      <c r="PTH32" s="51"/>
      <c r="PTI32" s="51"/>
      <c r="PTJ32" s="51"/>
      <c r="PTK32" s="51"/>
      <c r="PTL32" s="51"/>
      <c r="PTM32" s="51"/>
      <c r="PTN32" s="51"/>
      <c r="PTO32" s="51"/>
      <c r="PTP32" s="51"/>
      <c r="PTQ32" s="51"/>
      <c r="PTR32" s="51"/>
      <c r="PTS32" s="51"/>
      <c r="PTT32" s="51"/>
      <c r="PTU32" s="51"/>
      <c r="PTV32" s="51"/>
      <c r="PTW32" s="51"/>
      <c r="PTX32" s="51"/>
      <c r="PTY32" s="51"/>
      <c r="PTZ32" s="51"/>
      <c r="PUA32" s="51"/>
      <c r="PUB32" s="51"/>
      <c r="PUC32" s="51"/>
      <c r="PUD32" s="51"/>
      <c r="PUE32" s="51"/>
      <c r="PUF32" s="51"/>
      <c r="PUG32" s="51"/>
      <c r="PUH32" s="51"/>
      <c r="PUI32" s="51"/>
      <c r="PUJ32" s="51"/>
      <c r="PUK32" s="51"/>
      <c r="PUL32" s="51"/>
      <c r="PUM32" s="51"/>
      <c r="PUN32" s="51"/>
      <c r="PUO32" s="51"/>
      <c r="PUP32" s="51"/>
      <c r="PUQ32" s="51"/>
      <c r="PUR32" s="51"/>
      <c r="PUS32" s="51"/>
      <c r="PUT32" s="51"/>
      <c r="PUU32" s="51"/>
      <c r="PUV32" s="51"/>
      <c r="PUW32" s="51"/>
      <c r="PUX32" s="51"/>
      <c r="PUY32" s="51"/>
      <c r="PUZ32" s="51"/>
      <c r="PVA32" s="51"/>
      <c r="PVB32" s="51"/>
      <c r="PVC32" s="51"/>
      <c r="PVD32" s="51"/>
      <c r="PVE32" s="51"/>
      <c r="PVF32" s="51"/>
      <c r="PVG32" s="51"/>
      <c r="PVH32" s="51"/>
      <c r="PVI32" s="51"/>
      <c r="PVJ32" s="51"/>
      <c r="PVK32" s="51"/>
      <c r="PVL32" s="51"/>
      <c r="PVM32" s="51"/>
      <c r="PVN32" s="51"/>
      <c r="PVO32" s="51"/>
      <c r="PVP32" s="51"/>
      <c r="PVQ32" s="51"/>
      <c r="PVR32" s="51"/>
      <c r="PVS32" s="51"/>
      <c r="PVT32" s="51"/>
      <c r="PVU32" s="51"/>
      <c r="PVV32" s="51"/>
      <c r="PVW32" s="51"/>
      <c r="PVX32" s="51"/>
      <c r="PVY32" s="51"/>
      <c r="PVZ32" s="51"/>
      <c r="PWA32" s="51"/>
      <c r="PWB32" s="51"/>
      <c r="PWC32" s="51"/>
      <c r="PWD32" s="51"/>
      <c r="PWE32" s="51"/>
      <c r="PWF32" s="51"/>
      <c r="PWG32" s="51"/>
      <c r="PWH32" s="51"/>
      <c r="PWI32" s="51"/>
      <c r="PWJ32" s="51"/>
      <c r="PWK32" s="51"/>
      <c r="PWL32" s="51"/>
      <c r="PWM32" s="51"/>
      <c r="PWN32" s="51"/>
      <c r="PWO32" s="51"/>
      <c r="PWP32" s="51"/>
      <c r="PWQ32" s="51"/>
      <c r="PWR32" s="51"/>
      <c r="PWS32" s="51"/>
      <c r="PWT32" s="51"/>
      <c r="PWU32" s="51"/>
      <c r="PWV32" s="51"/>
      <c r="PWW32" s="51"/>
      <c r="PWX32" s="51"/>
      <c r="PWY32" s="51"/>
      <c r="PWZ32" s="51"/>
      <c r="PXA32" s="51"/>
      <c r="PXB32" s="51"/>
      <c r="PXC32" s="51"/>
      <c r="PXD32" s="51"/>
      <c r="PXE32" s="51"/>
      <c r="PXF32" s="51"/>
      <c r="PXG32" s="51"/>
      <c r="PXH32" s="51"/>
      <c r="PXI32" s="51"/>
      <c r="PXJ32" s="51"/>
      <c r="PXK32" s="51"/>
      <c r="PXL32" s="51"/>
      <c r="PXM32" s="51"/>
      <c r="PXN32" s="51"/>
      <c r="PXO32" s="51"/>
      <c r="PXP32" s="51"/>
      <c r="PXQ32" s="51"/>
      <c r="PXR32" s="51"/>
      <c r="PXS32" s="51"/>
      <c r="PXT32" s="51"/>
      <c r="PXU32" s="51"/>
      <c r="PXV32" s="51"/>
      <c r="PXW32" s="51"/>
      <c r="PXX32" s="51"/>
      <c r="PXY32" s="51"/>
      <c r="PXZ32" s="51"/>
      <c r="PYA32" s="51"/>
      <c r="PYB32" s="51"/>
      <c r="PYC32" s="51"/>
      <c r="PYD32" s="51"/>
      <c r="PYE32" s="51"/>
      <c r="PYF32" s="51"/>
      <c r="PYG32" s="51"/>
      <c r="PYH32" s="51"/>
      <c r="PYI32" s="51"/>
      <c r="PYJ32" s="51"/>
      <c r="PYK32" s="51"/>
      <c r="PYL32" s="51"/>
      <c r="PYM32" s="51"/>
      <c r="PYN32" s="51"/>
      <c r="PYO32" s="51"/>
      <c r="PYP32" s="51"/>
      <c r="PYQ32" s="51"/>
      <c r="PYR32" s="51"/>
      <c r="PYS32" s="51"/>
      <c r="PYT32" s="51"/>
      <c r="PYU32" s="51"/>
      <c r="PYV32" s="51"/>
      <c r="PYW32" s="51"/>
      <c r="PYX32" s="51"/>
      <c r="PYY32" s="51"/>
      <c r="PYZ32" s="51"/>
      <c r="PZA32" s="51"/>
      <c r="PZB32" s="51"/>
      <c r="PZC32" s="51"/>
      <c r="PZD32" s="51"/>
      <c r="PZE32" s="51"/>
      <c r="PZF32" s="51"/>
      <c r="PZG32" s="51"/>
      <c r="PZH32" s="51"/>
      <c r="PZI32" s="51"/>
      <c r="PZJ32" s="51"/>
      <c r="PZK32" s="51"/>
      <c r="PZL32" s="51"/>
      <c r="PZM32" s="51"/>
      <c r="PZN32" s="51"/>
      <c r="PZO32" s="51"/>
      <c r="PZP32" s="51"/>
      <c r="PZQ32" s="51"/>
      <c r="PZR32" s="51"/>
      <c r="PZS32" s="51"/>
      <c r="PZT32" s="51"/>
      <c r="PZU32" s="51"/>
      <c r="PZV32" s="51"/>
      <c r="PZW32" s="51"/>
      <c r="PZX32" s="51"/>
      <c r="PZY32" s="51"/>
      <c r="PZZ32" s="51"/>
      <c r="QAA32" s="51"/>
      <c r="QAB32" s="51"/>
      <c r="QAC32" s="51"/>
      <c r="QAD32" s="51"/>
      <c r="QAE32" s="51"/>
      <c r="QAF32" s="51"/>
      <c r="QAG32" s="51"/>
      <c r="QAH32" s="51"/>
      <c r="QAI32" s="51"/>
      <c r="QAJ32" s="51"/>
      <c r="QAK32" s="51"/>
      <c r="QAL32" s="51"/>
      <c r="QAM32" s="51"/>
      <c r="QAN32" s="51"/>
      <c r="QAO32" s="51"/>
      <c r="QAP32" s="51"/>
      <c r="QAQ32" s="51"/>
      <c r="QAR32" s="51"/>
      <c r="QAS32" s="51"/>
      <c r="QAT32" s="51"/>
      <c r="QAU32" s="51"/>
      <c r="QAV32" s="51"/>
      <c r="QAW32" s="51"/>
      <c r="QAX32" s="51"/>
      <c r="QAY32" s="51"/>
      <c r="QAZ32" s="51"/>
      <c r="QBA32" s="51"/>
      <c r="QBB32" s="51"/>
      <c r="QBC32" s="51"/>
      <c r="QBD32" s="51"/>
      <c r="QBE32" s="51"/>
      <c r="QBF32" s="51"/>
      <c r="QBG32" s="51"/>
      <c r="QBH32" s="51"/>
      <c r="QBI32" s="51"/>
      <c r="QBJ32" s="51"/>
      <c r="QBK32" s="51"/>
      <c r="QBL32" s="51"/>
      <c r="QBM32" s="51"/>
      <c r="QBN32" s="51"/>
      <c r="QBO32" s="51"/>
      <c r="QBP32" s="51"/>
      <c r="QBQ32" s="51"/>
      <c r="QBR32" s="51"/>
      <c r="QBS32" s="51"/>
      <c r="QBT32" s="51"/>
      <c r="QBU32" s="51"/>
      <c r="QBV32" s="51"/>
      <c r="QBW32" s="51"/>
      <c r="QBX32" s="51"/>
      <c r="QBY32" s="51"/>
      <c r="QBZ32" s="51"/>
      <c r="QCA32" s="51"/>
      <c r="QCB32" s="51"/>
      <c r="QCC32" s="51"/>
      <c r="QCD32" s="51"/>
      <c r="QCE32" s="51"/>
      <c r="QCF32" s="51"/>
      <c r="QCG32" s="51"/>
      <c r="QCH32" s="51"/>
      <c r="QCI32" s="51"/>
      <c r="QCJ32" s="51"/>
      <c r="QCK32" s="51"/>
      <c r="QCL32" s="51"/>
      <c r="QCM32" s="51"/>
      <c r="QCN32" s="51"/>
      <c r="QCO32" s="51"/>
      <c r="QCP32" s="51"/>
      <c r="QCQ32" s="51"/>
      <c r="QCR32" s="51"/>
      <c r="QCS32" s="51"/>
      <c r="QCT32" s="51"/>
      <c r="QCU32" s="51"/>
      <c r="QCV32" s="51"/>
      <c r="QCW32" s="51"/>
      <c r="QCX32" s="51"/>
      <c r="QCY32" s="51"/>
      <c r="QCZ32" s="51"/>
      <c r="QDA32" s="51"/>
      <c r="QDB32" s="51"/>
      <c r="QDC32" s="51"/>
      <c r="QDD32" s="51"/>
      <c r="QDE32" s="51"/>
      <c r="QDF32" s="51"/>
      <c r="QDG32" s="51"/>
      <c r="QDH32" s="51"/>
      <c r="QDI32" s="51"/>
      <c r="QDJ32" s="51"/>
      <c r="QDK32" s="51"/>
      <c r="QDL32" s="51"/>
      <c r="QDM32" s="51"/>
      <c r="QDN32" s="51"/>
      <c r="QDO32" s="51"/>
      <c r="QDP32" s="51"/>
      <c r="QDQ32" s="51"/>
      <c r="QDR32" s="51"/>
      <c r="QDS32" s="51"/>
      <c r="QDT32" s="51"/>
      <c r="QDU32" s="51"/>
      <c r="QDV32" s="51"/>
      <c r="QDW32" s="51"/>
      <c r="QDX32" s="51"/>
      <c r="QDY32" s="51"/>
      <c r="QDZ32" s="51"/>
      <c r="QEA32" s="51"/>
      <c r="QEB32" s="51"/>
      <c r="QEC32" s="51"/>
      <c r="QED32" s="51"/>
      <c r="QEE32" s="51"/>
      <c r="QEF32" s="51"/>
      <c r="QEG32" s="51"/>
      <c r="QEH32" s="51"/>
      <c r="QEI32" s="51"/>
      <c r="QEJ32" s="51"/>
      <c r="QEK32" s="51"/>
      <c r="QEL32" s="51"/>
      <c r="QEM32" s="51"/>
      <c r="QEN32" s="51"/>
      <c r="QEO32" s="51"/>
      <c r="QEP32" s="51"/>
      <c r="QEQ32" s="51"/>
      <c r="QER32" s="51"/>
      <c r="QES32" s="51"/>
      <c r="QET32" s="51"/>
      <c r="QEU32" s="51"/>
      <c r="QEV32" s="51"/>
      <c r="QEW32" s="51"/>
      <c r="QEX32" s="51"/>
      <c r="QEY32" s="51"/>
      <c r="QEZ32" s="51"/>
      <c r="QFA32" s="51"/>
      <c r="QFB32" s="51"/>
      <c r="QFC32" s="51"/>
      <c r="QFD32" s="51"/>
      <c r="QFE32" s="51"/>
      <c r="QFF32" s="51"/>
      <c r="QFG32" s="51"/>
      <c r="QFH32" s="51"/>
      <c r="QFI32" s="51"/>
      <c r="QFJ32" s="51"/>
      <c r="QFK32" s="51"/>
      <c r="QFL32" s="51"/>
      <c r="QFM32" s="51"/>
      <c r="QFN32" s="51"/>
      <c r="QFO32" s="51"/>
      <c r="QFP32" s="51"/>
      <c r="QFQ32" s="51"/>
      <c r="QFR32" s="51"/>
      <c r="QFS32" s="51"/>
      <c r="QFT32" s="51"/>
      <c r="QFU32" s="51"/>
      <c r="QFV32" s="51"/>
      <c r="QFW32" s="51"/>
      <c r="QFX32" s="51"/>
      <c r="QFY32" s="51"/>
      <c r="QFZ32" s="51"/>
      <c r="QGA32" s="51"/>
      <c r="QGB32" s="51"/>
      <c r="QGC32" s="51"/>
      <c r="QGD32" s="51"/>
      <c r="QGE32" s="51"/>
      <c r="QGF32" s="51"/>
      <c r="QGG32" s="51"/>
      <c r="QGH32" s="51"/>
      <c r="QGI32" s="51"/>
      <c r="QGJ32" s="51"/>
      <c r="QGK32" s="51"/>
      <c r="QGL32" s="51"/>
      <c r="QGM32" s="51"/>
      <c r="QGN32" s="51"/>
      <c r="QGO32" s="51"/>
      <c r="QGP32" s="51"/>
      <c r="QGQ32" s="51"/>
      <c r="QGR32" s="51"/>
      <c r="QGS32" s="51"/>
      <c r="QGT32" s="51"/>
      <c r="QGU32" s="51"/>
      <c r="QGV32" s="51"/>
      <c r="QGW32" s="51"/>
      <c r="QGX32" s="51"/>
      <c r="QGY32" s="51"/>
      <c r="QGZ32" s="51"/>
      <c r="QHA32" s="51"/>
      <c r="QHB32" s="51"/>
      <c r="QHC32" s="51"/>
      <c r="QHD32" s="51"/>
      <c r="QHE32" s="51"/>
      <c r="QHF32" s="51"/>
      <c r="QHG32" s="51"/>
      <c r="QHH32" s="51"/>
      <c r="QHI32" s="51"/>
      <c r="QHJ32" s="51"/>
      <c r="QHK32" s="51"/>
      <c r="QHL32" s="51"/>
      <c r="QHM32" s="51"/>
      <c r="QHN32" s="51"/>
      <c r="QHO32" s="51"/>
      <c r="QHP32" s="51"/>
      <c r="QHQ32" s="51"/>
      <c r="QHR32" s="51"/>
      <c r="QHS32" s="51"/>
      <c r="QHT32" s="51"/>
      <c r="QHU32" s="51"/>
      <c r="QHV32" s="51"/>
      <c r="QHW32" s="51"/>
      <c r="QHX32" s="51"/>
      <c r="QHY32" s="51"/>
      <c r="QHZ32" s="51"/>
      <c r="QIA32" s="51"/>
      <c r="QIB32" s="51"/>
      <c r="QIC32" s="51"/>
      <c r="QID32" s="51"/>
      <c r="QIE32" s="51"/>
      <c r="QIF32" s="51"/>
      <c r="QIG32" s="51"/>
      <c r="QIH32" s="51"/>
      <c r="QII32" s="51"/>
      <c r="QIJ32" s="51"/>
      <c r="QIK32" s="51"/>
      <c r="QIL32" s="51"/>
      <c r="QIM32" s="51"/>
      <c r="QIN32" s="51"/>
      <c r="QIO32" s="51"/>
      <c r="QIP32" s="51"/>
      <c r="QIQ32" s="51"/>
      <c r="QIR32" s="51"/>
      <c r="QIS32" s="51"/>
      <c r="QIT32" s="51"/>
      <c r="QIU32" s="51"/>
      <c r="QIV32" s="51"/>
      <c r="QIW32" s="51"/>
      <c r="QIX32" s="51"/>
      <c r="QIY32" s="51"/>
      <c r="QIZ32" s="51"/>
      <c r="QJA32" s="51"/>
      <c r="QJB32" s="51"/>
      <c r="QJC32" s="51"/>
      <c r="QJD32" s="51"/>
      <c r="QJE32" s="51"/>
      <c r="QJF32" s="51"/>
      <c r="QJG32" s="51"/>
      <c r="QJH32" s="51"/>
      <c r="QJI32" s="51"/>
      <c r="QJJ32" s="51"/>
      <c r="QJK32" s="51"/>
      <c r="QJL32" s="51"/>
      <c r="QJM32" s="51"/>
      <c r="QJN32" s="51"/>
      <c r="QJO32" s="51"/>
      <c r="QJP32" s="51"/>
      <c r="QJQ32" s="51"/>
      <c r="QJR32" s="51"/>
      <c r="QJS32" s="51"/>
      <c r="QJT32" s="51"/>
      <c r="QJU32" s="51"/>
      <c r="QJV32" s="51"/>
      <c r="QJW32" s="51"/>
      <c r="QJX32" s="51"/>
      <c r="QJY32" s="51"/>
      <c r="QJZ32" s="51"/>
      <c r="QKA32" s="51"/>
      <c r="QKB32" s="51"/>
      <c r="QKC32" s="51"/>
      <c r="QKD32" s="51"/>
      <c r="QKE32" s="51"/>
      <c r="QKF32" s="51"/>
      <c r="QKG32" s="51"/>
      <c r="QKH32" s="51"/>
      <c r="QKI32" s="51"/>
      <c r="QKJ32" s="51"/>
      <c r="QKK32" s="51"/>
      <c r="QKL32" s="51"/>
      <c r="QKM32" s="51"/>
      <c r="QKN32" s="51"/>
      <c r="QKO32" s="51"/>
      <c r="QKP32" s="51"/>
      <c r="QKQ32" s="51"/>
      <c r="QKR32" s="51"/>
      <c r="QKS32" s="51"/>
      <c r="QKT32" s="51"/>
      <c r="QKU32" s="51"/>
      <c r="QKV32" s="51"/>
      <c r="QKW32" s="51"/>
      <c r="QKX32" s="51"/>
      <c r="QKY32" s="51"/>
      <c r="QKZ32" s="51"/>
      <c r="QLA32" s="51"/>
      <c r="QLB32" s="51"/>
      <c r="QLC32" s="51"/>
      <c r="QLD32" s="51"/>
      <c r="QLE32" s="51"/>
      <c r="QLF32" s="51"/>
      <c r="QLG32" s="51"/>
      <c r="QLH32" s="51"/>
      <c r="QLI32" s="51"/>
      <c r="QLJ32" s="51"/>
      <c r="QLK32" s="51"/>
      <c r="QLL32" s="51"/>
      <c r="QLM32" s="51"/>
      <c r="QLN32" s="51"/>
      <c r="QLO32" s="51"/>
      <c r="QLP32" s="51"/>
      <c r="QLQ32" s="51"/>
      <c r="QLR32" s="51"/>
      <c r="QLS32" s="51"/>
      <c r="QLT32" s="51"/>
      <c r="QLU32" s="51"/>
      <c r="QLV32" s="51"/>
      <c r="QLW32" s="51"/>
      <c r="QLX32" s="51"/>
      <c r="QLY32" s="51"/>
      <c r="QLZ32" s="51"/>
      <c r="QMA32" s="51"/>
      <c r="QMB32" s="51"/>
      <c r="QMC32" s="51"/>
      <c r="QMD32" s="51"/>
      <c r="QME32" s="51"/>
      <c r="QMF32" s="51"/>
      <c r="QMG32" s="51"/>
      <c r="QMH32" s="51"/>
      <c r="QMI32" s="51"/>
      <c r="QMJ32" s="51"/>
      <c r="QMK32" s="51"/>
      <c r="QML32" s="51"/>
      <c r="QMM32" s="51"/>
      <c r="QMN32" s="51"/>
      <c r="QMO32" s="51"/>
      <c r="QMP32" s="51"/>
      <c r="QMQ32" s="51"/>
      <c r="QMR32" s="51"/>
      <c r="QMS32" s="51"/>
      <c r="QMT32" s="51"/>
      <c r="QMU32" s="51"/>
      <c r="QMV32" s="51"/>
      <c r="QMW32" s="51"/>
      <c r="QMX32" s="51"/>
      <c r="QMY32" s="51"/>
      <c r="QMZ32" s="51"/>
      <c r="QNA32" s="51"/>
      <c r="QNB32" s="51"/>
      <c r="QNC32" s="51"/>
      <c r="QND32" s="51"/>
      <c r="QNE32" s="51"/>
      <c r="QNF32" s="51"/>
      <c r="QNG32" s="51"/>
      <c r="QNH32" s="51"/>
      <c r="QNI32" s="51"/>
      <c r="QNJ32" s="51"/>
      <c r="QNK32" s="51"/>
      <c r="QNL32" s="51"/>
      <c r="QNM32" s="51"/>
      <c r="QNN32" s="51"/>
      <c r="QNO32" s="51"/>
      <c r="QNP32" s="51"/>
      <c r="QNQ32" s="51"/>
      <c r="QNR32" s="51"/>
      <c r="QNS32" s="51"/>
      <c r="QNT32" s="51"/>
      <c r="QNU32" s="51"/>
      <c r="QNV32" s="51"/>
      <c r="QNW32" s="51"/>
      <c r="QNX32" s="51"/>
      <c r="QNY32" s="51"/>
      <c r="QNZ32" s="51"/>
      <c r="QOA32" s="51"/>
      <c r="QOB32" s="51"/>
      <c r="QOC32" s="51"/>
      <c r="QOD32" s="51"/>
      <c r="QOE32" s="51"/>
      <c r="QOF32" s="51"/>
      <c r="QOG32" s="51"/>
      <c r="QOH32" s="51"/>
      <c r="QOI32" s="51"/>
      <c r="QOJ32" s="51"/>
      <c r="QOK32" s="51"/>
      <c r="QOL32" s="51"/>
      <c r="QOM32" s="51"/>
      <c r="QON32" s="51"/>
      <c r="QOO32" s="51"/>
      <c r="QOP32" s="51"/>
      <c r="QOQ32" s="51"/>
      <c r="QOR32" s="51"/>
      <c r="QOS32" s="51"/>
      <c r="QOT32" s="51"/>
      <c r="QOU32" s="51"/>
      <c r="QOV32" s="51"/>
      <c r="QOW32" s="51"/>
      <c r="QOX32" s="51"/>
      <c r="QOY32" s="51"/>
      <c r="QOZ32" s="51"/>
      <c r="QPA32" s="51"/>
      <c r="QPB32" s="51"/>
      <c r="QPC32" s="51"/>
      <c r="QPD32" s="51"/>
      <c r="QPE32" s="51"/>
      <c r="QPF32" s="51"/>
      <c r="QPG32" s="51"/>
      <c r="QPH32" s="51"/>
      <c r="QPI32" s="51"/>
      <c r="QPJ32" s="51"/>
      <c r="QPK32" s="51"/>
      <c r="QPL32" s="51"/>
      <c r="QPM32" s="51"/>
      <c r="QPN32" s="51"/>
      <c r="QPO32" s="51"/>
      <c r="QPP32" s="51"/>
      <c r="QPQ32" s="51"/>
      <c r="QPR32" s="51"/>
      <c r="QPS32" s="51"/>
      <c r="QPT32" s="51"/>
      <c r="QPU32" s="51"/>
      <c r="QPV32" s="51"/>
      <c r="QPW32" s="51"/>
      <c r="QPX32" s="51"/>
      <c r="QPY32" s="51"/>
      <c r="QPZ32" s="51"/>
      <c r="QQA32" s="51"/>
      <c r="QQB32" s="51"/>
      <c r="QQC32" s="51"/>
      <c r="QQD32" s="51"/>
      <c r="QQE32" s="51"/>
      <c r="QQF32" s="51"/>
      <c r="QQG32" s="51"/>
      <c r="QQH32" s="51"/>
      <c r="QQI32" s="51"/>
      <c r="QQJ32" s="51"/>
      <c r="QQK32" s="51"/>
      <c r="QQL32" s="51"/>
      <c r="QQM32" s="51"/>
      <c r="QQN32" s="51"/>
      <c r="QQO32" s="51"/>
      <c r="QQP32" s="51"/>
      <c r="QQQ32" s="51"/>
      <c r="QQR32" s="51"/>
      <c r="QQS32" s="51"/>
      <c r="QQT32" s="51"/>
      <c r="QQU32" s="51"/>
      <c r="QQV32" s="51"/>
      <c r="QQW32" s="51"/>
      <c r="QQX32" s="51"/>
      <c r="QQY32" s="51"/>
      <c r="QQZ32" s="51"/>
      <c r="QRA32" s="51"/>
      <c r="QRB32" s="51"/>
      <c r="QRC32" s="51"/>
      <c r="QRD32" s="51"/>
      <c r="QRE32" s="51"/>
      <c r="QRF32" s="51"/>
      <c r="QRG32" s="51"/>
      <c r="QRH32" s="51"/>
      <c r="QRI32" s="51"/>
      <c r="QRJ32" s="51"/>
      <c r="QRK32" s="51"/>
      <c r="QRL32" s="51"/>
      <c r="QRM32" s="51"/>
      <c r="QRN32" s="51"/>
      <c r="QRO32" s="51"/>
      <c r="QRP32" s="51"/>
      <c r="QRQ32" s="51"/>
      <c r="QRR32" s="51"/>
      <c r="QRS32" s="51"/>
      <c r="QRT32" s="51"/>
      <c r="QRU32" s="51"/>
      <c r="QRV32" s="51"/>
      <c r="QRW32" s="51"/>
      <c r="QRX32" s="51"/>
      <c r="QRY32" s="51"/>
      <c r="QRZ32" s="51"/>
      <c r="QSA32" s="51"/>
      <c r="QSB32" s="51"/>
      <c r="QSC32" s="51"/>
      <c r="QSD32" s="51"/>
      <c r="QSE32" s="51"/>
      <c r="QSF32" s="51"/>
      <c r="QSG32" s="51"/>
      <c r="QSH32" s="51"/>
      <c r="QSI32" s="51"/>
      <c r="QSJ32" s="51"/>
      <c r="QSK32" s="51"/>
      <c r="QSL32" s="51"/>
      <c r="QSM32" s="51"/>
      <c r="QSN32" s="51"/>
      <c r="QSO32" s="51"/>
      <c r="QSP32" s="51"/>
      <c r="QSQ32" s="51"/>
      <c r="QSR32" s="51"/>
      <c r="QSS32" s="51"/>
      <c r="QST32" s="51"/>
      <c r="QSU32" s="51"/>
      <c r="QSV32" s="51"/>
      <c r="QSW32" s="51"/>
      <c r="QSX32" s="51"/>
      <c r="QSY32" s="51"/>
      <c r="QSZ32" s="51"/>
      <c r="QTA32" s="51"/>
      <c r="QTB32" s="51"/>
      <c r="QTC32" s="51"/>
      <c r="QTD32" s="51"/>
      <c r="QTE32" s="51"/>
      <c r="QTF32" s="51"/>
      <c r="QTG32" s="51"/>
      <c r="QTH32" s="51"/>
      <c r="QTI32" s="51"/>
      <c r="QTJ32" s="51"/>
      <c r="QTK32" s="51"/>
      <c r="QTL32" s="51"/>
      <c r="QTM32" s="51"/>
      <c r="QTN32" s="51"/>
      <c r="QTO32" s="51"/>
      <c r="QTP32" s="51"/>
      <c r="QTQ32" s="51"/>
      <c r="QTR32" s="51"/>
      <c r="QTS32" s="51"/>
      <c r="QTT32" s="51"/>
      <c r="QTU32" s="51"/>
      <c r="QTV32" s="51"/>
      <c r="QTW32" s="51"/>
      <c r="QTX32" s="51"/>
      <c r="QTY32" s="51"/>
      <c r="QTZ32" s="51"/>
      <c r="QUA32" s="51"/>
      <c r="QUB32" s="51"/>
      <c r="QUC32" s="51"/>
      <c r="QUD32" s="51"/>
      <c r="QUE32" s="51"/>
      <c r="QUF32" s="51"/>
      <c r="QUG32" s="51"/>
      <c r="QUH32" s="51"/>
      <c r="QUI32" s="51"/>
      <c r="QUJ32" s="51"/>
      <c r="QUK32" s="51"/>
      <c r="QUL32" s="51"/>
      <c r="QUM32" s="51"/>
      <c r="QUN32" s="51"/>
      <c r="QUO32" s="51"/>
      <c r="QUP32" s="51"/>
      <c r="QUQ32" s="51"/>
      <c r="QUR32" s="51"/>
      <c r="QUS32" s="51"/>
      <c r="QUT32" s="51"/>
      <c r="QUU32" s="51"/>
      <c r="QUV32" s="51"/>
      <c r="QUW32" s="51"/>
      <c r="QUX32" s="51"/>
      <c r="QUY32" s="51"/>
      <c r="QUZ32" s="51"/>
      <c r="QVA32" s="51"/>
      <c r="QVB32" s="51"/>
      <c r="QVC32" s="51"/>
      <c r="QVD32" s="51"/>
      <c r="QVE32" s="51"/>
      <c r="QVF32" s="51"/>
      <c r="QVG32" s="51"/>
      <c r="QVH32" s="51"/>
      <c r="QVI32" s="51"/>
      <c r="QVJ32" s="51"/>
      <c r="QVK32" s="51"/>
      <c r="QVL32" s="51"/>
      <c r="QVM32" s="51"/>
      <c r="QVN32" s="51"/>
      <c r="QVO32" s="51"/>
      <c r="QVP32" s="51"/>
      <c r="QVQ32" s="51"/>
      <c r="QVR32" s="51"/>
      <c r="QVS32" s="51"/>
      <c r="QVT32" s="51"/>
      <c r="QVU32" s="51"/>
      <c r="QVV32" s="51"/>
      <c r="QVW32" s="51"/>
      <c r="QVX32" s="51"/>
      <c r="QVY32" s="51"/>
      <c r="QVZ32" s="51"/>
      <c r="QWA32" s="51"/>
      <c r="QWB32" s="51"/>
      <c r="QWC32" s="51"/>
      <c r="QWD32" s="51"/>
      <c r="QWE32" s="51"/>
      <c r="QWF32" s="51"/>
      <c r="QWG32" s="51"/>
      <c r="QWH32" s="51"/>
      <c r="QWI32" s="51"/>
      <c r="QWJ32" s="51"/>
      <c r="QWK32" s="51"/>
      <c r="QWL32" s="51"/>
      <c r="QWM32" s="51"/>
      <c r="QWN32" s="51"/>
      <c r="QWO32" s="51"/>
      <c r="QWP32" s="51"/>
      <c r="QWQ32" s="51"/>
      <c r="QWR32" s="51"/>
      <c r="QWS32" s="51"/>
      <c r="QWT32" s="51"/>
      <c r="QWU32" s="51"/>
      <c r="QWV32" s="51"/>
      <c r="QWW32" s="51"/>
      <c r="QWX32" s="51"/>
      <c r="QWY32" s="51"/>
      <c r="QWZ32" s="51"/>
      <c r="QXA32" s="51"/>
      <c r="QXB32" s="51"/>
      <c r="QXC32" s="51"/>
      <c r="QXD32" s="51"/>
      <c r="QXE32" s="51"/>
      <c r="QXF32" s="51"/>
      <c r="QXG32" s="51"/>
      <c r="QXH32" s="51"/>
      <c r="QXI32" s="51"/>
      <c r="QXJ32" s="51"/>
      <c r="QXK32" s="51"/>
      <c r="QXL32" s="51"/>
      <c r="QXM32" s="51"/>
      <c r="QXN32" s="51"/>
      <c r="QXO32" s="51"/>
      <c r="QXP32" s="51"/>
      <c r="QXQ32" s="51"/>
      <c r="QXR32" s="51"/>
      <c r="QXS32" s="51"/>
      <c r="QXT32" s="51"/>
      <c r="QXU32" s="51"/>
      <c r="QXV32" s="51"/>
      <c r="QXW32" s="51"/>
      <c r="QXX32" s="51"/>
      <c r="QXY32" s="51"/>
      <c r="QXZ32" s="51"/>
      <c r="QYA32" s="51"/>
      <c r="QYB32" s="51"/>
      <c r="QYC32" s="51"/>
      <c r="QYD32" s="51"/>
      <c r="QYE32" s="51"/>
      <c r="QYF32" s="51"/>
      <c r="QYG32" s="51"/>
      <c r="QYH32" s="51"/>
      <c r="QYI32" s="51"/>
      <c r="QYJ32" s="51"/>
      <c r="QYK32" s="51"/>
      <c r="QYL32" s="51"/>
      <c r="QYM32" s="51"/>
      <c r="QYN32" s="51"/>
      <c r="QYO32" s="51"/>
      <c r="QYP32" s="51"/>
      <c r="QYQ32" s="51"/>
      <c r="QYR32" s="51"/>
      <c r="QYS32" s="51"/>
      <c r="QYT32" s="51"/>
      <c r="QYU32" s="51"/>
      <c r="QYV32" s="51"/>
      <c r="QYW32" s="51"/>
      <c r="QYX32" s="51"/>
      <c r="QYY32" s="51"/>
      <c r="QYZ32" s="51"/>
      <c r="QZA32" s="51"/>
      <c r="QZB32" s="51"/>
      <c r="QZC32" s="51"/>
      <c r="QZD32" s="51"/>
      <c r="QZE32" s="51"/>
      <c r="QZF32" s="51"/>
      <c r="QZG32" s="51"/>
      <c r="QZH32" s="51"/>
      <c r="QZI32" s="51"/>
      <c r="QZJ32" s="51"/>
      <c r="QZK32" s="51"/>
      <c r="QZL32" s="51"/>
      <c r="QZM32" s="51"/>
      <c r="QZN32" s="51"/>
      <c r="QZO32" s="51"/>
      <c r="QZP32" s="51"/>
      <c r="QZQ32" s="51"/>
      <c r="QZR32" s="51"/>
      <c r="QZS32" s="51"/>
      <c r="QZT32" s="51"/>
      <c r="QZU32" s="51"/>
      <c r="QZV32" s="51"/>
      <c r="QZW32" s="51"/>
      <c r="QZX32" s="51"/>
      <c r="QZY32" s="51"/>
      <c r="QZZ32" s="51"/>
      <c r="RAA32" s="51"/>
      <c r="RAB32" s="51"/>
      <c r="RAC32" s="51"/>
      <c r="RAD32" s="51"/>
      <c r="RAE32" s="51"/>
      <c r="RAF32" s="51"/>
      <c r="RAG32" s="51"/>
      <c r="RAH32" s="51"/>
      <c r="RAI32" s="51"/>
      <c r="RAJ32" s="51"/>
      <c r="RAK32" s="51"/>
      <c r="RAL32" s="51"/>
      <c r="RAM32" s="51"/>
      <c r="RAN32" s="51"/>
      <c r="RAO32" s="51"/>
      <c r="RAP32" s="51"/>
      <c r="RAQ32" s="51"/>
      <c r="RAR32" s="51"/>
      <c r="RAS32" s="51"/>
      <c r="RAT32" s="51"/>
      <c r="RAU32" s="51"/>
      <c r="RAV32" s="51"/>
      <c r="RAW32" s="51"/>
      <c r="RAX32" s="51"/>
      <c r="RAY32" s="51"/>
      <c r="RAZ32" s="51"/>
      <c r="RBA32" s="51"/>
      <c r="RBB32" s="51"/>
      <c r="RBC32" s="51"/>
      <c r="RBD32" s="51"/>
      <c r="RBE32" s="51"/>
      <c r="RBF32" s="51"/>
      <c r="RBG32" s="51"/>
      <c r="RBH32" s="51"/>
      <c r="RBI32" s="51"/>
      <c r="RBJ32" s="51"/>
      <c r="RBK32" s="51"/>
      <c r="RBL32" s="51"/>
      <c r="RBM32" s="51"/>
      <c r="RBN32" s="51"/>
      <c r="RBO32" s="51"/>
      <c r="RBP32" s="51"/>
      <c r="RBQ32" s="51"/>
      <c r="RBR32" s="51"/>
      <c r="RBS32" s="51"/>
      <c r="RBT32" s="51"/>
      <c r="RBU32" s="51"/>
      <c r="RBV32" s="51"/>
      <c r="RBW32" s="51"/>
      <c r="RBX32" s="51"/>
      <c r="RBY32" s="51"/>
      <c r="RBZ32" s="51"/>
      <c r="RCA32" s="51"/>
      <c r="RCB32" s="51"/>
      <c r="RCC32" s="51"/>
      <c r="RCD32" s="51"/>
      <c r="RCE32" s="51"/>
      <c r="RCF32" s="51"/>
      <c r="RCG32" s="51"/>
      <c r="RCH32" s="51"/>
      <c r="RCI32" s="51"/>
      <c r="RCJ32" s="51"/>
      <c r="RCK32" s="51"/>
      <c r="RCL32" s="51"/>
      <c r="RCM32" s="51"/>
      <c r="RCN32" s="51"/>
      <c r="RCO32" s="51"/>
      <c r="RCP32" s="51"/>
      <c r="RCQ32" s="51"/>
      <c r="RCR32" s="51"/>
      <c r="RCS32" s="51"/>
      <c r="RCT32" s="51"/>
      <c r="RCU32" s="51"/>
      <c r="RCV32" s="51"/>
      <c r="RCW32" s="51"/>
      <c r="RCX32" s="51"/>
      <c r="RCY32" s="51"/>
      <c r="RCZ32" s="51"/>
      <c r="RDA32" s="51"/>
      <c r="RDB32" s="51"/>
      <c r="RDC32" s="51"/>
      <c r="RDD32" s="51"/>
      <c r="RDE32" s="51"/>
      <c r="RDF32" s="51"/>
      <c r="RDG32" s="51"/>
      <c r="RDH32" s="51"/>
      <c r="RDI32" s="51"/>
      <c r="RDJ32" s="51"/>
      <c r="RDK32" s="51"/>
      <c r="RDL32" s="51"/>
      <c r="RDM32" s="51"/>
      <c r="RDN32" s="51"/>
      <c r="RDO32" s="51"/>
      <c r="RDP32" s="51"/>
      <c r="RDQ32" s="51"/>
      <c r="RDR32" s="51"/>
      <c r="RDS32" s="51"/>
      <c r="RDT32" s="51"/>
      <c r="RDU32" s="51"/>
      <c r="RDV32" s="51"/>
      <c r="RDW32" s="51"/>
      <c r="RDX32" s="51"/>
      <c r="RDY32" s="51"/>
      <c r="RDZ32" s="51"/>
      <c r="REA32" s="51"/>
      <c r="REB32" s="51"/>
      <c r="REC32" s="51"/>
      <c r="RED32" s="51"/>
      <c r="REE32" s="51"/>
      <c r="REF32" s="51"/>
      <c r="REG32" s="51"/>
      <c r="REH32" s="51"/>
      <c r="REI32" s="51"/>
      <c r="REJ32" s="51"/>
      <c r="REK32" s="51"/>
      <c r="REL32" s="51"/>
      <c r="REM32" s="51"/>
      <c r="REN32" s="51"/>
      <c r="REO32" s="51"/>
      <c r="REP32" s="51"/>
      <c r="REQ32" s="51"/>
      <c r="RER32" s="51"/>
      <c r="RES32" s="51"/>
      <c r="RET32" s="51"/>
      <c r="REU32" s="51"/>
      <c r="REV32" s="51"/>
      <c r="REW32" s="51"/>
      <c r="REX32" s="51"/>
      <c r="REY32" s="51"/>
      <c r="REZ32" s="51"/>
      <c r="RFA32" s="51"/>
      <c r="RFB32" s="51"/>
      <c r="RFC32" s="51"/>
      <c r="RFD32" s="51"/>
      <c r="RFE32" s="51"/>
      <c r="RFF32" s="51"/>
      <c r="RFG32" s="51"/>
      <c r="RFH32" s="51"/>
      <c r="RFI32" s="51"/>
      <c r="RFJ32" s="51"/>
      <c r="RFK32" s="51"/>
      <c r="RFL32" s="51"/>
      <c r="RFM32" s="51"/>
      <c r="RFN32" s="51"/>
      <c r="RFO32" s="51"/>
      <c r="RFP32" s="51"/>
      <c r="RFQ32" s="51"/>
      <c r="RFR32" s="51"/>
      <c r="RFS32" s="51"/>
      <c r="RFT32" s="51"/>
      <c r="RFU32" s="51"/>
      <c r="RFV32" s="51"/>
      <c r="RFW32" s="51"/>
      <c r="RFX32" s="51"/>
      <c r="RFY32" s="51"/>
      <c r="RFZ32" s="51"/>
      <c r="RGA32" s="51"/>
      <c r="RGB32" s="51"/>
      <c r="RGC32" s="51"/>
      <c r="RGD32" s="51"/>
      <c r="RGE32" s="51"/>
      <c r="RGF32" s="51"/>
      <c r="RGG32" s="51"/>
      <c r="RGH32" s="51"/>
      <c r="RGI32" s="51"/>
      <c r="RGJ32" s="51"/>
      <c r="RGK32" s="51"/>
      <c r="RGL32" s="51"/>
      <c r="RGM32" s="51"/>
      <c r="RGN32" s="51"/>
      <c r="RGO32" s="51"/>
      <c r="RGP32" s="51"/>
      <c r="RGQ32" s="51"/>
      <c r="RGR32" s="51"/>
      <c r="RGS32" s="51"/>
      <c r="RGT32" s="51"/>
      <c r="RGU32" s="51"/>
      <c r="RGV32" s="51"/>
      <c r="RGW32" s="51"/>
      <c r="RGX32" s="51"/>
      <c r="RGY32" s="51"/>
      <c r="RGZ32" s="51"/>
      <c r="RHA32" s="51"/>
      <c r="RHB32" s="51"/>
      <c r="RHC32" s="51"/>
      <c r="RHD32" s="51"/>
      <c r="RHE32" s="51"/>
      <c r="RHF32" s="51"/>
      <c r="RHG32" s="51"/>
      <c r="RHH32" s="51"/>
      <c r="RHI32" s="51"/>
      <c r="RHJ32" s="51"/>
      <c r="RHK32" s="51"/>
      <c r="RHL32" s="51"/>
      <c r="RHM32" s="51"/>
      <c r="RHN32" s="51"/>
      <c r="RHO32" s="51"/>
      <c r="RHP32" s="51"/>
      <c r="RHQ32" s="51"/>
      <c r="RHR32" s="51"/>
      <c r="RHS32" s="51"/>
      <c r="RHT32" s="51"/>
      <c r="RHU32" s="51"/>
      <c r="RHV32" s="51"/>
      <c r="RHW32" s="51"/>
      <c r="RHX32" s="51"/>
      <c r="RHY32" s="51"/>
      <c r="RHZ32" s="51"/>
      <c r="RIA32" s="51"/>
      <c r="RIB32" s="51"/>
      <c r="RIC32" s="51"/>
      <c r="RID32" s="51"/>
      <c r="RIE32" s="51"/>
      <c r="RIF32" s="51"/>
      <c r="RIG32" s="51"/>
      <c r="RIH32" s="51"/>
      <c r="RII32" s="51"/>
      <c r="RIJ32" s="51"/>
      <c r="RIK32" s="51"/>
      <c r="RIL32" s="51"/>
      <c r="RIM32" s="51"/>
      <c r="RIN32" s="51"/>
      <c r="RIO32" s="51"/>
      <c r="RIP32" s="51"/>
      <c r="RIQ32" s="51"/>
      <c r="RIR32" s="51"/>
      <c r="RIS32" s="51"/>
      <c r="RIT32" s="51"/>
      <c r="RIU32" s="51"/>
      <c r="RIV32" s="51"/>
      <c r="RIW32" s="51"/>
      <c r="RIX32" s="51"/>
      <c r="RIY32" s="51"/>
      <c r="RIZ32" s="51"/>
      <c r="RJA32" s="51"/>
      <c r="RJB32" s="51"/>
      <c r="RJC32" s="51"/>
      <c r="RJD32" s="51"/>
      <c r="RJE32" s="51"/>
      <c r="RJF32" s="51"/>
      <c r="RJG32" s="51"/>
      <c r="RJH32" s="51"/>
      <c r="RJI32" s="51"/>
      <c r="RJJ32" s="51"/>
      <c r="RJK32" s="51"/>
      <c r="RJL32" s="51"/>
      <c r="RJM32" s="51"/>
      <c r="RJN32" s="51"/>
      <c r="RJO32" s="51"/>
      <c r="RJP32" s="51"/>
      <c r="RJQ32" s="51"/>
      <c r="RJR32" s="51"/>
      <c r="RJS32" s="51"/>
      <c r="RJT32" s="51"/>
      <c r="RJU32" s="51"/>
      <c r="RJV32" s="51"/>
      <c r="RJW32" s="51"/>
      <c r="RJX32" s="51"/>
      <c r="RJY32" s="51"/>
      <c r="RJZ32" s="51"/>
      <c r="RKA32" s="51"/>
      <c r="RKB32" s="51"/>
      <c r="RKC32" s="51"/>
      <c r="RKD32" s="51"/>
      <c r="RKE32" s="51"/>
      <c r="RKF32" s="51"/>
      <c r="RKG32" s="51"/>
      <c r="RKH32" s="51"/>
      <c r="RKI32" s="51"/>
      <c r="RKJ32" s="51"/>
      <c r="RKK32" s="51"/>
      <c r="RKL32" s="51"/>
      <c r="RKM32" s="51"/>
      <c r="RKN32" s="51"/>
      <c r="RKO32" s="51"/>
      <c r="RKP32" s="51"/>
      <c r="RKQ32" s="51"/>
      <c r="RKR32" s="51"/>
      <c r="RKS32" s="51"/>
      <c r="RKT32" s="51"/>
      <c r="RKU32" s="51"/>
      <c r="RKV32" s="51"/>
      <c r="RKW32" s="51"/>
      <c r="RKX32" s="51"/>
      <c r="RKY32" s="51"/>
      <c r="RKZ32" s="51"/>
      <c r="RLA32" s="51"/>
      <c r="RLB32" s="51"/>
      <c r="RLC32" s="51"/>
      <c r="RLD32" s="51"/>
      <c r="RLE32" s="51"/>
      <c r="RLF32" s="51"/>
      <c r="RLG32" s="51"/>
      <c r="RLH32" s="51"/>
      <c r="RLI32" s="51"/>
      <c r="RLJ32" s="51"/>
      <c r="RLK32" s="51"/>
      <c r="RLL32" s="51"/>
      <c r="RLM32" s="51"/>
      <c r="RLN32" s="51"/>
      <c r="RLO32" s="51"/>
      <c r="RLP32" s="51"/>
      <c r="RLQ32" s="51"/>
      <c r="RLR32" s="51"/>
      <c r="RLS32" s="51"/>
      <c r="RLT32" s="51"/>
      <c r="RLU32" s="51"/>
      <c r="RLV32" s="51"/>
      <c r="RLW32" s="51"/>
      <c r="RLX32" s="51"/>
      <c r="RLY32" s="51"/>
      <c r="RLZ32" s="51"/>
      <c r="RMA32" s="51"/>
      <c r="RMB32" s="51"/>
      <c r="RMC32" s="51"/>
      <c r="RMD32" s="51"/>
      <c r="RME32" s="51"/>
      <c r="RMF32" s="51"/>
      <c r="RMG32" s="51"/>
      <c r="RMH32" s="51"/>
      <c r="RMI32" s="51"/>
      <c r="RMJ32" s="51"/>
      <c r="RMK32" s="51"/>
      <c r="RML32" s="51"/>
      <c r="RMM32" s="51"/>
      <c r="RMN32" s="51"/>
      <c r="RMO32" s="51"/>
      <c r="RMP32" s="51"/>
      <c r="RMQ32" s="51"/>
      <c r="RMR32" s="51"/>
      <c r="RMS32" s="51"/>
      <c r="RMT32" s="51"/>
      <c r="RMU32" s="51"/>
      <c r="RMV32" s="51"/>
      <c r="RMW32" s="51"/>
      <c r="RMX32" s="51"/>
      <c r="RMY32" s="51"/>
      <c r="RMZ32" s="51"/>
      <c r="RNA32" s="51"/>
      <c r="RNB32" s="51"/>
      <c r="RNC32" s="51"/>
      <c r="RND32" s="51"/>
      <c r="RNE32" s="51"/>
      <c r="RNF32" s="51"/>
      <c r="RNG32" s="51"/>
      <c r="RNH32" s="51"/>
      <c r="RNI32" s="51"/>
      <c r="RNJ32" s="51"/>
      <c r="RNK32" s="51"/>
      <c r="RNL32" s="51"/>
      <c r="RNM32" s="51"/>
      <c r="RNN32" s="51"/>
      <c r="RNO32" s="51"/>
      <c r="RNP32" s="51"/>
      <c r="RNQ32" s="51"/>
      <c r="RNR32" s="51"/>
      <c r="RNS32" s="51"/>
      <c r="RNT32" s="51"/>
      <c r="RNU32" s="51"/>
      <c r="RNV32" s="51"/>
      <c r="RNW32" s="51"/>
      <c r="RNX32" s="51"/>
      <c r="RNY32" s="51"/>
      <c r="RNZ32" s="51"/>
      <c r="ROA32" s="51"/>
      <c r="ROB32" s="51"/>
      <c r="ROC32" s="51"/>
      <c r="ROD32" s="51"/>
      <c r="ROE32" s="51"/>
      <c r="ROF32" s="51"/>
      <c r="ROG32" s="51"/>
      <c r="ROH32" s="51"/>
      <c r="ROI32" s="51"/>
      <c r="ROJ32" s="51"/>
      <c r="ROK32" s="51"/>
      <c r="ROL32" s="51"/>
      <c r="ROM32" s="51"/>
      <c r="RON32" s="51"/>
      <c r="ROO32" s="51"/>
      <c r="ROP32" s="51"/>
      <c r="ROQ32" s="51"/>
      <c r="ROR32" s="51"/>
      <c r="ROS32" s="51"/>
      <c r="ROT32" s="51"/>
      <c r="ROU32" s="51"/>
      <c r="ROV32" s="51"/>
      <c r="ROW32" s="51"/>
      <c r="ROX32" s="51"/>
      <c r="ROY32" s="51"/>
      <c r="ROZ32" s="51"/>
      <c r="RPA32" s="51"/>
      <c r="RPB32" s="51"/>
      <c r="RPC32" s="51"/>
      <c r="RPD32" s="51"/>
      <c r="RPE32" s="51"/>
      <c r="RPF32" s="51"/>
      <c r="RPG32" s="51"/>
      <c r="RPH32" s="51"/>
      <c r="RPI32" s="51"/>
      <c r="RPJ32" s="51"/>
      <c r="RPK32" s="51"/>
      <c r="RPL32" s="51"/>
      <c r="RPM32" s="51"/>
      <c r="RPN32" s="51"/>
      <c r="RPO32" s="51"/>
      <c r="RPP32" s="51"/>
      <c r="RPQ32" s="51"/>
      <c r="RPR32" s="51"/>
      <c r="RPS32" s="51"/>
      <c r="RPT32" s="51"/>
      <c r="RPU32" s="51"/>
      <c r="RPV32" s="51"/>
      <c r="RPW32" s="51"/>
      <c r="RPX32" s="51"/>
      <c r="RPY32" s="51"/>
      <c r="RPZ32" s="51"/>
      <c r="RQA32" s="51"/>
      <c r="RQB32" s="51"/>
      <c r="RQC32" s="51"/>
      <c r="RQD32" s="51"/>
      <c r="RQE32" s="51"/>
      <c r="RQF32" s="51"/>
      <c r="RQG32" s="51"/>
      <c r="RQH32" s="51"/>
      <c r="RQI32" s="51"/>
      <c r="RQJ32" s="51"/>
      <c r="RQK32" s="51"/>
      <c r="RQL32" s="51"/>
      <c r="RQM32" s="51"/>
      <c r="RQN32" s="51"/>
      <c r="RQO32" s="51"/>
      <c r="RQP32" s="51"/>
      <c r="RQQ32" s="51"/>
      <c r="RQR32" s="51"/>
      <c r="RQS32" s="51"/>
      <c r="RQT32" s="51"/>
      <c r="RQU32" s="51"/>
      <c r="RQV32" s="51"/>
      <c r="RQW32" s="51"/>
      <c r="RQX32" s="51"/>
      <c r="RQY32" s="51"/>
      <c r="RQZ32" s="51"/>
      <c r="RRA32" s="51"/>
      <c r="RRB32" s="51"/>
      <c r="RRC32" s="51"/>
      <c r="RRD32" s="51"/>
      <c r="RRE32" s="51"/>
      <c r="RRF32" s="51"/>
      <c r="RRG32" s="51"/>
      <c r="RRH32" s="51"/>
      <c r="RRI32" s="51"/>
      <c r="RRJ32" s="51"/>
      <c r="RRK32" s="51"/>
      <c r="RRL32" s="51"/>
      <c r="RRM32" s="51"/>
      <c r="RRN32" s="51"/>
      <c r="RRO32" s="51"/>
      <c r="RRP32" s="51"/>
      <c r="RRQ32" s="51"/>
      <c r="RRR32" s="51"/>
      <c r="RRS32" s="51"/>
      <c r="RRT32" s="51"/>
      <c r="RRU32" s="51"/>
      <c r="RRV32" s="51"/>
      <c r="RRW32" s="51"/>
      <c r="RRX32" s="51"/>
      <c r="RRY32" s="51"/>
      <c r="RRZ32" s="51"/>
      <c r="RSA32" s="51"/>
      <c r="RSB32" s="51"/>
      <c r="RSC32" s="51"/>
      <c r="RSD32" s="51"/>
      <c r="RSE32" s="51"/>
      <c r="RSF32" s="51"/>
      <c r="RSG32" s="51"/>
      <c r="RSH32" s="51"/>
      <c r="RSI32" s="51"/>
      <c r="RSJ32" s="51"/>
      <c r="RSK32" s="51"/>
      <c r="RSL32" s="51"/>
      <c r="RSM32" s="51"/>
      <c r="RSN32" s="51"/>
      <c r="RSO32" s="51"/>
      <c r="RSP32" s="51"/>
      <c r="RSQ32" s="51"/>
      <c r="RSR32" s="51"/>
      <c r="RSS32" s="51"/>
      <c r="RST32" s="51"/>
      <c r="RSU32" s="51"/>
      <c r="RSV32" s="51"/>
      <c r="RSW32" s="51"/>
      <c r="RSX32" s="51"/>
      <c r="RSY32" s="51"/>
      <c r="RSZ32" s="51"/>
      <c r="RTA32" s="51"/>
      <c r="RTB32" s="51"/>
      <c r="RTC32" s="51"/>
      <c r="RTD32" s="51"/>
      <c r="RTE32" s="51"/>
      <c r="RTF32" s="51"/>
      <c r="RTG32" s="51"/>
      <c r="RTH32" s="51"/>
      <c r="RTI32" s="51"/>
      <c r="RTJ32" s="51"/>
      <c r="RTK32" s="51"/>
      <c r="RTL32" s="51"/>
      <c r="RTM32" s="51"/>
      <c r="RTN32" s="51"/>
      <c r="RTO32" s="51"/>
      <c r="RTP32" s="51"/>
      <c r="RTQ32" s="51"/>
      <c r="RTR32" s="51"/>
      <c r="RTS32" s="51"/>
      <c r="RTT32" s="51"/>
      <c r="RTU32" s="51"/>
      <c r="RTV32" s="51"/>
      <c r="RTW32" s="51"/>
      <c r="RTX32" s="51"/>
      <c r="RTY32" s="51"/>
      <c r="RTZ32" s="51"/>
      <c r="RUA32" s="51"/>
      <c r="RUB32" s="51"/>
      <c r="RUC32" s="51"/>
      <c r="RUD32" s="51"/>
      <c r="RUE32" s="51"/>
      <c r="RUF32" s="51"/>
      <c r="RUG32" s="51"/>
      <c r="RUH32" s="51"/>
      <c r="RUI32" s="51"/>
      <c r="RUJ32" s="51"/>
      <c r="RUK32" s="51"/>
      <c r="RUL32" s="51"/>
      <c r="RUM32" s="51"/>
      <c r="RUN32" s="51"/>
      <c r="RUO32" s="51"/>
      <c r="RUP32" s="51"/>
      <c r="RUQ32" s="51"/>
      <c r="RUR32" s="51"/>
      <c r="RUS32" s="51"/>
      <c r="RUT32" s="51"/>
      <c r="RUU32" s="51"/>
      <c r="RUV32" s="51"/>
      <c r="RUW32" s="51"/>
      <c r="RUX32" s="51"/>
      <c r="RUY32" s="51"/>
      <c r="RUZ32" s="51"/>
      <c r="RVA32" s="51"/>
      <c r="RVB32" s="51"/>
      <c r="RVC32" s="51"/>
      <c r="RVD32" s="51"/>
      <c r="RVE32" s="51"/>
      <c r="RVF32" s="51"/>
      <c r="RVG32" s="51"/>
      <c r="RVH32" s="51"/>
      <c r="RVI32" s="51"/>
      <c r="RVJ32" s="51"/>
      <c r="RVK32" s="51"/>
      <c r="RVL32" s="51"/>
      <c r="RVM32" s="51"/>
      <c r="RVN32" s="51"/>
      <c r="RVO32" s="51"/>
      <c r="RVP32" s="51"/>
      <c r="RVQ32" s="51"/>
      <c r="RVR32" s="51"/>
      <c r="RVS32" s="51"/>
      <c r="RVT32" s="51"/>
      <c r="RVU32" s="51"/>
      <c r="RVV32" s="51"/>
      <c r="RVW32" s="51"/>
      <c r="RVX32" s="51"/>
      <c r="RVY32" s="51"/>
      <c r="RVZ32" s="51"/>
      <c r="RWA32" s="51"/>
      <c r="RWB32" s="51"/>
      <c r="RWC32" s="51"/>
      <c r="RWD32" s="51"/>
      <c r="RWE32" s="51"/>
      <c r="RWF32" s="51"/>
      <c r="RWG32" s="51"/>
      <c r="RWH32" s="51"/>
      <c r="RWI32" s="51"/>
      <c r="RWJ32" s="51"/>
      <c r="RWK32" s="51"/>
      <c r="RWL32" s="51"/>
      <c r="RWM32" s="51"/>
      <c r="RWN32" s="51"/>
      <c r="RWO32" s="51"/>
      <c r="RWP32" s="51"/>
      <c r="RWQ32" s="51"/>
      <c r="RWR32" s="51"/>
      <c r="RWS32" s="51"/>
      <c r="RWT32" s="51"/>
      <c r="RWU32" s="51"/>
      <c r="RWV32" s="51"/>
      <c r="RWW32" s="51"/>
      <c r="RWX32" s="51"/>
      <c r="RWY32" s="51"/>
      <c r="RWZ32" s="51"/>
      <c r="RXA32" s="51"/>
      <c r="RXB32" s="51"/>
      <c r="RXC32" s="51"/>
      <c r="RXD32" s="51"/>
      <c r="RXE32" s="51"/>
      <c r="RXF32" s="51"/>
      <c r="RXG32" s="51"/>
      <c r="RXH32" s="51"/>
      <c r="RXI32" s="51"/>
      <c r="RXJ32" s="51"/>
      <c r="RXK32" s="51"/>
      <c r="RXL32" s="51"/>
      <c r="RXM32" s="51"/>
      <c r="RXN32" s="51"/>
      <c r="RXO32" s="51"/>
      <c r="RXP32" s="51"/>
      <c r="RXQ32" s="51"/>
      <c r="RXR32" s="51"/>
      <c r="RXS32" s="51"/>
      <c r="RXT32" s="51"/>
      <c r="RXU32" s="51"/>
      <c r="RXV32" s="51"/>
      <c r="RXW32" s="51"/>
      <c r="RXX32" s="51"/>
      <c r="RXY32" s="51"/>
      <c r="RXZ32" s="51"/>
      <c r="RYA32" s="51"/>
      <c r="RYB32" s="51"/>
      <c r="RYC32" s="51"/>
      <c r="RYD32" s="51"/>
      <c r="RYE32" s="51"/>
      <c r="RYF32" s="51"/>
      <c r="RYG32" s="51"/>
      <c r="RYH32" s="51"/>
      <c r="RYI32" s="51"/>
      <c r="RYJ32" s="51"/>
      <c r="RYK32" s="51"/>
      <c r="RYL32" s="51"/>
      <c r="RYM32" s="51"/>
      <c r="RYN32" s="51"/>
      <c r="RYO32" s="51"/>
      <c r="RYP32" s="51"/>
      <c r="RYQ32" s="51"/>
      <c r="RYR32" s="51"/>
      <c r="RYS32" s="51"/>
      <c r="RYT32" s="51"/>
      <c r="RYU32" s="51"/>
      <c r="RYV32" s="51"/>
      <c r="RYW32" s="51"/>
      <c r="RYX32" s="51"/>
      <c r="RYY32" s="51"/>
      <c r="RYZ32" s="51"/>
      <c r="RZA32" s="51"/>
      <c r="RZB32" s="51"/>
      <c r="RZC32" s="51"/>
      <c r="RZD32" s="51"/>
      <c r="RZE32" s="51"/>
      <c r="RZF32" s="51"/>
      <c r="RZG32" s="51"/>
      <c r="RZH32" s="51"/>
      <c r="RZI32" s="51"/>
      <c r="RZJ32" s="51"/>
      <c r="RZK32" s="51"/>
      <c r="RZL32" s="51"/>
      <c r="RZM32" s="51"/>
      <c r="RZN32" s="51"/>
      <c r="RZO32" s="51"/>
      <c r="RZP32" s="51"/>
      <c r="RZQ32" s="51"/>
      <c r="RZR32" s="51"/>
      <c r="RZS32" s="51"/>
      <c r="RZT32" s="51"/>
      <c r="RZU32" s="51"/>
      <c r="RZV32" s="51"/>
      <c r="RZW32" s="51"/>
      <c r="RZX32" s="51"/>
      <c r="RZY32" s="51"/>
      <c r="RZZ32" s="51"/>
      <c r="SAA32" s="51"/>
      <c r="SAB32" s="51"/>
      <c r="SAC32" s="51"/>
      <c r="SAD32" s="51"/>
      <c r="SAE32" s="51"/>
      <c r="SAF32" s="51"/>
      <c r="SAG32" s="51"/>
      <c r="SAH32" s="51"/>
      <c r="SAI32" s="51"/>
      <c r="SAJ32" s="51"/>
      <c r="SAK32" s="51"/>
      <c r="SAL32" s="51"/>
      <c r="SAM32" s="51"/>
      <c r="SAN32" s="51"/>
      <c r="SAO32" s="51"/>
      <c r="SAP32" s="51"/>
      <c r="SAQ32" s="51"/>
      <c r="SAR32" s="51"/>
      <c r="SAS32" s="51"/>
      <c r="SAT32" s="51"/>
      <c r="SAU32" s="51"/>
      <c r="SAV32" s="51"/>
      <c r="SAW32" s="51"/>
      <c r="SAX32" s="51"/>
      <c r="SAY32" s="51"/>
      <c r="SAZ32" s="51"/>
      <c r="SBA32" s="51"/>
      <c r="SBB32" s="51"/>
      <c r="SBC32" s="51"/>
      <c r="SBD32" s="51"/>
      <c r="SBE32" s="51"/>
      <c r="SBF32" s="51"/>
      <c r="SBG32" s="51"/>
      <c r="SBH32" s="51"/>
      <c r="SBI32" s="51"/>
      <c r="SBJ32" s="51"/>
      <c r="SBK32" s="51"/>
      <c r="SBL32" s="51"/>
      <c r="SBM32" s="51"/>
      <c r="SBN32" s="51"/>
      <c r="SBO32" s="51"/>
      <c r="SBP32" s="51"/>
      <c r="SBQ32" s="51"/>
      <c r="SBR32" s="51"/>
      <c r="SBS32" s="51"/>
      <c r="SBT32" s="51"/>
      <c r="SBU32" s="51"/>
      <c r="SBV32" s="51"/>
      <c r="SBW32" s="51"/>
      <c r="SBX32" s="51"/>
      <c r="SBY32" s="51"/>
      <c r="SBZ32" s="51"/>
      <c r="SCA32" s="51"/>
      <c r="SCB32" s="51"/>
      <c r="SCC32" s="51"/>
      <c r="SCD32" s="51"/>
      <c r="SCE32" s="51"/>
      <c r="SCF32" s="51"/>
      <c r="SCG32" s="51"/>
      <c r="SCH32" s="51"/>
      <c r="SCI32" s="51"/>
      <c r="SCJ32" s="51"/>
      <c r="SCK32" s="51"/>
      <c r="SCL32" s="51"/>
      <c r="SCM32" s="51"/>
      <c r="SCN32" s="51"/>
      <c r="SCO32" s="51"/>
      <c r="SCP32" s="51"/>
      <c r="SCQ32" s="51"/>
      <c r="SCR32" s="51"/>
      <c r="SCS32" s="51"/>
      <c r="SCT32" s="51"/>
      <c r="SCU32" s="51"/>
      <c r="SCV32" s="51"/>
      <c r="SCW32" s="51"/>
      <c r="SCX32" s="51"/>
      <c r="SCY32" s="51"/>
      <c r="SCZ32" s="51"/>
      <c r="SDA32" s="51"/>
      <c r="SDB32" s="51"/>
      <c r="SDC32" s="51"/>
      <c r="SDD32" s="51"/>
      <c r="SDE32" s="51"/>
      <c r="SDF32" s="51"/>
      <c r="SDG32" s="51"/>
      <c r="SDH32" s="51"/>
      <c r="SDI32" s="51"/>
      <c r="SDJ32" s="51"/>
      <c r="SDK32" s="51"/>
      <c r="SDL32" s="51"/>
      <c r="SDM32" s="51"/>
      <c r="SDN32" s="51"/>
      <c r="SDO32" s="51"/>
      <c r="SDP32" s="51"/>
      <c r="SDQ32" s="51"/>
      <c r="SDR32" s="51"/>
      <c r="SDS32" s="51"/>
      <c r="SDT32" s="51"/>
      <c r="SDU32" s="51"/>
      <c r="SDV32" s="51"/>
      <c r="SDW32" s="51"/>
      <c r="SDX32" s="51"/>
      <c r="SDY32" s="51"/>
      <c r="SDZ32" s="51"/>
      <c r="SEA32" s="51"/>
      <c r="SEB32" s="51"/>
      <c r="SEC32" s="51"/>
      <c r="SED32" s="51"/>
      <c r="SEE32" s="51"/>
      <c r="SEF32" s="51"/>
      <c r="SEG32" s="51"/>
      <c r="SEH32" s="51"/>
      <c r="SEI32" s="51"/>
      <c r="SEJ32" s="51"/>
      <c r="SEK32" s="51"/>
      <c r="SEL32" s="51"/>
      <c r="SEM32" s="51"/>
      <c r="SEN32" s="51"/>
      <c r="SEO32" s="51"/>
      <c r="SEP32" s="51"/>
      <c r="SEQ32" s="51"/>
      <c r="SER32" s="51"/>
      <c r="SES32" s="51"/>
      <c r="SET32" s="51"/>
      <c r="SEU32" s="51"/>
      <c r="SEV32" s="51"/>
      <c r="SEW32" s="51"/>
      <c r="SEX32" s="51"/>
      <c r="SEY32" s="51"/>
      <c r="SEZ32" s="51"/>
      <c r="SFA32" s="51"/>
      <c r="SFB32" s="51"/>
      <c r="SFC32" s="51"/>
      <c r="SFD32" s="51"/>
      <c r="SFE32" s="51"/>
      <c r="SFF32" s="51"/>
      <c r="SFG32" s="51"/>
      <c r="SFH32" s="51"/>
      <c r="SFI32" s="51"/>
      <c r="SFJ32" s="51"/>
      <c r="SFK32" s="51"/>
      <c r="SFL32" s="51"/>
      <c r="SFM32" s="51"/>
      <c r="SFN32" s="51"/>
      <c r="SFO32" s="51"/>
      <c r="SFP32" s="51"/>
      <c r="SFQ32" s="51"/>
      <c r="SFR32" s="51"/>
      <c r="SFS32" s="51"/>
      <c r="SFT32" s="51"/>
      <c r="SFU32" s="51"/>
      <c r="SFV32" s="51"/>
      <c r="SFW32" s="51"/>
      <c r="SFX32" s="51"/>
      <c r="SFY32" s="51"/>
      <c r="SFZ32" s="51"/>
      <c r="SGA32" s="51"/>
      <c r="SGB32" s="51"/>
      <c r="SGC32" s="51"/>
      <c r="SGD32" s="51"/>
      <c r="SGE32" s="51"/>
      <c r="SGF32" s="51"/>
      <c r="SGG32" s="51"/>
      <c r="SGH32" s="51"/>
      <c r="SGI32" s="51"/>
      <c r="SGJ32" s="51"/>
      <c r="SGK32" s="51"/>
      <c r="SGL32" s="51"/>
      <c r="SGM32" s="51"/>
      <c r="SGN32" s="51"/>
      <c r="SGO32" s="51"/>
      <c r="SGP32" s="51"/>
      <c r="SGQ32" s="51"/>
      <c r="SGR32" s="51"/>
      <c r="SGS32" s="51"/>
      <c r="SGT32" s="51"/>
      <c r="SGU32" s="51"/>
      <c r="SGV32" s="51"/>
      <c r="SGW32" s="51"/>
      <c r="SGX32" s="51"/>
      <c r="SGY32" s="51"/>
      <c r="SGZ32" s="51"/>
      <c r="SHA32" s="51"/>
      <c r="SHB32" s="51"/>
      <c r="SHC32" s="51"/>
      <c r="SHD32" s="51"/>
      <c r="SHE32" s="51"/>
      <c r="SHF32" s="51"/>
      <c r="SHG32" s="51"/>
      <c r="SHH32" s="51"/>
      <c r="SHI32" s="51"/>
      <c r="SHJ32" s="51"/>
      <c r="SHK32" s="51"/>
      <c r="SHL32" s="51"/>
      <c r="SHM32" s="51"/>
      <c r="SHN32" s="51"/>
      <c r="SHO32" s="51"/>
      <c r="SHP32" s="51"/>
      <c r="SHQ32" s="51"/>
      <c r="SHR32" s="51"/>
      <c r="SHS32" s="51"/>
      <c r="SHT32" s="51"/>
      <c r="SHU32" s="51"/>
      <c r="SHV32" s="51"/>
      <c r="SHW32" s="51"/>
      <c r="SHX32" s="51"/>
      <c r="SHY32" s="51"/>
      <c r="SHZ32" s="51"/>
      <c r="SIA32" s="51"/>
      <c r="SIB32" s="51"/>
      <c r="SIC32" s="51"/>
      <c r="SID32" s="51"/>
      <c r="SIE32" s="51"/>
      <c r="SIF32" s="51"/>
      <c r="SIG32" s="51"/>
      <c r="SIH32" s="51"/>
      <c r="SII32" s="51"/>
      <c r="SIJ32" s="51"/>
      <c r="SIK32" s="51"/>
      <c r="SIL32" s="51"/>
      <c r="SIM32" s="51"/>
      <c r="SIN32" s="51"/>
      <c r="SIO32" s="51"/>
      <c r="SIP32" s="51"/>
      <c r="SIQ32" s="51"/>
      <c r="SIR32" s="51"/>
      <c r="SIS32" s="51"/>
      <c r="SIT32" s="51"/>
      <c r="SIU32" s="51"/>
      <c r="SIV32" s="51"/>
      <c r="SIW32" s="51"/>
      <c r="SIX32" s="51"/>
      <c r="SIY32" s="51"/>
      <c r="SIZ32" s="51"/>
      <c r="SJA32" s="51"/>
      <c r="SJB32" s="51"/>
      <c r="SJC32" s="51"/>
      <c r="SJD32" s="51"/>
      <c r="SJE32" s="51"/>
      <c r="SJF32" s="51"/>
      <c r="SJG32" s="51"/>
      <c r="SJH32" s="51"/>
      <c r="SJI32" s="51"/>
      <c r="SJJ32" s="51"/>
      <c r="SJK32" s="51"/>
      <c r="SJL32" s="51"/>
      <c r="SJM32" s="51"/>
      <c r="SJN32" s="51"/>
      <c r="SJO32" s="51"/>
      <c r="SJP32" s="51"/>
      <c r="SJQ32" s="51"/>
      <c r="SJR32" s="51"/>
      <c r="SJS32" s="51"/>
      <c r="SJT32" s="51"/>
      <c r="SJU32" s="51"/>
      <c r="SJV32" s="51"/>
      <c r="SJW32" s="51"/>
      <c r="SJX32" s="51"/>
      <c r="SJY32" s="51"/>
      <c r="SJZ32" s="51"/>
      <c r="SKA32" s="51"/>
      <c r="SKB32" s="51"/>
      <c r="SKC32" s="51"/>
      <c r="SKD32" s="51"/>
      <c r="SKE32" s="51"/>
      <c r="SKF32" s="51"/>
      <c r="SKG32" s="51"/>
      <c r="SKH32" s="51"/>
      <c r="SKI32" s="51"/>
      <c r="SKJ32" s="51"/>
      <c r="SKK32" s="51"/>
      <c r="SKL32" s="51"/>
      <c r="SKM32" s="51"/>
      <c r="SKN32" s="51"/>
      <c r="SKO32" s="51"/>
      <c r="SKP32" s="51"/>
      <c r="SKQ32" s="51"/>
      <c r="SKR32" s="51"/>
      <c r="SKS32" s="51"/>
      <c r="SKT32" s="51"/>
      <c r="SKU32" s="51"/>
      <c r="SKV32" s="51"/>
      <c r="SKW32" s="51"/>
      <c r="SKX32" s="51"/>
      <c r="SKY32" s="51"/>
      <c r="SKZ32" s="51"/>
      <c r="SLA32" s="51"/>
      <c r="SLB32" s="51"/>
      <c r="SLC32" s="51"/>
      <c r="SLD32" s="51"/>
      <c r="SLE32" s="51"/>
      <c r="SLF32" s="51"/>
      <c r="SLG32" s="51"/>
      <c r="SLH32" s="51"/>
      <c r="SLI32" s="51"/>
      <c r="SLJ32" s="51"/>
      <c r="SLK32" s="51"/>
      <c r="SLL32" s="51"/>
      <c r="SLM32" s="51"/>
      <c r="SLN32" s="51"/>
      <c r="SLO32" s="51"/>
      <c r="SLP32" s="51"/>
      <c r="SLQ32" s="51"/>
      <c r="SLR32" s="51"/>
      <c r="SLS32" s="51"/>
      <c r="SLT32" s="51"/>
      <c r="SLU32" s="51"/>
      <c r="SLV32" s="51"/>
      <c r="SLW32" s="51"/>
      <c r="SLX32" s="51"/>
      <c r="SLY32" s="51"/>
      <c r="SLZ32" s="51"/>
      <c r="SMA32" s="51"/>
      <c r="SMB32" s="51"/>
      <c r="SMC32" s="51"/>
      <c r="SMD32" s="51"/>
      <c r="SME32" s="51"/>
      <c r="SMF32" s="51"/>
      <c r="SMG32" s="51"/>
      <c r="SMH32" s="51"/>
      <c r="SMI32" s="51"/>
      <c r="SMJ32" s="51"/>
      <c r="SMK32" s="51"/>
      <c r="SML32" s="51"/>
      <c r="SMM32" s="51"/>
      <c r="SMN32" s="51"/>
      <c r="SMO32" s="51"/>
      <c r="SMP32" s="51"/>
      <c r="SMQ32" s="51"/>
      <c r="SMR32" s="51"/>
      <c r="SMS32" s="51"/>
      <c r="SMT32" s="51"/>
      <c r="SMU32" s="51"/>
      <c r="SMV32" s="51"/>
      <c r="SMW32" s="51"/>
      <c r="SMX32" s="51"/>
      <c r="SMY32" s="51"/>
      <c r="SMZ32" s="51"/>
      <c r="SNA32" s="51"/>
      <c r="SNB32" s="51"/>
      <c r="SNC32" s="51"/>
      <c r="SND32" s="51"/>
      <c r="SNE32" s="51"/>
      <c r="SNF32" s="51"/>
      <c r="SNG32" s="51"/>
      <c r="SNH32" s="51"/>
      <c r="SNI32" s="51"/>
      <c r="SNJ32" s="51"/>
      <c r="SNK32" s="51"/>
      <c r="SNL32" s="51"/>
      <c r="SNM32" s="51"/>
      <c r="SNN32" s="51"/>
      <c r="SNO32" s="51"/>
      <c r="SNP32" s="51"/>
      <c r="SNQ32" s="51"/>
      <c r="SNR32" s="51"/>
      <c r="SNS32" s="51"/>
      <c r="SNT32" s="51"/>
      <c r="SNU32" s="51"/>
      <c r="SNV32" s="51"/>
      <c r="SNW32" s="51"/>
      <c r="SNX32" s="51"/>
      <c r="SNY32" s="51"/>
      <c r="SNZ32" s="51"/>
      <c r="SOA32" s="51"/>
      <c r="SOB32" s="51"/>
      <c r="SOC32" s="51"/>
      <c r="SOD32" s="51"/>
      <c r="SOE32" s="51"/>
      <c r="SOF32" s="51"/>
      <c r="SOG32" s="51"/>
      <c r="SOH32" s="51"/>
      <c r="SOI32" s="51"/>
      <c r="SOJ32" s="51"/>
      <c r="SOK32" s="51"/>
      <c r="SOL32" s="51"/>
      <c r="SOM32" s="51"/>
      <c r="SON32" s="51"/>
      <c r="SOO32" s="51"/>
      <c r="SOP32" s="51"/>
      <c r="SOQ32" s="51"/>
      <c r="SOR32" s="51"/>
      <c r="SOS32" s="51"/>
      <c r="SOT32" s="51"/>
      <c r="SOU32" s="51"/>
      <c r="SOV32" s="51"/>
      <c r="SOW32" s="51"/>
      <c r="SOX32" s="51"/>
      <c r="SOY32" s="51"/>
      <c r="SOZ32" s="51"/>
      <c r="SPA32" s="51"/>
      <c r="SPB32" s="51"/>
      <c r="SPC32" s="51"/>
      <c r="SPD32" s="51"/>
      <c r="SPE32" s="51"/>
      <c r="SPF32" s="51"/>
      <c r="SPG32" s="51"/>
      <c r="SPH32" s="51"/>
      <c r="SPI32" s="51"/>
      <c r="SPJ32" s="51"/>
      <c r="SPK32" s="51"/>
      <c r="SPL32" s="51"/>
      <c r="SPM32" s="51"/>
      <c r="SPN32" s="51"/>
      <c r="SPO32" s="51"/>
      <c r="SPP32" s="51"/>
      <c r="SPQ32" s="51"/>
      <c r="SPR32" s="51"/>
      <c r="SPS32" s="51"/>
      <c r="SPT32" s="51"/>
      <c r="SPU32" s="51"/>
      <c r="SPV32" s="51"/>
      <c r="SPW32" s="51"/>
      <c r="SPX32" s="51"/>
      <c r="SPY32" s="51"/>
      <c r="SPZ32" s="51"/>
      <c r="SQA32" s="51"/>
      <c r="SQB32" s="51"/>
      <c r="SQC32" s="51"/>
      <c r="SQD32" s="51"/>
      <c r="SQE32" s="51"/>
      <c r="SQF32" s="51"/>
      <c r="SQG32" s="51"/>
      <c r="SQH32" s="51"/>
      <c r="SQI32" s="51"/>
      <c r="SQJ32" s="51"/>
      <c r="SQK32" s="51"/>
      <c r="SQL32" s="51"/>
      <c r="SQM32" s="51"/>
      <c r="SQN32" s="51"/>
      <c r="SQO32" s="51"/>
      <c r="SQP32" s="51"/>
      <c r="SQQ32" s="51"/>
      <c r="SQR32" s="51"/>
      <c r="SQS32" s="51"/>
      <c r="SQT32" s="51"/>
      <c r="SQU32" s="51"/>
      <c r="SQV32" s="51"/>
      <c r="SQW32" s="51"/>
      <c r="SQX32" s="51"/>
      <c r="SQY32" s="51"/>
      <c r="SQZ32" s="51"/>
      <c r="SRA32" s="51"/>
      <c r="SRB32" s="51"/>
      <c r="SRC32" s="51"/>
      <c r="SRD32" s="51"/>
      <c r="SRE32" s="51"/>
      <c r="SRF32" s="51"/>
      <c r="SRG32" s="51"/>
      <c r="SRH32" s="51"/>
      <c r="SRI32" s="51"/>
      <c r="SRJ32" s="51"/>
      <c r="SRK32" s="51"/>
      <c r="SRL32" s="51"/>
      <c r="SRM32" s="51"/>
      <c r="SRN32" s="51"/>
      <c r="SRO32" s="51"/>
      <c r="SRP32" s="51"/>
      <c r="SRQ32" s="51"/>
      <c r="SRR32" s="51"/>
      <c r="SRS32" s="51"/>
      <c r="SRT32" s="51"/>
      <c r="SRU32" s="51"/>
      <c r="SRV32" s="51"/>
      <c r="SRW32" s="51"/>
      <c r="SRX32" s="51"/>
      <c r="SRY32" s="51"/>
      <c r="SRZ32" s="51"/>
      <c r="SSA32" s="51"/>
      <c r="SSB32" s="51"/>
      <c r="SSC32" s="51"/>
      <c r="SSD32" s="51"/>
      <c r="SSE32" s="51"/>
      <c r="SSF32" s="51"/>
      <c r="SSG32" s="51"/>
      <c r="SSH32" s="51"/>
      <c r="SSI32" s="51"/>
      <c r="SSJ32" s="51"/>
      <c r="SSK32" s="51"/>
      <c r="SSL32" s="51"/>
      <c r="SSM32" s="51"/>
      <c r="SSN32" s="51"/>
      <c r="SSO32" s="51"/>
      <c r="SSP32" s="51"/>
      <c r="SSQ32" s="51"/>
      <c r="SSR32" s="51"/>
      <c r="SSS32" s="51"/>
      <c r="SST32" s="51"/>
      <c r="SSU32" s="51"/>
      <c r="SSV32" s="51"/>
      <c r="SSW32" s="51"/>
      <c r="SSX32" s="51"/>
      <c r="SSY32" s="51"/>
      <c r="SSZ32" s="51"/>
      <c r="STA32" s="51"/>
      <c r="STB32" s="51"/>
      <c r="STC32" s="51"/>
      <c r="STD32" s="51"/>
      <c r="STE32" s="51"/>
      <c r="STF32" s="51"/>
      <c r="STG32" s="51"/>
      <c r="STH32" s="51"/>
      <c r="STI32" s="51"/>
      <c r="STJ32" s="51"/>
      <c r="STK32" s="51"/>
      <c r="STL32" s="51"/>
      <c r="STM32" s="51"/>
      <c r="STN32" s="51"/>
      <c r="STO32" s="51"/>
      <c r="STP32" s="51"/>
      <c r="STQ32" s="51"/>
      <c r="STR32" s="51"/>
      <c r="STS32" s="51"/>
      <c r="STT32" s="51"/>
      <c r="STU32" s="51"/>
      <c r="STV32" s="51"/>
      <c r="STW32" s="51"/>
      <c r="STX32" s="51"/>
      <c r="STY32" s="51"/>
      <c r="STZ32" s="51"/>
      <c r="SUA32" s="51"/>
      <c r="SUB32" s="51"/>
      <c r="SUC32" s="51"/>
      <c r="SUD32" s="51"/>
      <c r="SUE32" s="51"/>
      <c r="SUF32" s="51"/>
      <c r="SUG32" s="51"/>
      <c r="SUH32" s="51"/>
      <c r="SUI32" s="51"/>
      <c r="SUJ32" s="51"/>
      <c r="SUK32" s="51"/>
      <c r="SUL32" s="51"/>
      <c r="SUM32" s="51"/>
      <c r="SUN32" s="51"/>
      <c r="SUO32" s="51"/>
      <c r="SUP32" s="51"/>
      <c r="SUQ32" s="51"/>
      <c r="SUR32" s="51"/>
      <c r="SUS32" s="51"/>
      <c r="SUT32" s="51"/>
      <c r="SUU32" s="51"/>
      <c r="SUV32" s="51"/>
      <c r="SUW32" s="51"/>
      <c r="SUX32" s="51"/>
      <c r="SUY32" s="51"/>
      <c r="SUZ32" s="51"/>
      <c r="SVA32" s="51"/>
      <c r="SVB32" s="51"/>
      <c r="SVC32" s="51"/>
      <c r="SVD32" s="51"/>
      <c r="SVE32" s="51"/>
      <c r="SVF32" s="51"/>
      <c r="SVG32" s="51"/>
      <c r="SVH32" s="51"/>
      <c r="SVI32" s="51"/>
      <c r="SVJ32" s="51"/>
      <c r="SVK32" s="51"/>
      <c r="SVL32" s="51"/>
      <c r="SVM32" s="51"/>
      <c r="SVN32" s="51"/>
      <c r="SVO32" s="51"/>
      <c r="SVP32" s="51"/>
      <c r="SVQ32" s="51"/>
      <c r="SVR32" s="51"/>
      <c r="SVS32" s="51"/>
      <c r="SVT32" s="51"/>
      <c r="SVU32" s="51"/>
      <c r="SVV32" s="51"/>
      <c r="SVW32" s="51"/>
      <c r="SVX32" s="51"/>
      <c r="SVY32" s="51"/>
      <c r="SVZ32" s="51"/>
      <c r="SWA32" s="51"/>
      <c r="SWB32" s="51"/>
      <c r="SWC32" s="51"/>
      <c r="SWD32" s="51"/>
      <c r="SWE32" s="51"/>
      <c r="SWF32" s="51"/>
      <c r="SWG32" s="51"/>
      <c r="SWH32" s="51"/>
      <c r="SWI32" s="51"/>
      <c r="SWJ32" s="51"/>
      <c r="SWK32" s="51"/>
      <c r="SWL32" s="51"/>
      <c r="SWM32" s="51"/>
      <c r="SWN32" s="51"/>
      <c r="SWO32" s="51"/>
      <c r="SWP32" s="51"/>
      <c r="SWQ32" s="51"/>
      <c r="SWR32" s="51"/>
      <c r="SWS32" s="51"/>
      <c r="SWT32" s="51"/>
      <c r="SWU32" s="51"/>
      <c r="SWV32" s="51"/>
      <c r="SWW32" s="51"/>
      <c r="SWX32" s="51"/>
      <c r="SWY32" s="51"/>
      <c r="SWZ32" s="51"/>
      <c r="SXA32" s="51"/>
      <c r="SXB32" s="51"/>
      <c r="SXC32" s="51"/>
      <c r="SXD32" s="51"/>
      <c r="SXE32" s="51"/>
      <c r="SXF32" s="51"/>
      <c r="SXG32" s="51"/>
      <c r="SXH32" s="51"/>
      <c r="SXI32" s="51"/>
      <c r="SXJ32" s="51"/>
      <c r="SXK32" s="51"/>
      <c r="SXL32" s="51"/>
      <c r="SXM32" s="51"/>
      <c r="SXN32" s="51"/>
      <c r="SXO32" s="51"/>
      <c r="SXP32" s="51"/>
      <c r="SXQ32" s="51"/>
      <c r="SXR32" s="51"/>
      <c r="SXS32" s="51"/>
      <c r="SXT32" s="51"/>
      <c r="SXU32" s="51"/>
      <c r="SXV32" s="51"/>
      <c r="SXW32" s="51"/>
      <c r="SXX32" s="51"/>
      <c r="SXY32" s="51"/>
      <c r="SXZ32" s="51"/>
      <c r="SYA32" s="51"/>
      <c r="SYB32" s="51"/>
      <c r="SYC32" s="51"/>
      <c r="SYD32" s="51"/>
      <c r="SYE32" s="51"/>
      <c r="SYF32" s="51"/>
      <c r="SYG32" s="51"/>
      <c r="SYH32" s="51"/>
      <c r="SYI32" s="51"/>
      <c r="SYJ32" s="51"/>
      <c r="SYK32" s="51"/>
      <c r="SYL32" s="51"/>
      <c r="SYM32" s="51"/>
      <c r="SYN32" s="51"/>
      <c r="SYO32" s="51"/>
      <c r="SYP32" s="51"/>
      <c r="SYQ32" s="51"/>
      <c r="SYR32" s="51"/>
      <c r="SYS32" s="51"/>
      <c r="SYT32" s="51"/>
      <c r="SYU32" s="51"/>
      <c r="SYV32" s="51"/>
      <c r="SYW32" s="51"/>
      <c r="SYX32" s="51"/>
      <c r="SYY32" s="51"/>
      <c r="SYZ32" s="51"/>
      <c r="SZA32" s="51"/>
      <c r="SZB32" s="51"/>
      <c r="SZC32" s="51"/>
      <c r="SZD32" s="51"/>
      <c r="SZE32" s="51"/>
      <c r="SZF32" s="51"/>
      <c r="SZG32" s="51"/>
      <c r="SZH32" s="51"/>
      <c r="SZI32" s="51"/>
      <c r="SZJ32" s="51"/>
      <c r="SZK32" s="51"/>
      <c r="SZL32" s="51"/>
      <c r="SZM32" s="51"/>
      <c r="SZN32" s="51"/>
      <c r="SZO32" s="51"/>
      <c r="SZP32" s="51"/>
      <c r="SZQ32" s="51"/>
      <c r="SZR32" s="51"/>
      <c r="SZS32" s="51"/>
      <c r="SZT32" s="51"/>
      <c r="SZU32" s="51"/>
      <c r="SZV32" s="51"/>
      <c r="SZW32" s="51"/>
      <c r="SZX32" s="51"/>
      <c r="SZY32" s="51"/>
      <c r="SZZ32" s="51"/>
      <c r="TAA32" s="51"/>
      <c r="TAB32" s="51"/>
      <c r="TAC32" s="51"/>
      <c r="TAD32" s="51"/>
      <c r="TAE32" s="51"/>
      <c r="TAF32" s="51"/>
      <c r="TAG32" s="51"/>
      <c r="TAH32" s="51"/>
      <c r="TAI32" s="51"/>
      <c r="TAJ32" s="51"/>
      <c r="TAK32" s="51"/>
      <c r="TAL32" s="51"/>
      <c r="TAM32" s="51"/>
      <c r="TAN32" s="51"/>
      <c r="TAO32" s="51"/>
      <c r="TAP32" s="51"/>
      <c r="TAQ32" s="51"/>
      <c r="TAR32" s="51"/>
      <c r="TAS32" s="51"/>
      <c r="TAT32" s="51"/>
      <c r="TAU32" s="51"/>
      <c r="TAV32" s="51"/>
      <c r="TAW32" s="51"/>
      <c r="TAX32" s="51"/>
      <c r="TAY32" s="51"/>
      <c r="TAZ32" s="51"/>
      <c r="TBA32" s="51"/>
      <c r="TBB32" s="51"/>
      <c r="TBC32" s="51"/>
      <c r="TBD32" s="51"/>
      <c r="TBE32" s="51"/>
      <c r="TBF32" s="51"/>
      <c r="TBG32" s="51"/>
      <c r="TBH32" s="51"/>
      <c r="TBI32" s="51"/>
      <c r="TBJ32" s="51"/>
      <c r="TBK32" s="51"/>
      <c r="TBL32" s="51"/>
      <c r="TBM32" s="51"/>
      <c r="TBN32" s="51"/>
      <c r="TBO32" s="51"/>
      <c r="TBP32" s="51"/>
      <c r="TBQ32" s="51"/>
      <c r="TBR32" s="51"/>
      <c r="TBS32" s="51"/>
      <c r="TBT32" s="51"/>
      <c r="TBU32" s="51"/>
      <c r="TBV32" s="51"/>
      <c r="TBW32" s="51"/>
      <c r="TBX32" s="51"/>
      <c r="TBY32" s="51"/>
      <c r="TBZ32" s="51"/>
      <c r="TCA32" s="51"/>
      <c r="TCB32" s="51"/>
      <c r="TCC32" s="51"/>
      <c r="TCD32" s="51"/>
      <c r="TCE32" s="51"/>
      <c r="TCF32" s="51"/>
      <c r="TCG32" s="51"/>
      <c r="TCH32" s="51"/>
      <c r="TCI32" s="51"/>
      <c r="TCJ32" s="51"/>
      <c r="TCK32" s="51"/>
      <c r="TCL32" s="51"/>
      <c r="TCM32" s="51"/>
      <c r="TCN32" s="51"/>
      <c r="TCO32" s="51"/>
      <c r="TCP32" s="51"/>
      <c r="TCQ32" s="51"/>
      <c r="TCR32" s="51"/>
      <c r="TCS32" s="51"/>
      <c r="TCT32" s="51"/>
      <c r="TCU32" s="51"/>
      <c r="TCV32" s="51"/>
      <c r="TCW32" s="51"/>
      <c r="TCX32" s="51"/>
      <c r="TCY32" s="51"/>
      <c r="TCZ32" s="51"/>
      <c r="TDA32" s="51"/>
      <c r="TDB32" s="51"/>
      <c r="TDC32" s="51"/>
      <c r="TDD32" s="51"/>
      <c r="TDE32" s="51"/>
      <c r="TDF32" s="51"/>
      <c r="TDG32" s="51"/>
      <c r="TDH32" s="51"/>
      <c r="TDI32" s="51"/>
      <c r="TDJ32" s="51"/>
      <c r="TDK32" s="51"/>
      <c r="TDL32" s="51"/>
      <c r="TDM32" s="51"/>
      <c r="TDN32" s="51"/>
      <c r="TDO32" s="51"/>
      <c r="TDP32" s="51"/>
      <c r="TDQ32" s="51"/>
      <c r="TDR32" s="51"/>
      <c r="TDS32" s="51"/>
      <c r="TDT32" s="51"/>
      <c r="TDU32" s="51"/>
      <c r="TDV32" s="51"/>
      <c r="TDW32" s="51"/>
      <c r="TDX32" s="51"/>
      <c r="TDY32" s="51"/>
      <c r="TDZ32" s="51"/>
      <c r="TEA32" s="51"/>
      <c r="TEB32" s="51"/>
      <c r="TEC32" s="51"/>
      <c r="TED32" s="51"/>
      <c r="TEE32" s="51"/>
      <c r="TEF32" s="51"/>
      <c r="TEG32" s="51"/>
      <c r="TEH32" s="51"/>
      <c r="TEI32" s="51"/>
      <c r="TEJ32" s="51"/>
      <c r="TEK32" s="51"/>
      <c r="TEL32" s="51"/>
      <c r="TEM32" s="51"/>
      <c r="TEN32" s="51"/>
      <c r="TEO32" s="51"/>
      <c r="TEP32" s="51"/>
      <c r="TEQ32" s="51"/>
      <c r="TER32" s="51"/>
      <c r="TES32" s="51"/>
      <c r="TET32" s="51"/>
      <c r="TEU32" s="51"/>
      <c r="TEV32" s="51"/>
      <c r="TEW32" s="51"/>
      <c r="TEX32" s="51"/>
      <c r="TEY32" s="51"/>
      <c r="TEZ32" s="51"/>
      <c r="TFA32" s="51"/>
      <c r="TFB32" s="51"/>
      <c r="TFC32" s="51"/>
      <c r="TFD32" s="51"/>
      <c r="TFE32" s="51"/>
      <c r="TFF32" s="51"/>
      <c r="TFG32" s="51"/>
      <c r="TFH32" s="51"/>
      <c r="TFI32" s="51"/>
      <c r="TFJ32" s="51"/>
      <c r="TFK32" s="51"/>
      <c r="TFL32" s="51"/>
      <c r="TFM32" s="51"/>
      <c r="TFN32" s="51"/>
      <c r="TFO32" s="51"/>
      <c r="TFP32" s="51"/>
      <c r="TFQ32" s="51"/>
      <c r="TFR32" s="51"/>
      <c r="TFS32" s="51"/>
      <c r="TFT32" s="51"/>
      <c r="TFU32" s="51"/>
      <c r="TFV32" s="51"/>
      <c r="TFW32" s="51"/>
      <c r="TFX32" s="51"/>
      <c r="TFY32" s="51"/>
      <c r="TFZ32" s="51"/>
      <c r="TGA32" s="51"/>
      <c r="TGB32" s="51"/>
      <c r="TGC32" s="51"/>
      <c r="TGD32" s="51"/>
      <c r="TGE32" s="51"/>
      <c r="TGF32" s="51"/>
      <c r="TGG32" s="51"/>
      <c r="TGH32" s="51"/>
      <c r="TGI32" s="51"/>
      <c r="TGJ32" s="51"/>
      <c r="TGK32" s="51"/>
      <c r="TGL32" s="51"/>
      <c r="TGM32" s="51"/>
      <c r="TGN32" s="51"/>
      <c r="TGO32" s="51"/>
      <c r="TGP32" s="51"/>
      <c r="TGQ32" s="51"/>
      <c r="TGR32" s="51"/>
      <c r="TGS32" s="51"/>
      <c r="TGT32" s="51"/>
      <c r="TGU32" s="51"/>
      <c r="TGV32" s="51"/>
      <c r="TGW32" s="51"/>
      <c r="TGX32" s="51"/>
      <c r="TGY32" s="51"/>
      <c r="TGZ32" s="51"/>
      <c r="THA32" s="51"/>
      <c r="THB32" s="51"/>
      <c r="THC32" s="51"/>
      <c r="THD32" s="51"/>
      <c r="THE32" s="51"/>
      <c r="THF32" s="51"/>
      <c r="THG32" s="51"/>
      <c r="THH32" s="51"/>
      <c r="THI32" s="51"/>
      <c r="THJ32" s="51"/>
      <c r="THK32" s="51"/>
      <c r="THL32" s="51"/>
      <c r="THM32" s="51"/>
      <c r="THN32" s="51"/>
      <c r="THO32" s="51"/>
      <c r="THP32" s="51"/>
      <c r="THQ32" s="51"/>
      <c r="THR32" s="51"/>
      <c r="THS32" s="51"/>
      <c r="THT32" s="51"/>
      <c r="THU32" s="51"/>
      <c r="THV32" s="51"/>
      <c r="THW32" s="51"/>
      <c r="THX32" s="51"/>
      <c r="THY32" s="51"/>
      <c r="THZ32" s="51"/>
      <c r="TIA32" s="51"/>
      <c r="TIB32" s="51"/>
      <c r="TIC32" s="51"/>
      <c r="TID32" s="51"/>
      <c r="TIE32" s="51"/>
      <c r="TIF32" s="51"/>
      <c r="TIG32" s="51"/>
      <c r="TIH32" s="51"/>
      <c r="TII32" s="51"/>
      <c r="TIJ32" s="51"/>
      <c r="TIK32" s="51"/>
      <c r="TIL32" s="51"/>
      <c r="TIM32" s="51"/>
      <c r="TIN32" s="51"/>
      <c r="TIO32" s="51"/>
      <c r="TIP32" s="51"/>
      <c r="TIQ32" s="51"/>
      <c r="TIR32" s="51"/>
      <c r="TIS32" s="51"/>
      <c r="TIT32" s="51"/>
      <c r="TIU32" s="51"/>
      <c r="TIV32" s="51"/>
      <c r="TIW32" s="51"/>
      <c r="TIX32" s="51"/>
      <c r="TIY32" s="51"/>
      <c r="TIZ32" s="51"/>
      <c r="TJA32" s="51"/>
      <c r="TJB32" s="51"/>
      <c r="TJC32" s="51"/>
      <c r="TJD32" s="51"/>
      <c r="TJE32" s="51"/>
      <c r="TJF32" s="51"/>
      <c r="TJG32" s="51"/>
      <c r="TJH32" s="51"/>
      <c r="TJI32" s="51"/>
      <c r="TJJ32" s="51"/>
      <c r="TJK32" s="51"/>
      <c r="TJL32" s="51"/>
      <c r="TJM32" s="51"/>
      <c r="TJN32" s="51"/>
      <c r="TJO32" s="51"/>
      <c r="TJP32" s="51"/>
      <c r="TJQ32" s="51"/>
      <c r="TJR32" s="51"/>
      <c r="TJS32" s="51"/>
      <c r="TJT32" s="51"/>
      <c r="TJU32" s="51"/>
      <c r="TJV32" s="51"/>
      <c r="TJW32" s="51"/>
      <c r="TJX32" s="51"/>
      <c r="TJY32" s="51"/>
      <c r="TJZ32" s="51"/>
      <c r="TKA32" s="51"/>
      <c r="TKB32" s="51"/>
      <c r="TKC32" s="51"/>
      <c r="TKD32" s="51"/>
      <c r="TKE32" s="51"/>
      <c r="TKF32" s="51"/>
      <c r="TKG32" s="51"/>
      <c r="TKH32" s="51"/>
      <c r="TKI32" s="51"/>
      <c r="TKJ32" s="51"/>
      <c r="TKK32" s="51"/>
      <c r="TKL32" s="51"/>
      <c r="TKM32" s="51"/>
      <c r="TKN32" s="51"/>
      <c r="TKO32" s="51"/>
      <c r="TKP32" s="51"/>
      <c r="TKQ32" s="51"/>
      <c r="TKR32" s="51"/>
      <c r="TKS32" s="51"/>
      <c r="TKT32" s="51"/>
      <c r="TKU32" s="51"/>
      <c r="TKV32" s="51"/>
      <c r="TKW32" s="51"/>
      <c r="TKX32" s="51"/>
      <c r="TKY32" s="51"/>
      <c r="TKZ32" s="51"/>
      <c r="TLA32" s="51"/>
      <c r="TLB32" s="51"/>
      <c r="TLC32" s="51"/>
      <c r="TLD32" s="51"/>
      <c r="TLE32" s="51"/>
      <c r="TLF32" s="51"/>
      <c r="TLG32" s="51"/>
      <c r="TLH32" s="51"/>
      <c r="TLI32" s="51"/>
      <c r="TLJ32" s="51"/>
      <c r="TLK32" s="51"/>
      <c r="TLL32" s="51"/>
      <c r="TLM32" s="51"/>
      <c r="TLN32" s="51"/>
      <c r="TLO32" s="51"/>
      <c r="TLP32" s="51"/>
      <c r="TLQ32" s="51"/>
      <c r="TLR32" s="51"/>
      <c r="TLS32" s="51"/>
      <c r="TLT32" s="51"/>
      <c r="TLU32" s="51"/>
      <c r="TLV32" s="51"/>
      <c r="TLW32" s="51"/>
      <c r="TLX32" s="51"/>
      <c r="TLY32" s="51"/>
      <c r="TLZ32" s="51"/>
      <c r="TMA32" s="51"/>
      <c r="TMB32" s="51"/>
      <c r="TMC32" s="51"/>
      <c r="TMD32" s="51"/>
      <c r="TME32" s="51"/>
      <c r="TMF32" s="51"/>
      <c r="TMG32" s="51"/>
      <c r="TMH32" s="51"/>
      <c r="TMI32" s="51"/>
      <c r="TMJ32" s="51"/>
      <c r="TMK32" s="51"/>
      <c r="TML32" s="51"/>
      <c r="TMM32" s="51"/>
      <c r="TMN32" s="51"/>
      <c r="TMO32" s="51"/>
      <c r="TMP32" s="51"/>
      <c r="TMQ32" s="51"/>
      <c r="TMR32" s="51"/>
      <c r="TMS32" s="51"/>
      <c r="TMT32" s="51"/>
      <c r="TMU32" s="51"/>
      <c r="TMV32" s="51"/>
      <c r="TMW32" s="51"/>
      <c r="TMX32" s="51"/>
      <c r="TMY32" s="51"/>
      <c r="TMZ32" s="51"/>
      <c r="TNA32" s="51"/>
      <c r="TNB32" s="51"/>
      <c r="TNC32" s="51"/>
      <c r="TND32" s="51"/>
      <c r="TNE32" s="51"/>
      <c r="TNF32" s="51"/>
      <c r="TNG32" s="51"/>
      <c r="TNH32" s="51"/>
      <c r="TNI32" s="51"/>
      <c r="TNJ32" s="51"/>
      <c r="TNK32" s="51"/>
      <c r="TNL32" s="51"/>
      <c r="TNM32" s="51"/>
      <c r="TNN32" s="51"/>
      <c r="TNO32" s="51"/>
      <c r="TNP32" s="51"/>
      <c r="TNQ32" s="51"/>
      <c r="TNR32" s="51"/>
      <c r="TNS32" s="51"/>
      <c r="TNT32" s="51"/>
      <c r="TNU32" s="51"/>
      <c r="TNV32" s="51"/>
      <c r="TNW32" s="51"/>
      <c r="TNX32" s="51"/>
      <c r="TNY32" s="51"/>
      <c r="TNZ32" s="51"/>
      <c r="TOA32" s="51"/>
      <c r="TOB32" s="51"/>
      <c r="TOC32" s="51"/>
      <c r="TOD32" s="51"/>
      <c r="TOE32" s="51"/>
      <c r="TOF32" s="51"/>
      <c r="TOG32" s="51"/>
      <c r="TOH32" s="51"/>
      <c r="TOI32" s="51"/>
      <c r="TOJ32" s="51"/>
      <c r="TOK32" s="51"/>
      <c r="TOL32" s="51"/>
      <c r="TOM32" s="51"/>
      <c r="TON32" s="51"/>
      <c r="TOO32" s="51"/>
      <c r="TOP32" s="51"/>
      <c r="TOQ32" s="51"/>
      <c r="TOR32" s="51"/>
      <c r="TOS32" s="51"/>
      <c r="TOT32" s="51"/>
      <c r="TOU32" s="51"/>
      <c r="TOV32" s="51"/>
      <c r="TOW32" s="51"/>
      <c r="TOX32" s="51"/>
      <c r="TOY32" s="51"/>
      <c r="TOZ32" s="51"/>
      <c r="TPA32" s="51"/>
      <c r="TPB32" s="51"/>
      <c r="TPC32" s="51"/>
      <c r="TPD32" s="51"/>
      <c r="TPE32" s="51"/>
      <c r="TPF32" s="51"/>
      <c r="TPG32" s="51"/>
      <c r="TPH32" s="51"/>
      <c r="TPI32" s="51"/>
      <c r="TPJ32" s="51"/>
      <c r="TPK32" s="51"/>
      <c r="TPL32" s="51"/>
      <c r="TPM32" s="51"/>
      <c r="TPN32" s="51"/>
      <c r="TPO32" s="51"/>
      <c r="TPP32" s="51"/>
      <c r="TPQ32" s="51"/>
      <c r="TPR32" s="51"/>
      <c r="TPS32" s="51"/>
      <c r="TPT32" s="51"/>
      <c r="TPU32" s="51"/>
      <c r="TPV32" s="51"/>
      <c r="TPW32" s="51"/>
      <c r="TPX32" s="51"/>
      <c r="TPY32" s="51"/>
      <c r="TPZ32" s="51"/>
      <c r="TQA32" s="51"/>
      <c r="TQB32" s="51"/>
      <c r="TQC32" s="51"/>
      <c r="TQD32" s="51"/>
      <c r="TQE32" s="51"/>
      <c r="TQF32" s="51"/>
      <c r="TQG32" s="51"/>
      <c r="TQH32" s="51"/>
      <c r="TQI32" s="51"/>
      <c r="TQJ32" s="51"/>
      <c r="TQK32" s="51"/>
      <c r="TQL32" s="51"/>
      <c r="TQM32" s="51"/>
      <c r="TQN32" s="51"/>
      <c r="TQO32" s="51"/>
      <c r="TQP32" s="51"/>
      <c r="TQQ32" s="51"/>
      <c r="TQR32" s="51"/>
      <c r="TQS32" s="51"/>
      <c r="TQT32" s="51"/>
      <c r="TQU32" s="51"/>
      <c r="TQV32" s="51"/>
      <c r="TQW32" s="51"/>
      <c r="TQX32" s="51"/>
      <c r="TQY32" s="51"/>
      <c r="TQZ32" s="51"/>
      <c r="TRA32" s="51"/>
      <c r="TRB32" s="51"/>
      <c r="TRC32" s="51"/>
      <c r="TRD32" s="51"/>
      <c r="TRE32" s="51"/>
      <c r="TRF32" s="51"/>
      <c r="TRG32" s="51"/>
      <c r="TRH32" s="51"/>
      <c r="TRI32" s="51"/>
      <c r="TRJ32" s="51"/>
      <c r="TRK32" s="51"/>
      <c r="TRL32" s="51"/>
      <c r="TRM32" s="51"/>
      <c r="TRN32" s="51"/>
      <c r="TRO32" s="51"/>
      <c r="TRP32" s="51"/>
      <c r="TRQ32" s="51"/>
      <c r="TRR32" s="51"/>
      <c r="TRS32" s="51"/>
      <c r="TRT32" s="51"/>
      <c r="TRU32" s="51"/>
      <c r="TRV32" s="51"/>
      <c r="TRW32" s="51"/>
      <c r="TRX32" s="51"/>
      <c r="TRY32" s="51"/>
      <c r="TRZ32" s="51"/>
      <c r="TSA32" s="51"/>
      <c r="TSB32" s="51"/>
      <c r="TSC32" s="51"/>
      <c r="TSD32" s="51"/>
      <c r="TSE32" s="51"/>
      <c r="TSF32" s="51"/>
      <c r="TSG32" s="51"/>
      <c r="TSH32" s="51"/>
      <c r="TSI32" s="51"/>
      <c r="TSJ32" s="51"/>
      <c r="TSK32" s="51"/>
      <c r="TSL32" s="51"/>
      <c r="TSM32" s="51"/>
      <c r="TSN32" s="51"/>
      <c r="TSO32" s="51"/>
      <c r="TSP32" s="51"/>
      <c r="TSQ32" s="51"/>
      <c r="TSR32" s="51"/>
      <c r="TSS32" s="51"/>
      <c r="TST32" s="51"/>
      <c r="TSU32" s="51"/>
      <c r="TSV32" s="51"/>
      <c r="TSW32" s="51"/>
      <c r="TSX32" s="51"/>
      <c r="TSY32" s="51"/>
      <c r="TSZ32" s="51"/>
      <c r="TTA32" s="51"/>
      <c r="TTB32" s="51"/>
      <c r="TTC32" s="51"/>
      <c r="TTD32" s="51"/>
      <c r="TTE32" s="51"/>
      <c r="TTF32" s="51"/>
      <c r="TTG32" s="51"/>
      <c r="TTH32" s="51"/>
      <c r="TTI32" s="51"/>
      <c r="TTJ32" s="51"/>
      <c r="TTK32" s="51"/>
      <c r="TTL32" s="51"/>
      <c r="TTM32" s="51"/>
      <c r="TTN32" s="51"/>
      <c r="TTO32" s="51"/>
      <c r="TTP32" s="51"/>
      <c r="TTQ32" s="51"/>
      <c r="TTR32" s="51"/>
      <c r="TTS32" s="51"/>
      <c r="TTT32" s="51"/>
      <c r="TTU32" s="51"/>
      <c r="TTV32" s="51"/>
      <c r="TTW32" s="51"/>
      <c r="TTX32" s="51"/>
      <c r="TTY32" s="51"/>
      <c r="TTZ32" s="51"/>
      <c r="TUA32" s="51"/>
      <c r="TUB32" s="51"/>
      <c r="TUC32" s="51"/>
      <c r="TUD32" s="51"/>
      <c r="TUE32" s="51"/>
      <c r="TUF32" s="51"/>
      <c r="TUG32" s="51"/>
      <c r="TUH32" s="51"/>
      <c r="TUI32" s="51"/>
      <c r="TUJ32" s="51"/>
      <c r="TUK32" s="51"/>
      <c r="TUL32" s="51"/>
      <c r="TUM32" s="51"/>
      <c r="TUN32" s="51"/>
      <c r="TUO32" s="51"/>
      <c r="TUP32" s="51"/>
      <c r="TUQ32" s="51"/>
      <c r="TUR32" s="51"/>
      <c r="TUS32" s="51"/>
      <c r="TUT32" s="51"/>
      <c r="TUU32" s="51"/>
      <c r="TUV32" s="51"/>
      <c r="TUW32" s="51"/>
      <c r="TUX32" s="51"/>
      <c r="TUY32" s="51"/>
      <c r="TUZ32" s="51"/>
      <c r="TVA32" s="51"/>
      <c r="TVB32" s="51"/>
      <c r="TVC32" s="51"/>
      <c r="TVD32" s="51"/>
      <c r="TVE32" s="51"/>
      <c r="TVF32" s="51"/>
      <c r="TVG32" s="51"/>
      <c r="TVH32" s="51"/>
      <c r="TVI32" s="51"/>
      <c r="TVJ32" s="51"/>
      <c r="TVK32" s="51"/>
      <c r="TVL32" s="51"/>
      <c r="TVM32" s="51"/>
      <c r="TVN32" s="51"/>
      <c r="TVO32" s="51"/>
      <c r="TVP32" s="51"/>
      <c r="TVQ32" s="51"/>
      <c r="TVR32" s="51"/>
      <c r="TVS32" s="51"/>
      <c r="TVT32" s="51"/>
      <c r="TVU32" s="51"/>
      <c r="TVV32" s="51"/>
      <c r="TVW32" s="51"/>
      <c r="TVX32" s="51"/>
      <c r="TVY32" s="51"/>
      <c r="TVZ32" s="51"/>
      <c r="TWA32" s="51"/>
      <c r="TWB32" s="51"/>
      <c r="TWC32" s="51"/>
      <c r="TWD32" s="51"/>
      <c r="TWE32" s="51"/>
      <c r="TWF32" s="51"/>
      <c r="TWG32" s="51"/>
      <c r="TWH32" s="51"/>
      <c r="TWI32" s="51"/>
      <c r="TWJ32" s="51"/>
      <c r="TWK32" s="51"/>
      <c r="TWL32" s="51"/>
      <c r="TWM32" s="51"/>
      <c r="TWN32" s="51"/>
      <c r="TWO32" s="51"/>
      <c r="TWP32" s="51"/>
      <c r="TWQ32" s="51"/>
      <c r="TWR32" s="51"/>
      <c r="TWS32" s="51"/>
      <c r="TWT32" s="51"/>
      <c r="TWU32" s="51"/>
      <c r="TWV32" s="51"/>
      <c r="TWW32" s="51"/>
      <c r="TWX32" s="51"/>
      <c r="TWY32" s="51"/>
      <c r="TWZ32" s="51"/>
      <c r="TXA32" s="51"/>
      <c r="TXB32" s="51"/>
      <c r="TXC32" s="51"/>
      <c r="TXD32" s="51"/>
      <c r="TXE32" s="51"/>
      <c r="TXF32" s="51"/>
      <c r="TXG32" s="51"/>
      <c r="TXH32" s="51"/>
      <c r="TXI32" s="51"/>
      <c r="TXJ32" s="51"/>
      <c r="TXK32" s="51"/>
      <c r="TXL32" s="51"/>
      <c r="TXM32" s="51"/>
      <c r="TXN32" s="51"/>
      <c r="TXO32" s="51"/>
      <c r="TXP32" s="51"/>
      <c r="TXQ32" s="51"/>
      <c r="TXR32" s="51"/>
      <c r="TXS32" s="51"/>
      <c r="TXT32" s="51"/>
      <c r="TXU32" s="51"/>
      <c r="TXV32" s="51"/>
      <c r="TXW32" s="51"/>
      <c r="TXX32" s="51"/>
      <c r="TXY32" s="51"/>
      <c r="TXZ32" s="51"/>
      <c r="TYA32" s="51"/>
      <c r="TYB32" s="51"/>
      <c r="TYC32" s="51"/>
      <c r="TYD32" s="51"/>
      <c r="TYE32" s="51"/>
      <c r="TYF32" s="51"/>
      <c r="TYG32" s="51"/>
      <c r="TYH32" s="51"/>
      <c r="TYI32" s="51"/>
      <c r="TYJ32" s="51"/>
      <c r="TYK32" s="51"/>
      <c r="TYL32" s="51"/>
      <c r="TYM32" s="51"/>
      <c r="TYN32" s="51"/>
      <c r="TYO32" s="51"/>
      <c r="TYP32" s="51"/>
      <c r="TYQ32" s="51"/>
      <c r="TYR32" s="51"/>
      <c r="TYS32" s="51"/>
      <c r="TYT32" s="51"/>
      <c r="TYU32" s="51"/>
      <c r="TYV32" s="51"/>
      <c r="TYW32" s="51"/>
      <c r="TYX32" s="51"/>
      <c r="TYY32" s="51"/>
      <c r="TYZ32" s="51"/>
      <c r="TZA32" s="51"/>
      <c r="TZB32" s="51"/>
      <c r="TZC32" s="51"/>
      <c r="TZD32" s="51"/>
      <c r="TZE32" s="51"/>
      <c r="TZF32" s="51"/>
      <c r="TZG32" s="51"/>
      <c r="TZH32" s="51"/>
      <c r="TZI32" s="51"/>
      <c r="TZJ32" s="51"/>
      <c r="TZK32" s="51"/>
      <c r="TZL32" s="51"/>
      <c r="TZM32" s="51"/>
      <c r="TZN32" s="51"/>
      <c r="TZO32" s="51"/>
      <c r="TZP32" s="51"/>
      <c r="TZQ32" s="51"/>
      <c r="TZR32" s="51"/>
      <c r="TZS32" s="51"/>
      <c r="TZT32" s="51"/>
      <c r="TZU32" s="51"/>
      <c r="TZV32" s="51"/>
      <c r="TZW32" s="51"/>
      <c r="TZX32" s="51"/>
      <c r="TZY32" s="51"/>
      <c r="TZZ32" s="51"/>
      <c r="UAA32" s="51"/>
      <c r="UAB32" s="51"/>
      <c r="UAC32" s="51"/>
      <c r="UAD32" s="51"/>
      <c r="UAE32" s="51"/>
      <c r="UAF32" s="51"/>
      <c r="UAG32" s="51"/>
      <c r="UAH32" s="51"/>
      <c r="UAI32" s="51"/>
      <c r="UAJ32" s="51"/>
      <c r="UAK32" s="51"/>
      <c r="UAL32" s="51"/>
      <c r="UAM32" s="51"/>
      <c r="UAN32" s="51"/>
      <c r="UAO32" s="51"/>
      <c r="UAP32" s="51"/>
      <c r="UAQ32" s="51"/>
      <c r="UAR32" s="51"/>
      <c r="UAS32" s="51"/>
      <c r="UAT32" s="51"/>
      <c r="UAU32" s="51"/>
      <c r="UAV32" s="51"/>
      <c r="UAW32" s="51"/>
      <c r="UAX32" s="51"/>
      <c r="UAY32" s="51"/>
      <c r="UAZ32" s="51"/>
      <c r="UBA32" s="51"/>
      <c r="UBB32" s="51"/>
      <c r="UBC32" s="51"/>
      <c r="UBD32" s="51"/>
      <c r="UBE32" s="51"/>
      <c r="UBF32" s="51"/>
      <c r="UBG32" s="51"/>
      <c r="UBH32" s="51"/>
      <c r="UBI32" s="51"/>
      <c r="UBJ32" s="51"/>
      <c r="UBK32" s="51"/>
      <c r="UBL32" s="51"/>
      <c r="UBM32" s="51"/>
      <c r="UBN32" s="51"/>
      <c r="UBO32" s="51"/>
      <c r="UBP32" s="51"/>
      <c r="UBQ32" s="51"/>
      <c r="UBR32" s="51"/>
      <c r="UBS32" s="51"/>
      <c r="UBT32" s="51"/>
      <c r="UBU32" s="51"/>
      <c r="UBV32" s="51"/>
      <c r="UBW32" s="51"/>
      <c r="UBX32" s="51"/>
      <c r="UBY32" s="51"/>
      <c r="UBZ32" s="51"/>
      <c r="UCA32" s="51"/>
      <c r="UCB32" s="51"/>
      <c r="UCC32" s="51"/>
      <c r="UCD32" s="51"/>
      <c r="UCE32" s="51"/>
      <c r="UCF32" s="51"/>
      <c r="UCG32" s="51"/>
      <c r="UCH32" s="51"/>
      <c r="UCI32" s="51"/>
      <c r="UCJ32" s="51"/>
      <c r="UCK32" s="51"/>
      <c r="UCL32" s="51"/>
      <c r="UCM32" s="51"/>
      <c r="UCN32" s="51"/>
      <c r="UCO32" s="51"/>
      <c r="UCP32" s="51"/>
      <c r="UCQ32" s="51"/>
      <c r="UCR32" s="51"/>
      <c r="UCS32" s="51"/>
      <c r="UCT32" s="51"/>
      <c r="UCU32" s="51"/>
      <c r="UCV32" s="51"/>
      <c r="UCW32" s="51"/>
      <c r="UCX32" s="51"/>
      <c r="UCY32" s="51"/>
      <c r="UCZ32" s="51"/>
      <c r="UDA32" s="51"/>
      <c r="UDB32" s="51"/>
      <c r="UDC32" s="51"/>
      <c r="UDD32" s="51"/>
      <c r="UDE32" s="51"/>
      <c r="UDF32" s="51"/>
      <c r="UDG32" s="51"/>
      <c r="UDH32" s="51"/>
      <c r="UDI32" s="51"/>
      <c r="UDJ32" s="51"/>
      <c r="UDK32" s="51"/>
      <c r="UDL32" s="51"/>
      <c r="UDM32" s="51"/>
      <c r="UDN32" s="51"/>
      <c r="UDO32" s="51"/>
      <c r="UDP32" s="51"/>
      <c r="UDQ32" s="51"/>
      <c r="UDR32" s="51"/>
      <c r="UDS32" s="51"/>
      <c r="UDT32" s="51"/>
      <c r="UDU32" s="51"/>
      <c r="UDV32" s="51"/>
      <c r="UDW32" s="51"/>
      <c r="UDX32" s="51"/>
      <c r="UDY32" s="51"/>
      <c r="UDZ32" s="51"/>
      <c r="UEA32" s="51"/>
      <c r="UEB32" s="51"/>
      <c r="UEC32" s="51"/>
      <c r="UED32" s="51"/>
      <c r="UEE32" s="51"/>
      <c r="UEF32" s="51"/>
      <c r="UEG32" s="51"/>
      <c r="UEH32" s="51"/>
      <c r="UEI32" s="51"/>
      <c r="UEJ32" s="51"/>
      <c r="UEK32" s="51"/>
      <c r="UEL32" s="51"/>
      <c r="UEM32" s="51"/>
      <c r="UEN32" s="51"/>
      <c r="UEO32" s="51"/>
      <c r="UEP32" s="51"/>
      <c r="UEQ32" s="51"/>
      <c r="UER32" s="51"/>
      <c r="UES32" s="51"/>
      <c r="UET32" s="51"/>
      <c r="UEU32" s="51"/>
      <c r="UEV32" s="51"/>
      <c r="UEW32" s="51"/>
      <c r="UEX32" s="51"/>
      <c r="UEY32" s="51"/>
      <c r="UEZ32" s="51"/>
      <c r="UFA32" s="51"/>
      <c r="UFB32" s="51"/>
      <c r="UFC32" s="51"/>
      <c r="UFD32" s="51"/>
      <c r="UFE32" s="51"/>
      <c r="UFF32" s="51"/>
      <c r="UFG32" s="51"/>
      <c r="UFH32" s="51"/>
      <c r="UFI32" s="51"/>
      <c r="UFJ32" s="51"/>
      <c r="UFK32" s="51"/>
      <c r="UFL32" s="51"/>
      <c r="UFM32" s="51"/>
      <c r="UFN32" s="51"/>
      <c r="UFO32" s="51"/>
      <c r="UFP32" s="51"/>
      <c r="UFQ32" s="51"/>
      <c r="UFR32" s="51"/>
      <c r="UFS32" s="51"/>
      <c r="UFT32" s="51"/>
      <c r="UFU32" s="51"/>
      <c r="UFV32" s="51"/>
      <c r="UFW32" s="51"/>
      <c r="UFX32" s="51"/>
      <c r="UFY32" s="51"/>
      <c r="UFZ32" s="51"/>
      <c r="UGA32" s="51"/>
      <c r="UGB32" s="51"/>
      <c r="UGC32" s="51"/>
      <c r="UGD32" s="51"/>
      <c r="UGE32" s="51"/>
      <c r="UGF32" s="51"/>
      <c r="UGG32" s="51"/>
      <c r="UGH32" s="51"/>
      <c r="UGI32" s="51"/>
      <c r="UGJ32" s="51"/>
      <c r="UGK32" s="51"/>
      <c r="UGL32" s="51"/>
      <c r="UGM32" s="51"/>
      <c r="UGN32" s="51"/>
      <c r="UGO32" s="51"/>
      <c r="UGP32" s="51"/>
      <c r="UGQ32" s="51"/>
      <c r="UGR32" s="51"/>
      <c r="UGS32" s="51"/>
      <c r="UGT32" s="51"/>
      <c r="UGU32" s="51"/>
      <c r="UGV32" s="51"/>
      <c r="UGW32" s="51"/>
      <c r="UGX32" s="51"/>
      <c r="UGY32" s="51"/>
      <c r="UGZ32" s="51"/>
      <c r="UHA32" s="51"/>
      <c r="UHB32" s="51"/>
      <c r="UHC32" s="51"/>
      <c r="UHD32" s="51"/>
      <c r="UHE32" s="51"/>
      <c r="UHF32" s="51"/>
      <c r="UHG32" s="51"/>
      <c r="UHH32" s="51"/>
      <c r="UHI32" s="51"/>
      <c r="UHJ32" s="51"/>
      <c r="UHK32" s="51"/>
      <c r="UHL32" s="51"/>
      <c r="UHM32" s="51"/>
      <c r="UHN32" s="51"/>
      <c r="UHO32" s="51"/>
      <c r="UHP32" s="51"/>
      <c r="UHQ32" s="51"/>
      <c r="UHR32" s="51"/>
      <c r="UHS32" s="51"/>
      <c r="UHT32" s="51"/>
      <c r="UHU32" s="51"/>
      <c r="UHV32" s="51"/>
      <c r="UHW32" s="51"/>
      <c r="UHX32" s="51"/>
      <c r="UHY32" s="51"/>
      <c r="UHZ32" s="51"/>
      <c r="UIA32" s="51"/>
      <c r="UIB32" s="51"/>
      <c r="UIC32" s="51"/>
      <c r="UID32" s="51"/>
      <c r="UIE32" s="51"/>
      <c r="UIF32" s="51"/>
      <c r="UIG32" s="51"/>
      <c r="UIH32" s="51"/>
      <c r="UII32" s="51"/>
      <c r="UIJ32" s="51"/>
      <c r="UIK32" s="51"/>
      <c r="UIL32" s="51"/>
      <c r="UIM32" s="51"/>
      <c r="UIN32" s="51"/>
      <c r="UIO32" s="51"/>
      <c r="UIP32" s="51"/>
      <c r="UIQ32" s="51"/>
      <c r="UIR32" s="51"/>
      <c r="UIS32" s="51"/>
      <c r="UIT32" s="51"/>
      <c r="UIU32" s="51"/>
      <c r="UIV32" s="51"/>
      <c r="UIW32" s="51"/>
      <c r="UIX32" s="51"/>
      <c r="UIY32" s="51"/>
      <c r="UIZ32" s="51"/>
      <c r="UJA32" s="51"/>
      <c r="UJB32" s="51"/>
      <c r="UJC32" s="51"/>
      <c r="UJD32" s="51"/>
      <c r="UJE32" s="51"/>
      <c r="UJF32" s="51"/>
      <c r="UJG32" s="51"/>
      <c r="UJH32" s="51"/>
      <c r="UJI32" s="51"/>
      <c r="UJJ32" s="51"/>
      <c r="UJK32" s="51"/>
      <c r="UJL32" s="51"/>
      <c r="UJM32" s="51"/>
      <c r="UJN32" s="51"/>
      <c r="UJO32" s="51"/>
      <c r="UJP32" s="51"/>
      <c r="UJQ32" s="51"/>
      <c r="UJR32" s="51"/>
      <c r="UJS32" s="51"/>
      <c r="UJT32" s="51"/>
      <c r="UJU32" s="51"/>
      <c r="UJV32" s="51"/>
      <c r="UJW32" s="51"/>
      <c r="UJX32" s="51"/>
      <c r="UJY32" s="51"/>
      <c r="UJZ32" s="51"/>
      <c r="UKA32" s="51"/>
      <c r="UKB32" s="51"/>
      <c r="UKC32" s="51"/>
      <c r="UKD32" s="51"/>
      <c r="UKE32" s="51"/>
      <c r="UKF32" s="51"/>
      <c r="UKG32" s="51"/>
      <c r="UKH32" s="51"/>
      <c r="UKI32" s="51"/>
      <c r="UKJ32" s="51"/>
      <c r="UKK32" s="51"/>
      <c r="UKL32" s="51"/>
      <c r="UKM32" s="51"/>
      <c r="UKN32" s="51"/>
      <c r="UKO32" s="51"/>
      <c r="UKP32" s="51"/>
      <c r="UKQ32" s="51"/>
      <c r="UKR32" s="51"/>
      <c r="UKS32" s="51"/>
      <c r="UKT32" s="51"/>
      <c r="UKU32" s="51"/>
      <c r="UKV32" s="51"/>
      <c r="UKW32" s="51"/>
      <c r="UKX32" s="51"/>
      <c r="UKY32" s="51"/>
      <c r="UKZ32" s="51"/>
      <c r="ULA32" s="51"/>
      <c r="ULB32" s="51"/>
      <c r="ULC32" s="51"/>
      <c r="ULD32" s="51"/>
      <c r="ULE32" s="51"/>
      <c r="ULF32" s="51"/>
      <c r="ULG32" s="51"/>
      <c r="ULH32" s="51"/>
      <c r="ULI32" s="51"/>
      <c r="ULJ32" s="51"/>
      <c r="ULK32" s="51"/>
      <c r="ULL32" s="51"/>
      <c r="ULM32" s="51"/>
      <c r="ULN32" s="51"/>
      <c r="ULO32" s="51"/>
      <c r="ULP32" s="51"/>
      <c r="ULQ32" s="51"/>
      <c r="ULR32" s="51"/>
      <c r="ULS32" s="51"/>
      <c r="ULT32" s="51"/>
      <c r="ULU32" s="51"/>
      <c r="ULV32" s="51"/>
      <c r="ULW32" s="51"/>
      <c r="ULX32" s="51"/>
      <c r="ULY32" s="51"/>
      <c r="ULZ32" s="51"/>
      <c r="UMA32" s="51"/>
      <c r="UMB32" s="51"/>
      <c r="UMC32" s="51"/>
      <c r="UMD32" s="51"/>
      <c r="UME32" s="51"/>
      <c r="UMF32" s="51"/>
      <c r="UMG32" s="51"/>
      <c r="UMH32" s="51"/>
      <c r="UMI32" s="51"/>
      <c r="UMJ32" s="51"/>
      <c r="UMK32" s="51"/>
      <c r="UML32" s="51"/>
      <c r="UMM32" s="51"/>
      <c r="UMN32" s="51"/>
      <c r="UMO32" s="51"/>
      <c r="UMP32" s="51"/>
      <c r="UMQ32" s="51"/>
      <c r="UMR32" s="51"/>
      <c r="UMS32" s="51"/>
      <c r="UMT32" s="51"/>
      <c r="UMU32" s="51"/>
      <c r="UMV32" s="51"/>
      <c r="UMW32" s="51"/>
      <c r="UMX32" s="51"/>
      <c r="UMY32" s="51"/>
      <c r="UMZ32" s="51"/>
      <c r="UNA32" s="51"/>
      <c r="UNB32" s="51"/>
      <c r="UNC32" s="51"/>
      <c r="UND32" s="51"/>
      <c r="UNE32" s="51"/>
      <c r="UNF32" s="51"/>
      <c r="UNG32" s="51"/>
      <c r="UNH32" s="51"/>
      <c r="UNI32" s="51"/>
      <c r="UNJ32" s="51"/>
      <c r="UNK32" s="51"/>
      <c r="UNL32" s="51"/>
      <c r="UNM32" s="51"/>
      <c r="UNN32" s="51"/>
      <c r="UNO32" s="51"/>
      <c r="UNP32" s="51"/>
      <c r="UNQ32" s="51"/>
      <c r="UNR32" s="51"/>
      <c r="UNS32" s="51"/>
      <c r="UNT32" s="51"/>
      <c r="UNU32" s="51"/>
      <c r="UNV32" s="51"/>
      <c r="UNW32" s="51"/>
      <c r="UNX32" s="51"/>
      <c r="UNY32" s="51"/>
      <c r="UNZ32" s="51"/>
      <c r="UOA32" s="51"/>
      <c r="UOB32" s="51"/>
      <c r="UOC32" s="51"/>
      <c r="UOD32" s="51"/>
      <c r="UOE32" s="51"/>
      <c r="UOF32" s="51"/>
      <c r="UOG32" s="51"/>
      <c r="UOH32" s="51"/>
      <c r="UOI32" s="51"/>
      <c r="UOJ32" s="51"/>
      <c r="UOK32" s="51"/>
      <c r="UOL32" s="51"/>
      <c r="UOM32" s="51"/>
      <c r="UON32" s="51"/>
      <c r="UOO32" s="51"/>
      <c r="UOP32" s="51"/>
      <c r="UOQ32" s="51"/>
      <c r="UOR32" s="51"/>
      <c r="UOS32" s="51"/>
      <c r="UOT32" s="51"/>
      <c r="UOU32" s="51"/>
      <c r="UOV32" s="51"/>
      <c r="UOW32" s="51"/>
      <c r="UOX32" s="51"/>
      <c r="UOY32" s="51"/>
      <c r="UOZ32" s="51"/>
      <c r="UPA32" s="51"/>
      <c r="UPB32" s="51"/>
      <c r="UPC32" s="51"/>
      <c r="UPD32" s="51"/>
      <c r="UPE32" s="51"/>
      <c r="UPF32" s="51"/>
      <c r="UPG32" s="51"/>
      <c r="UPH32" s="51"/>
      <c r="UPI32" s="51"/>
      <c r="UPJ32" s="51"/>
      <c r="UPK32" s="51"/>
      <c r="UPL32" s="51"/>
      <c r="UPM32" s="51"/>
      <c r="UPN32" s="51"/>
      <c r="UPO32" s="51"/>
      <c r="UPP32" s="51"/>
      <c r="UPQ32" s="51"/>
      <c r="UPR32" s="51"/>
      <c r="UPS32" s="51"/>
      <c r="UPT32" s="51"/>
      <c r="UPU32" s="51"/>
      <c r="UPV32" s="51"/>
      <c r="UPW32" s="51"/>
      <c r="UPX32" s="51"/>
      <c r="UPY32" s="51"/>
      <c r="UPZ32" s="51"/>
      <c r="UQA32" s="51"/>
      <c r="UQB32" s="51"/>
      <c r="UQC32" s="51"/>
      <c r="UQD32" s="51"/>
      <c r="UQE32" s="51"/>
      <c r="UQF32" s="51"/>
      <c r="UQG32" s="51"/>
      <c r="UQH32" s="51"/>
      <c r="UQI32" s="51"/>
      <c r="UQJ32" s="51"/>
      <c r="UQK32" s="51"/>
      <c r="UQL32" s="51"/>
      <c r="UQM32" s="51"/>
      <c r="UQN32" s="51"/>
      <c r="UQO32" s="51"/>
      <c r="UQP32" s="51"/>
      <c r="UQQ32" s="51"/>
      <c r="UQR32" s="51"/>
      <c r="UQS32" s="51"/>
      <c r="UQT32" s="51"/>
      <c r="UQU32" s="51"/>
      <c r="UQV32" s="51"/>
      <c r="UQW32" s="51"/>
      <c r="UQX32" s="51"/>
      <c r="UQY32" s="51"/>
      <c r="UQZ32" s="51"/>
      <c r="URA32" s="51"/>
      <c r="URB32" s="51"/>
      <c r="URC32" s="51"/>
      <c r="URD32" s="51"/>
      <c r="URE32" s="51"/>
      <c r="URF32" s="51"/>
      <c r="URG32" s="51"/>
      <c r="URH32" s="51"/>
      <c r="URI32" s="51"/>
      <c r="URJ32" s="51"/>
      <c r="URK32" s="51"/>
      <c r="URL32" s="51"/>
      <c r="URM32" s="51"/>
      <c r="URN32" s="51"/>
      <c r="URO32" s="51"/>
      <c r="URP32" s="51"/>
      <c r="URQ32" s="51"/>
      <c r="URR32" s="51"/>
      <c r="URS32" s="51"/>
      <c r="URT32" s="51"/>
      <c r="URU32" s="51"/>
      <c r="URV32" s="51"/>
      <c r="URW32" s="51"/>
      <c r="URX32" s="51"/>
      <c r="URY32" s="51"/>
      <c r="URZ32" s="51"/>
      <c r="USA32" s="51"/>
      <c r="USB32" s="51"/>
      <c r="USC32" s="51"/>
      <c r="USD32" s="51"/>
      <c r="USE32" s="51"/>
      <c r="USF32" s="51"/>
      <c r="USG32" s="51"/>
      <c r="USH32" s="51"/>
      <c r="USI32" s="51"/>
      <c r="USJ32" s="51"/>
      <c r="USK32" s="51"/>
      <c r="USL32" s="51"/>
      <c r="USM32" s="51"/>
      <c r="USN32" s="51"/>
      <c r="USO32" s="51"/>
      <c r="USP32" s="51"/>
      <c r="USQ32" s="51"/>
      <c r="USR32" s="51"/>
      <c r="USS32" s="51"/>
      <c r="UST32" s="51"/>
      <c r="USU32" s="51"/>
      <c r="USV32" s="51"/>
      <c r="USW32" s="51"/>
      <c r="USX32" s="51"/>
      <c r="USY32" s="51"/>
      <c r="USZ32" s="51"/>
      <c r="UTA32" s="51"/>
      <c r="UTB32" s="51"/>
      <c r="UTC32" s="51"/>
      <c r="UTD32" s="51"/>
      <c r="UTE32" s="51"/>
      <c r="UTF32" s="51"/>
      <c r="UTG32" s="51"/>
      <c r="UTH32" s="51"/>
      <c r="UTI32" s="51"/>
      <c r="UTJ32" s="51"/>
      <c r="UTK32" s="51"/>
      <c r="UTL32" s="51"/>
      <c r="UTM32" s="51"/>
      <c r="UTN32" s="51"/>
      <c r="UTO32" s="51"/>
      <c r="UTP32" s="51"/>
      <c r="UTQ32" s="51"/>
      <c r="UTR32" s="51"/>
      <c r="UTS32" s="51"/>
      <c r="UTT32" s="51"/>
      <c r="UTU32" s="51"/>
      <c r="UTV32" s="51"/>
      <c r="UTW32" s="51"/>
      <c r="UTX32" s="51"/>
      <c r="UTY32" s="51"/>
      <c r="UTZ32" s="51"/>
      <c r="UUA32" s="51"/>
      <c r="UUB32" s="51"/>
      <c r="UUC32" s="51"/>
      <c r="UUD32" s="51"/>
      <c r="UUE32" s="51"/>
      <c r="UUF32" s="51"/>
      <c r="UUG32" s="51"/>
      <c r="UUH32" s="51"/>
      <c r="UUI32" s="51"/>
      <c r="UUJ32" s="51"/>
      <c r="UUK32" s="51"/>
      <c r="UUL32" s="51"/>
      <c r="UUM32" s="51"/>
      <c r="UUN32" s="51"/>
      <c r="UUO32" s="51"/>
      <c r="UUP32" s="51"/>
      <c r="UUQ32" s="51"/>
      <c r="UUR32" s="51"/>
      <c r="UUS32" s="51"/>
      <c r="UUT32" s="51"/>
      <c r="UUU32" s="51"/>
      <c r="UUV32" s="51"/>
      <c r="UUW32" s="51"/>
      <c r="UUX32" s="51"/>
      <c r="UUY32" s="51"/>
      <c r="UUZ32" s="51"/>
      <c r="UVA32" s="51"/>
      <c r="UVB32" s="51"/>
      <c r="UVC32" s="51"/>
      <c r="UVD32" s="51"/>
      <c r="UVE32" s="51"/>
      <c r="UVF32" s="51"/>
      <c r="UVG32" s="51"/>
      <c r="UVH32" s="51"/>
      <c r="UVI32" s="51"/>
      <c r="UVJ32" s="51"/>
      <c r="UVK32" s="51"/>
      <c r="UVL32" s="51"/>
      <c r="UVM32" s="51"/>
      <c r="UVN32" s="51"/>
      <c r="UVO32" s="51"/>
      <c r="UVP32" s="51"/>
      <c r="UVQ32" s="51"/>
      <c r="UVR32" s="51"/>
      <c r="UVS32" s="51"/>
      <c r="UVT32" s="51"/>
      <c r="UVU32" s="51"/>
      <c r="UVV32" s="51"/>
      <c r="UVW32" s="51"/>
      <c r="UVX32" s="51"/>
      <c r="UVY32" s="51"/>
      <c r="UVZ32" s="51"/>
      <c r="UWA32" s="51"/>
      <c r="UWB32" s="51"/>
      <c r="UWC32" s="51"/>
      <c r="UWD32" s="51"/>
      <c r="UWE32" s="51"/>
      <c r="UWF32" s="51"/>
      <c r="UWG32" s="51"/>
      <c r="UWH32" s="51"/>
      <c r="UWI32" s="51"/>
      <c r="UWJ32" s="51"/>
      <c r="UWK32" s="51"/>
      <c r="UWL32" s="51"/>
      <c r="UWM32" s="51"/>
      <c r="UWN32" s="51"/>
      <c r="UWO32" s="51"/>
      <c r="UWP32" s="51"/>
      <c r="UWQ32" s="51"/>
      <c r="UWR32" s="51"/>
      <c r="UWS32" s="51"/>
      <c r="UWT32" s="51"/>
      <c r="UWU32" s="51"/>
      <c r="UWV32" s="51"/>
      <c r="UWW32" s="51"/>
      <c r="UWX32" s="51"/>
      <c r="UWY32" s="51"/>
      <c r="UWZ32" s="51"/>
      <c r="UXA32" s="51"/>
      <c r="UXB32" s="51"/>
      <c r="UXC32" s="51"/>
      <c r="UXD32" s="51"/>
      <c r="UXE32" s="51"/>
      <c r="UXF32" s="51"/>
      <c r="UXG32" s="51"/>
      <c r="UXH32" s="51"/>
      <c r="UXI32" s="51"/>
      <c r="UXJ32" s="51"/>
      <c r="UXK32" s="51"/>
      <c r="UXL32" s="51"/>
      <c r="UXM32" s="51"/>
      <c r="UXN32" s="51"/>
      <c r="UXO32" s="51"/>
      <c r="UXP32" s="51"/>
      <c r="UXQ32" s="51"/>
      <c r="UXR32" s="51"/>
      <c r="UXS32" s="51"/>
      <c r="UXT32" s="51"/>
      <c r="UXU32" s="51"/>
      <c r="UXV32" s="51"/>
      <c r="UXW32" s="51"/>
      <c r="UXX32" s="51"/>
      <c r="UXY32" s="51"/>
      <c r="UXZ32" s="51"/>
      <c r="UYA32" s="51"/>
      <c r="UYB32" s="51"/>
      <c r="UYC32" s="51"/>
      <c r="UYD32" s="51"/>
      <c r="UYE32" s="51"/>
      <c r="UYF32" s="51"/>
      <c r="UYG32" s="51"/>
      <c r="UYH32" s="51"/>
      <c r="UYI32" s="51"/>
      <c r="UYJ32" s="51"/>
      <c r="UYK32" s="51"/>
      <c r="UYL32" s="51"/>
      <c r="UYM32" s="51"/>
      <c r="UYN32" s="51"/>
      <c r="UYO32" s="51"/>
      <c r="UYP32" s="51"/>
      <c r="UYQ32" s="51"/>
      <c r="UYR32" s="51"/>
      <c r="UYS32" s="51"/>
      <c r="UYT32" s="51"/>
      <c r="UYU32" s="51"/>
      <c r="UYV32" s="51"/>
      <c r="UYW32" s="51"/>
      <c r="UYX32" s="51"/>
      <c r="UYY32" s="51"/>
      <c r="UYZ32" s="51"/>
      <c r="UZA32" s="51"/>
      <c r="UZB32" s="51"/>
      <c r="UZC32" s="51"/>
      <c r="UZD32" s="51"/>
      <c r="UZE32" s="51"/>
      <c r="UZF32" s="51"/>
      <c r="UZG32" s="51"/>
      <c r="UZH32" s="51"/>
      <c r="UZI32" s="51"/>
      <c r="UZJ32" s="51"/>
      <c r="UZK32" s="51"/>
      <c r="UZL32" s="51"/>
      <c r="UZM32" s="51"/>
      <c r="UZN32" s="51"/>
      <c r="UZO32" s="51"/>
      <c r="UZP32" s="51"/>
      <c r="UZQ32" s="51"/>
      <c r="UZR32" s="51"/>
      <c r="UZS32" s="51"/>
      <c r="UZT32" s="51"/>
      <c r="UZU32" s="51"/>
      <c r="UZV32" s="51"/>
      <c r="UZW32" s="51"/>
      <c r="UZX32" s="51"/>
      <c r="UZY32" s="51"/>
      <c r="UZZ32" s="51"/>
      <c r="VAA32" s="51"/>
      <c r="VAB32" s="51"/>
      <c r="VAC32" s="51"/>
      <c r="VAD32" s="51"/>
      <c r="VAE32" s="51"/>
      <c r="VAF32" s="51"/>
      <c r="VAG32" s="51"/>
      <c r="VAH32" s="51"/>
      <c r="VAI32" s="51"/>
      <c r="VAJ32" s="51"/>
      <c r="VAK32" s="51"/>
      <c r="VAL32" s="51"/>
      <c r="VAM32" s="51"/>
      <c r="VAN32" s="51"/>
      <c r="VAO32" s="51"/>
      <c r="VAP32" s="51"/>
      <c r="VAQ32" s="51"/>
      <c r="VAR32" s="51"/>
      <c r="VAS32" s="51"/>
      <c r="VAT32" s="51"/>
      <c r="VAU32" s="51"/>
      <c r="VAV32" s="51"/>
      <c r="VAW32" s="51"/>
      <c r="VAX32" s="51"/>
      <c r="VAY32" s="51"/>
      <c r="VAZ32" s="51"/>
      <c r="VBA32" s="51"/>
      <c r="VBB32" s="51"/>
      <c r="VBC32" s="51"/>
      <c r="VBD32" s="51"/>
      <c r="VBE32" s="51"/>
      <c r="VBF32" s="51"/>
      <c r="VBG32" s="51"/>
      <c r="VBH32" s="51"/>
      <c r="VBI32" s="51"/>
      <c r="VBJ32" s="51"/>
      <c r="VBK32" s="51"/>
      <c r="VBL32" s="51"/>
      <c r="VBM32" s="51"/>
      <c r="VBN32" s="51"/>
      <c r="VBO32" s="51"/>
      <c r="VBP32" s="51"/>
      <c r="VBQ32" s="51"/>
      <c r="VBR32" s="51"/>
      <c r="VBS32" s="51"/>
      <c r="VBT32" s="51"/>
      <c r="VBU32" s="51"/>
      <c r="VBV32" s="51"/>
      <c r="VBW32" s="51"/>
      <c r="VBX32" s="51"/>
      <c r="VBY32" s="51"/>
      <c r="VBZ32" s="51"/>
      <c r="VCA32" s="51"/>
      <c r="VCB32" s="51"/>
      <c r="VCC32" s="51"/>
      <c r="VCD32" s="51"/>
      <c r="VCE32" s="51"/>
      <c r="VCF32" s="51"/>
      <c r="VCG32" s="51"/>
      <c r="VCH32" s="51"/>
      <c r="VCI32" s="51"/>
      <c r="VCJ32" s="51"/>
      <c r="VCK32" s="51"/>
      <c r="VCL32" s="51"/>
      <c r="VCM32" s="51"/>
      <c r="VCN32" s="51"/>
      <c r="VCO32" s="51"/>
      <c r="VCP32" s="51"/>
      <c r="VCQ32" s="51"/>
      <c r="VCR32" s="51"/>
      <c r="VCS32" s="51"/>
      <c r="VCT32" s="51"/>
      <c r="VCU32" s="51"/>
      <c r="VCV32" s="51"/>
      <c r="VCW32" s="51"/>
      <c r="VCX32" s="51"/>
      <c r="VCY32" s="51"/>
      <c r="VCZ32" s="51"/>
      <c r="VDA32" s="51"/>
      <c r="VDB32" s="51"/>
      <c r="VDC32" s="51"/>
      <c r="VDD32" s="51"/>
      <c r="VDE32" s="51"/>
      <c r="VDF32" s="51"/>
      <c r="VDG32" s="51"/>
      <c r="VDH32" s="51"/>
      <c r="VDI32" s="51"/>
      <c r="VDJ32" s="51"/>
      <c r="VDK32" s="51"/>
      <c r="VDL32" s="51"/>
      <c r="VDM32" s="51"/>
      <c r="VDN32" s="51"/>
      <c r="VDO32" s="51"/>
      <c r="VDP32" s="51"/>
      <c r="VDQ32" s="51"/>
      <c r="VDR32" s="51"/>
      <c r="VDS32" s="51"/>
      <c r="VDT32" s="51"/>
      <c r="VDU32" s="51"/>
      <c r="VDV32" s="51"/>
      <c r="VDW32" s="51"/>
      <c r="VDX32" s="51"/>
      <c r="VDY32" s="51"/>
      <c r="VDZ32" s="51"/>
      <c r="VEA32" s="51"/>
      <c r="VEB32" s="51"/>
      <c r="VEC32" s="51"/>
      <c r="VED32" s="51"/>
      <c r="VEE32" s="51"/>
      <c r="VEF32" s="51"/>
      <c r="VEG32" s="51"/>
      <c r="VEH32" s="51"/>
      <c r="VEI32" s="51"/>
      <c r="VEJ32" s="51"/>
      <c r="VEK32" s="51"/>
      <c r="VEL32" s="51"/>
      <c r="VEM32" s="51"/>
      <c r="VEN32" s="51"/>
      <c r="VEO32" s="51"/>
      <c r="VEP32" s="51"/>
      <c r="VEQ32" s="51"/>
      <c r="VER32" s="51"/>
      <c r="VES32" s="51"/>
      <c r="VET32" s="51"/>
      <c r="VEU32" s="51"/>
      <c r="VEV32" s="51"/>
      <c r="VEW32" s="51"/>
      <c r="VEX32" s="51"/>
      <c r="VEY32" s="51"/>
      <c r="VEZ32" s="51"/>
      <c r="VFA32" s="51"/>
      <c r="VFB32" s="51"/>
      <c r="VFC32" s="51"/>
      <c r="VFD32" s="51"/>
      <c r="VFE32" s="51"/>
      <c r="VFF32" s="51"/>
      <c r="VFG32" s="51"/>
      <c r="VFH32" s="51"/>
      <c r="VFI32" s="51"/>
      <c r="VFJ32" s="51"/>
      <c r="VFK32" s="51"/>
      <c r="VFL32" s="51"/>
      <c r="VFM32" s="51"/>
      <c r="VFN32" s="51"/>
      <c r="VFO32" s="51"/>
      <c r="VFP32" s="51"/>
      <c r="VFQ32" s="51"/>
      <c r="VFR32" s="51"/>
      <c r="VFS32" s="51"/>
      <c r="VFT32" s="51"/>
      <c r="VFU32" s="51"/>
      <c r="VFV32" s="51"/>
      <c r="VFW32" s="51"/>
      <c r="VFX32" s="51"/>
      <c r="VFY32" s="51"/>
      <c r="VFZ32" s="51"/>
      <c r="VGA32" s="51"/>
      <c r="VGB32" s="51"/>
      <c r="VGC32" s="51"/>
      <c r="VGD32" s="51"/>
      <c r="VGE32" s="51"/>
      <c r="VGF32" s="51"/>
      <c r="VGG32" s="51"/>
      <c r="VGH32" s="51"/>
      <c r="VGI32" s="51"/>
      <c r="VGJ32" s="51"/>
      <c r="VGK32" s="51"/>
      <c r="VGL32" s="51"/>
      <c r="VGM32" s="51"/>
      <c r="VGN32" s="51"/>
      <c r="VGO32" s="51"/>
      <c r="VGP32" s="51"/>
      <c r="VGQ32" s="51"/>
      <c r="VGR32" s="51"/>
      <c r="VGS32" s="51"/>
      <c r="VGT32" s="51"/>
      <c r="VGU32" s="51"/>
      <c r="VGV32" s="51"/>
      <c r="VGW32" s="51"/>
      <c r="VGX32" s="51"/>
      <c r="VGY32" s="51"/>
      <c r="VGZ32" s="51"/>
      <c r="VHA32" s="51"/>
      <c r="VHB32" s="51"/>
      <c r="VHC32" s="51"/>
      <c r="VHD32" s="51"/>
      <c r="VHE32" s="51"/>
      <c r="VHF32" s="51"/>
      <c r="VHG32" s="51"/>
      <c r="VHH32" s="51"/>
      <c r="VHI32" s="51"/>
      <c r="VHJ32" s="51"/>
      <c r="VHK32" s="51"/>
      <c r="VHL32" s="51"/>
      <c r="VHM32" s="51"/>
      <c r="VHN32" s="51"/>
      <c r="VHO32" s="51"/>
      <c r="VHP32" s="51"/>
      <c r="VHQ32" s="51"/>
      <c r="VHR32" s="51"/>
      <c r="VHS32" s="51"/>
      <c r="VHT32" s="51"/>
      <c r="VHU32" s="51"/>
      <c r="VHV32" s="51"/>
      <c r="VHW32" s="51"/>
      <c r="VHX32" s="51"/>
      <c r="VHY32" s="51"/>
      <c r="VHZ32" s="51"/>
      <c r="VIA32" s="51"/>
      <c r="VIB32" s="51"/>
      <c r="VIC32" s="51"/>
      <c r="VID32" s="51"/>
      <c r="VIE32" s="51"/>
      <c r="VIF32" s="51"/>
      <c r="VIG32" s="51"/>
      <c r="VIH32" s="51"/>
      <c r="VII32" s="51"/>
      <c r="VIJ32" s="51"/>
      <c r="VIK32" s="51"/>
      <c r="VIL32" s="51"/>
      <c r="VIM32" s="51"/>
      <c r="VIN32" s="51"/>
      <c r="VIO32" s="51"/>
      <c r="VIP32" s="51"/>
      <c r="VIQ32" s="51"/>
      <c r="VIR32" s="51"/>
      <c r="VIS32" s="51"/>
      <c r="VIT32" s="51"/>
      <c r="VIU32" s="51"/>
      <c r="VIV32" s="51"/>
      <c r="VIW32" s="51"/>
      <c r="VIX32" s="51"/>
      <c r="VIY32" s="51"/>
      <c r="VIZ32" s="51"/>
      <c r="VJA32" s="51"/>
      <c r="VJB32" s="51"/>
      <c r="VJC32" s="51"/>
      <c r="VJD32" s="51"/>
      <c r="VJE32" s="51"/>
      <c r="VJF32" s="51"/>
      <c r="VJG32" s="51"/>
      <c r="VJH32" s="51"/>
      <c r="VJI32" s="51"/>
      <c r="VJJ32" s="51"/>
      <c r="VJK32" s="51"/>
      <c r="VJL32" s="51"/>
      <c r="VJM32" s="51"/>
      <c r="VJN32" s="51"/>
      <c r="VJO32" s="51"/>
      <c r="VJP32" s="51"/>
      <c r="VJQ32" s="51"/>
      <c r="VJR32" s="51"/>
      <c r="VJS32" s="51"/>
      <c r="VJT32" s="51"/>
      <c r="VJU32" s="51"/>
      <c r="VJV32" s="51"/>
      <c r="VJW32" s="51"/>
      <c r="VJX32" s="51"/>
      <c r="VJY32" s="51"/>
      <c r="VJZ32" s="51"/>
      <c r="VKA32" s="51"/>
      <c r="VKB32" s="51"/>
      <c r="VKC32" s="51"/>
      <c r="VKD32" s="51"/>
      <c r="VKE32" s="51"/>
      <c r="VKF32" s="51"/>
      <c r="VKG32" s="51"/>
      <c r="VKH32" s="51"/>
      <c r="VKI32" s="51"/>
      <c r="VKJ32" s="51"/>
      <c r="VKK32" s="51"/>
      <c r="VKL32" s="51"/>
      <c r="VKM32" s="51"/>
      <c r="VKN32" s="51"/>
      <c r="VKO32" s="51"/>
      <c r="VKP32" s="51"/>
      <c r="VKQ32" s="51"/>
      <c r="VKR32" s="51"/>
      <c r="VKS32" s="51"/>
      <c r="VKT32" s="51"/>
      <c r="VKU32" s="51"/>
      <c r="VKV32" s="51"/>
      <c r="VKW32" s="51"/>
      <c r="VKX32" s="51"/>
      <c r="VKY32" s="51"/>
      <c r="VKZ32" s="51"/>
      <c r="VLA32" s="51"/>
      <c r="VLB32" s="51"/>
      <c r="VLC32" s="51"/>
      <c r="VLD32" s="51"/>
      <c r="VLE32" s="51"/>
      <c r="VLF32" s="51"/>
      <c r="VLG32" s="51"/>
      <c r="VLH32" s="51"/>
      <c r="VLI32" s="51"/>
      <c r="VLJ32" s="51"/>
      <c r="VLK32" s="51"/>
      <c r="VLL32" s="51"/>
      <c r="VLM32" s="51"/>
      <c r="VLN32" s="51"/>
      <c r="VLO32" s="51"/>
      <c r="VLP32" s="51"/>
      <c r="VLQ32" s="51"/>
      <c r="VLR32" s="51"/>
      <c r="VLS32" s="51"/>
      <c r="VLT32" s="51"/>
      <c r="VLU32" s="51"/>
      <c r="VLV32" s="51"/>
      <c r="VLW32" s="51"/>
      <c r="VLX32" s="51"/>
      <c r="VLY32" s="51"/>
      <c r="VLZ32" s="51"/>
      <c r="VMA32" s="51"/>
      <c r="VMB32" s="51"/>
      <c r="VMC32" s="51"/>
      <c r="VMD32" s="51"/>
      <c r="VME32" s="51"/>
      <c r="VMF32" s="51"/>
      <c r="VMG32" s="51"/>
      <c r="VMH32" s="51"/>
      <c r="VMI32" s="51"/>
      <c r="VMJ32" s="51"/>
      <c r="VMK32" s="51"/>
      <c r="VML32" s="51"/>
      <c r="VMM32" s="51"/>
      <c r="VMN32" s="51"/>
      <c r="VMO32" s="51"/>
      <c r="VMP32" s="51"/>
      <c r="VMQ32" s="51"/>
      <c r="VMR32" s="51"/>
      <c r="VMS32" s="51"/>
      <c r="VMT32" s="51"/>
      <c r="VMU32" s="51"/>
      <c r="VMV32" s="51"/>
      <c r="VMW32" s="51"/>
      <c r="VMX32" s="51"/>
      <c r="VMY32" s="51"/>
      <c r="VMZ32" s="51"/>
      <c r="VNA32" s="51"/>
      <c r="VNB32" s="51"/>
      <c r="VNC32" s="51"/>
      <c r="VND32" s="51"/>
      <c r="VNE32" s="51"/>
      <c r="VNF32" s="51"/>
      <c r="VNG32" s="51"/>
      <c r="VNH32" s="51"/>
      <c r="VNI32" s="51"/>
      <c r="VNJ32" s="51"/>
      <c r="VNK32" s="51"/>
      <c r="VNL32" s="51"/>
      <c r="VNM32" s="51"/>
      <c r="VNN32" s="51"/>
      <c r="VNO32" s="51"/>
      <c r="VNP32" s="51"/>
      <c r="VNQ32" s="51"/>
      <c r="VNR32" s="51"/>
      <c r="VNS32" s="51"/>
      <c r="VNT32" s="51"/>
      <c r="VNU32" s="51"/>
      <c r="VNV32" s="51"/>
      <c r="VNW32" s="51"/>
      <c r="VNX32" s="51"/>
      <c r="VNY32" s="51"/>
      <c r="VNZ32" s="51"/>
      <c r="VOA32" s="51"/>
      <c r="VOB32" s="51"/>
      <c r="VOC32" s="51"/>
      <c r="VOD32" s="51"/>
      <c r="VOE32" s="51"/>
      <c r="VOF32" s="51"/>
      <c r="VOG32" s="51"/>
      <c r="VOH32" s="51"/>
      <c r="VOI32" s="51"/>
      <c r="VOJ32" s="51"/>
      <c r="VOK32" s="51"/>
      <c r="VOL32" s="51"/>
      <c r="VOM32" s="51"/>
      <c r="VON32" s="51"/>
      <c r="VOO32" s="51"/>
      <c r="VOP32" s="51"/>
      <c r="VOQ32" s="51"/>
      <c r="VOR32" s="51"/>
      <c r="VOS32" s="51"/>
      <c r="VOT32" s="51"/>
      <c r="VOU32" s="51"/>
      <c r="VOV32" s="51"/>
      <c r="VOW32" s="51"/>
      <c r="VOX32" s="51"/>
      <c r="VOY32" s="51"/>
      <c r="VOZ32" s="51"/>
      <c r="VPA32" s="51"/>
      <c r="VPB32" s="51"/>
      <c r="VPC32" s="51"/>
      <c r="VPD32" s="51"/>
      <c r="VPE32" s="51"/>
      <c r="VPF32" s="51"/>
      <c r="VPG32" s="51"/>
      <c r="VPH32" s="51"/>
      <c r="VPI32" s="51"/>
      <c r="VPJ32" s="51"/>
      <c r="VPK32" s="51"/>
      <c r="VPL32" s="51"/>
      <c r="VPM32" s="51"/>
      <c r="VPN32" s="51"/>
      <c r="VPO32" s="51"/>
      <c r="VPP32" s="51"/>
      <c r="VPQ32" s="51"/>
      <c r="VPR32" s="51"/>
      <c r="VPS32" s="51"/>
      <c r="VPT32" s="51"/>
      <c r="VPU32" s="51"/>
      <c r="VPV32" s="51"/>
      <c r="VPW32" s="51"/>
      <c r="VPX32" s="51"/>
      <c r="VPY32" s="51"/>
      <c r="VPZ32" s="51"/>
      <c r="VQA32" s="51"/>
      <c r="VQB32" s="51"/>
      <c r="VQC32" s="51"/>
      <c r="VQD32" s="51"/>
      <c r="VQE32" s="51"/>
      <c r="VQF32" s="51"/>
      <c r="VQG32" s="51"/>
      <c r="VQH32" s="51"/>
      <c r="VQI32" s="51"/>
      <c r="VQJ32" s="51"/>
      <c r="VQK32" s="51"/>
      <c r="VQL32" s="51"/>
      <c r="VQM32" s="51"/>
      <c r="VQN32" s="51"/>
      <c r="VQO32" s="51"/>
      <c r="VQP32" s="51"/>
      <c r="VQQ32" s="51"/>
      <c r="VQR32" s="51"/>
      <c r="VQS32" s="51"/>
      <c r="VQT32" s="51"/>
      <c r="VQU32" s="51"/>
      <c r="VQV32" s="51"/>
      <c r="VQW32" s="51"/>
      <c r="VQX32" s="51"/>
      <c r="VQY32" s="51"/>
      <c r="VQZ32" s="51"/>
      <c r="VRA32" s="51"/>
      <c r="VRB32" s="51"/>
      <c r="VRC32" s="51"/>
      <c r="VRD32" s="51"/>
      <c r="VRE32" s="51"/>
      <c r="VRF32" s="51"/>
      <c r="VRG32" s="51"/>
      <c r="VRH32" s="51"/>
      <c r="VRI32" s="51"/>
      <c r="VRJ32" s="51"/>
      <c r="VRK32" s="51"/>
      <c r="VRL32" s="51"/>
      <c r="VRM32" s="51"/>
      <c r="VRN32" s="51"/>
      <c r="VRO32" s="51"/>
      <c r="VRP32" s="51"/>
      <c r="VRQ32" s="51"/>
      <c r="VRR32" s="51"/>
      <c r="VRS32" s="51"/>
      <c r="VRT32" s="51"/>
      <c r="VRU32" s="51"/>
      <c r="VRV32" s="51"/>
      <c r="VRW32" s="51"/>
      <c r="VRX32" s="51"/>
      <c r="VRY32" s="51"/>
      <c r="VRZ32" s="51"/>
      <c r="VSA32" s="51"/>
      <c r="VSB32" s="51"/>
      <c r="VSC32" s="51"/>
      <c r="VSD32" s="51"/>
      <c r="VSE32" s="51"/>
      <c r="VSF32" s="51"/>
      <c r="VSG32" s="51"/>
      <c r="VSH32" s="51"/>
      <c r="VSI32" s="51"/>
      <c r="VSJ32" s="51"/>
      <c r="VSK32" s="51"/>
      <c r="VSL32" s="51"/>
      <c r="VSM32" s="51"/>
      <c r="VSN32" s="51"/>
      <c r="VSO32" s="51"/>
      <c r="VSP32" s="51"/>
      <c r="VSQ32" s="51"/>
      <c r="VSR32" s="51"/>
      <c r="VSS32" s="51"/>
      <c r="VST32" s="51"/>
      <c r="VSU32" s="51"/>
      <c r="VSV32" s="51"/>
      <c r="VSW32" s="51"/>
      <c r="VSX32" s="51"/>
      <c r="VSY32" s="51"/>
      <c r="VSZ32" s="51"/>
      <c r="VTA32" s="51"/>
      <c r="VTB32" s="51"/>
      <c r="VTC32" s="51"/>
      <c r="VTD32" s="51"/>
      <c r="VTE32" s="51"/>
      <c r="VTF32" s="51"/>
      <c r="VTG32" s="51"/>
      <c r="VTH32" s="51"/>
      <c r="VTI32" s="51"/>
      <c r="VTJ32" s="51"/>
      <c r="VTK32" s="51"/>
      <c r="VTL32" s="51"/>
      <c r="VTM32" s="51"/>
      <c r="VTN32" s="51"/>
      <c r="VTO32" s="51"/>
      <c r="VTP32" s="51"/>
      <c r="VTQ32" s="51"/>
      <c r="VTR32" s="51"/>
      <c r="VTS32" s="51"/>
      <c r="VTT32" s="51"/>
      <c r="VTU32" s="51"/>
      <c r="VTV32" s="51"/>
      <c r="VTW32" s="51"/>
      <c r="VTX32" s="51"/>
      <c r="VTY32" s="51"/>
      <c r="VTZ32" s="51"/>
      <c r="VUA32" s="51"/>
      <c r="VUB32" s="51"/>
      <c r="VUC32" s="51"/>
      <c r="VUD32" s="51"/>
      <c r="VUE32" s="51"/>
      <c r="VUF32" s="51"/>
      <c r="VUG32" s="51"/>
      <c r="VUH32" s="51"/>
      <c r="VUI32" s="51"/>
      <c r="VUJ32" s="51"/>
      <c r="VUK32" s="51"/>
      <c r="VUL32" s="51"/>
      <c r="VUM32" s="51"/>
      <c r="VUN32" s="51"/>
      <c r="VUO32" s="51"/>
      <c r="VUP32" s="51"/>
      <c r="VUQ32" s="51"/>
      <c r="VUR32" s="51"/>
      <c r="VUS32" s="51"/>
      <c r="VUT32" s="51"/>
      <c r="VUU32" s="51"/>
      <c r="VUV32" s="51"/>
      <c r="VUW32" s="51"/>
      <c r="VUX32" s="51"/>
      <c r="VUY32" s="51"/>
      <c r="VUZ32" s="51"/>
      <c r="VVA32" s="51"/>
      <c r="VVB32" s="51"/>
      <c r="VVC32" s="51"/>
      <c r="VVD32" s="51"/>
      <c r="VVE32" s="51"/>
      <c r="VVF32" s="51"/>
      <c r="VVG32" s="51"/>
      <c r="VVH32" s="51"/>
      <c r="VVI32" s="51"/>
      <c r="VVJ32" s="51"/>
      <c r="VVK32" s="51"/>
      <c r="VVL32" s="51"/>
      <c r="VVM32" s="51"/>
      <c r="VVN32" s="51"/>
      <c r="VVO32" s="51"/>
      <c r="VVP32" s="51"/>
      <c r="VVQ32" s="51"/>
      <c r="VVR32" s="51"/>
      <c r="VVS32" s="51"/>
      <c r="VVT32" s="51"/>
      <c r="VVU32" s="51"/>
      <c r="VVV32" s="51"/>
      <c r="VVW32" s="51"/>
      <c r="VVX32" s="51"/>
      <c r="VVY32" s="51"/>
      <c r="VVZ32" s="51"/>
      <c r="VWA32" s="51"/>
      <c r="VWB32" s="51"/>
      <c r="VWC32" s="51"/>
      <c r="VWD32" s="51"/>
      <c r="VWE32" s="51"/>
      <c r="VWF32" s="51"/>
      <c r="VWG32" s="51"/>
      <c r="VWH32" s="51"/>
      <c r="VWI32" s="51"/>
      <c r="VWJ32" s="51"/>
      <c r="VWK32" s="51"/>
      <c r="VWL32" s="51"/>
      <c r="VWM32" s="51"/>
      <c r="VWN32" s="51"/>
      <c r="VWO32" s="51"/>
      <c r="VWP32" s="51"/>
      <c r="VWQ32" s="51"/>
      <c r="VWR32" s="51"/>
      <c r="VWS32" s="51"/>
      <c r="VWT32" s="51"/>
      <c r="VWU32" s="51"/>
      <c r="VWV32" s="51"/>
      <c r="VWW32" s="51"/>
      <c r="VWX32" s="51"/>
      <c r="VWY32" s="51"/>
      <c r="VWZ32" s="51"/>
      <c r="VXA32" s="51"/>
      <c r="VXB32" s="51"/>
      <c r="VXC32" s="51"/>
      <c r="VXD32" s="51"/>
      <c r="VXE32" s="51"/>
      <c r="VXF32" s="51"/>
      <c r="VXG32" s="51"/>
      <c r="VXH32" s="51"/>
      <c r="VXI32" s="51"/>
      <c r="VXJ32" s="51"/>
      <c r="VXK32" s="51"/>
      <c r="VXL32" s="51"/>
      <c r="VXM32" s="51"/>
      <c r="VXN32" s="51"/>
      <c r="VXO32" s="51"/>
      <c r="VXP32" s="51"/>
      <c r="VXQ32" s="51"/>
      <c r="VXR32" s="51"/>
      <c r="VXS32" s="51"/>
      <c r="VXT32" s="51"/>
      <c r="VXU32" s="51"/>
      <c r="VXV32" s="51"/>
      <c r="VXW32" s="51"/>
      <c r="VXX32" s="51"/>
      <c r="VXY32" s="51"/>
      <c r="VXZ32" s="51"/>
      <c r="VYA32" s="51"/>
      <c r="VYB32" s="51"/>
      <c r="VYC32" s="51"/>
      <c r="VYD32" s="51"/>
      <c r="VYE32" s="51"/>
      <c r="VYF32" s="51"/>
      <c r="VYG32" s="51"/>
      <c r="VYH32" s="51"/>
      <c r="VYI32" s="51"/>
      <c r="VYJ32" s="51"/>
      <c r="VYK32" s="51"/>
      <c r="VYL32" s="51"/>
      <c r="VYM32" s="51"/>
      <c r="VYN32" s="51"/>
      <c r="VYO32" s="51"/>
      <c r="VYP32" s="51"/>
      <c r="VYQ32" s="51"/>
      <c r="VYR32" s="51"/>
      <c r="VYS32" s="51"/>
      <c r="VYT32" s="51"/>
      <c r="VYU32" s="51"/>
      <c r="VYV32" s="51"/>
      <c r="VYW32" s="51"/>
      <c r="VYX32" s="51"/>
      <c r="VYY32" s="51"/>
      <c r="VYZ32" s="51"/>
      <c r="VZA32" s="51"/>
      <c r="VZB32" s="51"/>
      <c r="VZC32" s="51"/>
      <c r="VZD32" s="51"/>
      <c r="VZE32" s="51"/>
      <c r="VZF32" s="51"/>
      <c r="VZG32" s="51"/>
      <c r="VZH32" s="51"/>
      <c r="VZI32" s="51"/>
      <c r="VZJ32" s="51"/>
      <c r="VZK32" s="51"/>
      <c r="VZL32" s="51"/>
      <c r="VZM32" s="51"/>
      <c r="VZN32" s="51"/>
      <c r="VZO32" s="51"/>
      <c r="VZP32" s="51"/>
      <c r="VZQ32" s="51"/>
      <c r="VZR32" s="51"/>
      <c r="VZS32" s="51"/>
      <c r="VZT32" s="51"/>
      <c r="VZU32" s="51"/>
      <c r="VZV32" s="51"/>
      <c r="VZW32" s="51"/>
      <c r="VZX32" s="51"/>
      <c r="VZY32" s="51"/>
      <c r="VZZ32" s="51"/>
      <c r="WAA32" s="51"/>
      <c r="WAB32" s="51"/>
      <c r="WAC32" s="51"/>
      <c r="WAD32" s="51"/>
      <c r="WAE32" s="51"/>
      <c r="WAF32" s="51"/>
      <c r="WAG32" s="51"/>
      <c r="WAH32" s="51"/>
      <c r="WAI32" s="51"/>
      <c r="WAJ32" s="51"/>
      <c r="WAK32" s="51"/>
      <c r="WAL32" s="51"/>
      <c r="WAM32" s="51"/>
      <c r="WAN32" s="51"/>
      <c r="WAO32" s="51"/>
      <c r="WAP32" s="51"/>
      <c r="WAQ32" s="51"/>
      <c r="WAR32" s="51"/>
      <c r="WAS32" s="51"/>
      <c r="WAT32" s="51"/>
      <c r="WAU32" s="51"/>
      <c r="WAV32" s="51"/>
      <c r="WAW32" s="51"/>
      <c r="WAX32" s="51"/>
      <c r="WAY32" s="51"/>
      <c r="WAZ32" s="51"/>
      <c r="WBA32" s="51"/>
      <c r="WBB32" s="51"/>
      <c r="WBC32" s="51"/>
      <c r="WBD32" s="51"/>
      <c r="WBE32" s="51"/>
      <c r="WBF32" s="51"/>
      <c r="WBG32" s="51"/>
      <c r="WBH32" s="51"/>
      <c r="WBI32" s="51"/>
      <c r="WBJ32" s="51"/>
      <c r="WBK32" s="51"/>
      <c r="WBL32" s="51"/>
      <c r="WBM32" s="51"/>
      <c r="WBN32" s="51"/>
      <c r="WBO32" s="51"/>
      <c r="WBP32" s="51"/>
      <c r="WBQ32" s="51"/>
      <c r="WBR32" s="51"/>
      <c r="WBS32" s="51"/>
      <c r="WBT32" s="51"/>
      <c r="WBU32" s="51"/>
      <c r="WBV32" s="51"/>
      <c r="WBW32" s="51"/>
      <c r="WBX32" s="51"/>
      <c r="WBY32" s="51"/>
      <c r="WBZ32" s="51"/>
      <c r="WCA32" s="51"/>
      <c r="WCB32" s="51"/>
      <c r="WCC32" s="51"/>
      <c r="WCD32" s="51"/>
      <c r="WCE32" s="51"/>
      <c r="WCF32" s="51"/>
      <c r="WCG32" s="51"/>
      <c r="WCH32" s="51"/>
      <c r="WCI32" s="51"/>
      <c r="WCJ32" s="51"/>
      <c r="WCK32" s="51"/>
      <c r="WCL32" s="51"/>
      <c r="WCM32" s="51"/>
      <c r="WCN32" s="51"/>
      <c r="WCO32" s="51"/>
      <c r="WCP32" s="51"/>
      <c r="WCQ32" s="51"/>
      <c r="WCR32" s="51"/>
      <c r="WCS32" s="51"/>
      <c r="WCT32" s="51"/>
      <c r="WCU32" s="51"/>
      <c r="WCV32" s="51"/>
      <c r="WCW32" s="51"/>
      <c r="WCX32" s="51"/>
      <c r="WCY32" s="51"/>
      <c r="WCZ32" s="51"/>
      <c r="WDA32" s="51"/>
      <c r="WDB32" s="51"/>
      <c r="WDC32" s="51"/>
      <c r="WDD32" s="51"/>
      <c r="WDE32" s="51"/>
      <c r="WDF32" s="51"/>
      <c r="WDG32" s="51"/>
      <c r="WDH32" s="51"/>
      <c r="WDI32" s="51"/>
      <c r="WDJ32" s="51"/>
      <c r="WDK32" s="51"/>
      <c r="WDL32" s="51"/>
      <c r="WDM32" s="51"/>
      <c r="WDN32" s="51"/>
      <c r="WDO32" s="51"/>
      <c r="WDP32" s="51"/>
      <c r="WDQ32" s="51"/>
      <c r="WDR32" s="51"/>
      <c r="WDS32" s="51"/>
      <c r="WDT32" s="51"/>
      <c r="WDU32" s="51"/>
      <c r="WDV32" s="51"/>
      <c r="WDW32" s="51"/>
      <c r="WDX32" s="51"/>
      <c r="WDY32" s="51"/>
      <c r="WDZ32" s="51"/>
      <c r="WEA32" s="51"/>
      <c r="WEB32" s="51"/>
      <c r="WEC32" s="51"/>
      <c r="WED32" s="51"/>
      <c r="WEE32" s="51"/>
      <c r="WEF32" s="51"/>
      <c r="WEG32" s="51"/>
      <c r="WEH32" s="51"/>
      <c r="WEI32" s="51"/>
      <c r="WEJ32" s="51"/>
      <c r="WEK32" s="51"/>
      <c r="WEL32" s="51"/>
      <c r="WEM32" s="51"/>
      <c r="WEN32" s="51"/>
      <c r="WEO32" s="51"/>
      <c r="WEP32" s="51"/>
      <c r="WEQ32" s="51"/>
      <c r="WER32" s="51"/>
      <c r="WES32" s="51"/>
      <c r="WET32" s="51"/>
      <c r="WEU32" s="51"/>
      <c r="WEV32" s="51"/>
      <c r="WEW32" s="51"/>
      <c r="WEX32" s="51"/>
      <c r="WEY32" s="51"/>
      <c r="WEZ32" s="51"/>
      <c r="WFA32" s="51"/>
      <c r="WFB32" s="51"/>
      <c r="WFC32" s="51"/>
      <c r="WFD32" s="51"/>
      <c r="WFE32" s="51"/>
      <c r="WFF32" s="51"/>
      <c r="WFG32" s="51"/>
      <c r="WFH32" s="51"/>
      <c r="WFI32" s="51"/>
      <c r="WFJ32" s="51"/>
      <c r="WFK32" s="51"/>
      <c r="WFL32" s="51"/>
      <c r="WFM32" s="51"/>
      <c r="WFN32" s="51"/>
      <c r="WFO32" s="51"/>
      <c r="WFP32" s="51"/>
      <c r="WFQ32" s="51"/>
      <c r="WFR32" s="51"/>
      <c r="WFS32" s="51"/>
      <c r="WFT32" s="51"/>
      <c r="WFU32" s="51"/>
      <c r="WFV32" s="51"/>
      <c r="WFW32" s="51"/>
      <c r="WFX32" s="51"/>
      <c r="WFY32" s="51"/>
      <c r="WFZ32" s="51"/>
      <c r="WGA32" s="51"/>
      <c r="WGB32" s="51"/>
      <c r="WGC32" s="51"/>
      <c r="WGD32" s="51"/>
      <c r="WGE32" s="51"/>
      <c r="WGF32" s="51"/>
      <c r="WGG32" s="51"/>
      <c r="WGH32" s="51"/>
      <c r="WGI32" s="51"/>
      <c r="WGJ32" s="51"/>
      <c r="WGK32" s="51"/>
      <c r="WGL32" s="51"/>
      <c r="WGM32" s="51"/>
      <c r="WGN32" s="51"/>
      <c r="WGO32" s="51"/>
      <c r="WGP32" s="51"/>
      <c r="WGQ32" s="51"/>
      <c r="WGR32" s="51"/>
      <c r="WGS32" s="51"/>
      <c r="WGT32" s="51"/>
      <c r="WGU32" s="51"/>
      <c r="WGV32" s="51"/>
      <c r="WGW32" s="51"/>
      <c r="WGX32" s="51"/>
      <c r="WGY32" s="51"/>
      <c r="WGZ32" s="51"/>
      <c r="WHA32" s="51"/>
      <c r="WHB32" s="51"/>
      <c r="WHC32" s="51"/>
      <c r="WHD32" s="51"/>
      <c r="WHE32" s="51"/>
      <c r="WHF32" s="51"/>
      <c r="WHG32" s="51"/>
      <c r="WHH32" s="51"/>
      <c r="WHI32" s="51"/>
      <c r="WHJ32" s="51"/>
      <c r="WHK32" s="51"/>
      <c r="WHL32" s="51"/>
      <c r="WHM32" s="51"/>
      <c r="WHN32" s="51"/>
      <c r="WHO32" s="51"/>
      <c r="WHP32" s="51"/>
      <c r="WHQ32" s="51"/>
      <c r="WHR32" s="51"/>
      <c r="WHS32" s="51"/>
      <c r="WHT32" s="51"/>
      <c r="WHU32" s="51"/>
      <c r="WHV32" s="51"/>
      <c r="WHW32" s="51"/>
      <c r="WHX32" s="51"/>
      <c r="WHY32" s="51"/>
      <c r="WHZ32" s="51"/>
      <c r="WIA32" s="51"/>
      <c r="WIB32" s="51"/>
      <c r="WIC32" s="51"/>
      <c r="WID32" s="51"/>
      <c r="WIE32" s="51"/>
      <c r="WIF32" s="51"/>
      <c r="WIG32" s="51"/>
      <c r="WIH32" s="51"/>
      <c r="WII32" s="51"/>
      <c r="WIJ32" s="51"/>
      <c r="WIK32" s="51"/>
      <c r="WIL32" s="51"/>
      <c r="WIM32" s="51"/>
      <c r="WIN32" s="51"/>
      <c r="WIO32" s="51"/>
      <c r="WIP32" s="51"/>
      <c r="WIQ32" s="51"/>
      <c r="WIR32" s="51"/>
      <c r="WIS32" s="51"/>
      <c r="WIT32" s="51"/>
      <c r="WIU32" s="51"/>
      <c r="WIV32" s="51"/>
      <c r="WIW32" s="51"/>
      <c r="WIX32" s="51"/>
      <c r="WIY32" s="51"/>
      <c r="WIZ32" s="51"/>
      <c r="WJA32" s="51"/>
      <c r="WJB32" s="51"/>
      <c r="WJC32" s="51"/>
      <c r="WJD32" s="51"/>
      <c r="WJE32" s="51"/>
      <c r="WJF32" s="51"/>
      <c r="WJG32" s="51"/>
      <c r="WJH32" s="51"/>
      <c r="WJI32" s="51"/>
      <c r="WJJ32" s="51"/>
      <c r="WJK32" s="51"/>
      <c r="WJL32" s="51"/>
      <c r="WJM32" s="51"/>
      <c r="WJN32" s="51"/>
      <c r="WJO32" s="51"/>
      <c r="WJP32" s="51"/>
      <c r="WJQ32" s="51"/>
      <c r="WJR32" s="51"/>
      <c r="WJS32" s="51"/>
      <c r="WJT32" s="51"/>
      <c r="WJU32" s="51"/>
      <c r="WJV32" s="51"/>
      <c r="WJW32" s="51"/>
      <c r="WJX32" s="51"/>
      <c r="WJY32" s="51"/>
      <c r="WJZ32" s="51"/>
      <c r="WKA32" s="51"/>
      <c r="WKB32" s="51"/>
      <c r="WKC32" s="51"/>
      <c r="WKD32" s="51"/>
      <c r="WKE32" s="51"/>
      <c r="WKF32" s="51"/>
      <c r="WKG32" s="51"/>
      <c r="WKH32" s="51"/>
      <c r="WKI32" s="51"/>
      <c r="WKJ32" s="51"/>
      <c r="WKK32" s="51"/>
      <c r="WKL32" s="51"/>
      <c r="WKM32" s="51"/>
      <c r="WKN32" s="51"/>
      <c r="WKO32" s="51"/>
      <c r="WKP32" s="51"/>
      <c r="WKQ32" s="51"/>
      <c r="WKR32" s="51"/>
      <c r="WKS32" s="51"/>
      <c r="WKT32" s="51"/>
      <c r="WKU32" s="51"/>
      <c r="WKV32" s="51"/>
      <c r="WKW32" s="51"/>
      <c r="WKX32" s="51"/>
      <c r="WKY32" s="51"/>
      <c r="WKZ32" s="51"/>
      <c r="WLA32" s="51"/>
      <c r="WLB32" s="51"/>
      <c r="WLC32" s="51"/>
      <c r="WLD32" s="51"/>
      <c r="WLE32" s="51"/>
      <c r="WLF32" s="51"/>
      <c r="WLG32" s="51"/>
      <c r="WLH32" s="51"/>
      <c r="WLI32" s="51"/>
      <c r="WLJ32" s="51"/>
      <c r="WLK32" s="51"/>
      <c r="WLL32" s="51"/>
      <c r="WLM32" s="51"/>
      <c r="WLN32" s="51"/>
      <c r="WLO32" s="51"/>
      <c r="WLP32" s="51"/>
      <c r="WLQ32" s="51"/>
      <c r="WLR32" s="51"/>
      <c r="WLS32" s="51"/>
      <c r="WLT32" s="51"/>
      <c r="WLU32" s="51"/>
      <c r="WLV32" s="51"/>
      <c r="WLW32" s="51"/>
      <c r="WLX32" s="51"/>
      <c r="WLY32" s="51"/>
      <c r="WLZ32" s="51"/>
      <c r="WMA32" s="51"/>
      <c r="WMB32" s="51"/>
      <c r="WMC32" s="51"/>
      <c r="WMD32" s="51"/>
      <c r="WME32" s="51"/>
      <c r="WMF32" s="51"/>
      <c r="WMG32" s="51"/>
      <c r="WMH32" s="51"/>
      <c r="WMI32" s="51"/>
      <c r="WMJ32" s="51"/>
      <c r="WMK32" s="51"/>
      <c r="WML32" s="51"/>
      <c r="WMM32" s="51"/>
      <c r="WMN32" s="51"/>
      <c r="WMO32" s="51"/>
      <c r="WMP32" s="51"/>
      <c r="WMQ32" s="51"/>
      <c r="WMR32" s="51"/>
      <c r="WMS32" s="51"/>
      <c r="WMT32" s="51"/>
      <c r="WMU32" s="51"/>
      <c r="WMV32" s="51"/>
      <c r="WMW32" s="51"/>
      <c r="WMX32" s="51"/>
      <c r="WMY32" s="51"/>
      <c r="WMZ32" s="51"/>
      <c r="WNA32" s="51"/>
      <c r="WNB32" s="51"/>
      <c r="WNC32" s="51"/>
      <c r="WND32" s="51"/>
      <c r="WNE32" s="51"/>
      <c r="WNF32" s="51"/>
      <c r="WNG32" s="51"/>
      <c r="WNH32" s="51"/>
      <c r="WNI32" s="51"/>
      <c r="WNJ32" s="51"/>
      <c r="WNK32" s="51"/>
      <c r="WNL32" s="51"/>
      <c r="WNM32" s="51"/>
      <c r="WNN32" s="51"/>
      <c r="WNO32" s="51"/>
      <c r="WNP32" s="51"/>
      <c r="WNQ32" s="51"/>
      <c r="WNR32" s="51"/>
      <c r="WNS32" s="51"/>
      <c r="WNT32" s="51"/>
      <c r="WNU32" s="51"/>
      <c r="WNV32" s="51"/>
      <c r="WNW32" s="51"/>
      <c r="WNX32" s="51"/>
      <c r="WNY32" s="51"/>
      <c r="WNZ32" s="51"/>
      <c r="WOA32" s="51"/>
      <c r="WOB32" s="51"/>
      <c r="WOC32" s="51"/>
      <c r="WOD32" s="51"/>
      <c r="WOE32" s="51"/>
      <c r="WOF32" s="51"/>
      <c r="WOG32" s="51"/>
      <c r="WOH32" s="51"/>
      <c r="WOI32" s="51"/>
      <c r="WOJ32" s="51"/>
      <c r="WOK32" s="51"/>
      <c r="WOL32" s="51"/>
      <c r="WOM32" s="51"/>
      <c r="WON32" s="51"/>
      <c r="WOO32" s="51"/>
      <c r="WOP32" s="51"/>
      <c r="WOQ32" s="51"/>
      <c r="WOR32" s="51"/>
      <c r="WOS32" s="51"/>
      <c r="WOT32" s="51"/>
      <c r="WOU32" s="51"/>
      <c r="WOV32" s="51"/>
      <c r="WOW32" s="51"/>
      <c r="WOX32" s="51"/>
      <c r="WOY32" s="51"/>
      <c r="WOZ32" s="51"/>
      <c r="WPA32" s="51"/>
      <c r="WPB32" s="51"/>
      <c r="WPC32" s="51"/>
      <c r="WPD32" s="51"/>
      <c r="WPE32" s="51"/>
      <c r="WPF32" s="51"/>
      <c r="WPG32" s="51"/>
      <c r="WPH32" s="51"/>
      <c r="WPI32" s="51"/>
      <c r="WPJ32" s="51"/>
      <c r="WPK32" s="51"/>
      <c r="WPL32" s="51"/>
      <c r="WPM32" s="51"/>
      <c r="WPN32" s="51"/>
      <c r="WPO32" s="51"/>
      <c r="WPP32" s="51"/>
      <c r="WPQ32" s="51"/>
      <c r="WPR32" s="51"/>
      <c r="WPS32" s="51"/>
      <c r="WPT32" s="51"/>
      <c r="WPU32" s="51"/>
      <c r="WPV32" s="51"/>
      <c r="WPW32" s="51"/>
      <c r="WPX32" s="51"/>
      <c r="WPY32" s="51"/>
      <c r="WPZ32" s="51"/>
      <c r="WQA32" s="51"/>
      <c r="WQB32" s="51"/>
      <c r="WQC32" s="51"/>
      <c r="WQD32" s="51"/>
      <c r="WQE32" s="51"/>
      <c r="WQF32" s="51"/>
      <c r="WQG32" s="51"/>
      <c r="WQH32" s="51"/>
      <c r="WQI32" s="51"/>
      <c r="WQJ32" s="51"/>
      <c r="WQK32" s="51"/>
      <c r="WQL32" s="51"/>
      <c r="WQM32" s="51"/>
      <c r="WQN32" s="51"/>
      <c r="WQO32" s="51"/>
      <c r="WQP32" s="51"/>
      <c r="WQQ32" s="51"/>
      <c r="WQR32" s="51"/>
      <c r="WQS32" s="51"/>
      <c r="WQT32" s="51"/>
      <c r="WQU32" s="51"/>
      <c r="WQV32" s="51"/>
      <c r="WQW32" s="51"/>
      <c r="WQX32" s="51"/>
      <c r="WQY32" s="51"/>
      <c r="WQZ32" s="51"/>
      <c r="WRA32" s="51"/>
      <c r="WRB32" s="51"/>
      <c r="WRC32" s="51"/>
      <c r="WRD32" s="51"/>
      <c r="WRE32" s="51"/>
      <c r="WRF32" s="51"/>
      <c r="WRG32" s="51"/>
      <c r="WRH32" s="51"/>
      <c r="WRI32" s="51"/>
      <c r="WRJ32" s="51"/>
      <c r="WRK32" s="51"/>
      <c r="WRL32" s="51"/>
      <c r="WRM32" s="51"/>
      <c r="WRN32" s="51"/>
      <c r="WRO32" s="51"/>
      <c r="WRP32" s="51"/>
      <c r="WRQ32" s="51"/>
      <c r="WRR32" s="51"/>
      <c r="WRS32" s="51"/>
      <c r="WRT32" s="51"/>
      <c r="WRU32" s="51"/>
      <c r="WRV32" s="51"/>
      <c r="WRW32" s="51"/>
      <c r="WRX32" s="51"/>
      <c r="WRY32" s="51"/>
      <c r="WRZ32" s="51"/>
      <c r="WSA32" s="51"/>
      <c r="WSB32" s="51"/>
      <c r="WSC32" s="51"/>
      <c r="WSD32" s="51"/>
      <c r="WSE32" s="51"/>
      <c r="WSF32" s="51"/>
      <c r="WSG32" s="51"/>
      <c r="WSH32" s="51"/>
      <c r="WSI32" s="51"/>
      <c r="WSJ32" s="51"/>
      <c r="WSK32" s="51"/>
      <c r="WSL32" s="51"/>
      <c r="WSM32" s="51"/>
      <c r="WSN32" s="51"/>
      <c r="WSO32" s="51"/>
      <c r="WSP32" s="51"/>
      <c r="WSQ32" s="51"/>
      <c r="WSR32" s="51"/>
      <c r="WSS32" s="51"/>
      <c r="WST32" s="51"/>
      <c r="WSU32" s="51"/>
      <c r="WSV32" s="51"/>
      <c r="WSW32" s="51"/>
      <c r="WSX32" s="51"/>
      <c r="WSY32" s="51"/>
      <c r="WSZ32" s="51"/>
      <c r="WTA32" s="51"/>
      <c r="WTB32" s="51"/>
      <c r="WTC32" s="51"/>
      <c r="WTD32" s="51"/>
      <c r="WTE32" s="51"/>
      <c r="WTF32" s="51"/>
      <c r="WTG32" s="51"/>
      <c r="WTH32" s="51"/>
      <c r="WTI32" s="51"/>
      <c r="WTJ32" s="51"/>
      <c r="WTK32" s="51"/>
      <c r="WTL32" s="51"/>
      <c r="WTM32" s="51"/>
      <c r="WTN32" s="51"/>
      <c r="WTO32" s="51"/>
      <c r="WTP32" s="51"/>
      <c r="WTQ32" s="51"/>
      <c r="WTR32" s="51"/>
      <c r="WTS32" s="51"/>
      <c r="WTT32" s="51"/>
      <c r="WTU32" s="51"/>
      <c r="WTV32" s="51"/>
      <c r="WTW32" s="51"/>
      <c r="WTX32" s="51"/>
      <c r="WTY32" s="51"/>
      <c r="WTZ32" s="51"/>
      <c r="WUA32" s="51"/>
      <c r="WUB32" s="51"/>
      <c r="WUC32" s="51"/>
      <c r="WUD32" s="51"/>
      <c r="WUE32" s="51"/>
      <c r="WUF32" s="51"/>
      <c r="WUG32" s="51"/>
      <c r="WUH32" s="51"/>
      <c r="WUI32" s="51"/>
      <c r="WUJ32" s="51"/>
      <c r="WUK32" s="51"/>
      <c r="WUL32" s="51"/>
      <c r="WUM32" s="51"/>
      <c r="WUN32" s="51"/>
      <c r="WUO32" s="51"/>
      <c r="WUP32" s="51"/>
      <c r="WUQ32" s="51"/>
      <c r="WUR32" s="51"/>
      <c r="WUS32" s="51"/>
      <c r="WUT32" s="51"/>
      <c r="WUU32" s="51"/>
      <c r="WUV32" s="51"/>
      <c r="WUW32" s="51"/>
      <c r="WUX32" s="51"/>
      <c r="WUY32" s="51"/>
      <c r="WUZ32" s="51"/>
      <c r="WVA32" s="51"/>
      <c r="WVB32" s="51"/>
      <c r="WVC32" s="51"/>
      <c r="WVD32" s="51"/>
      <c r="WVE32" s="51"/>
      <c r="WVF32" s="51"/>
      <c r="WVG32" s="51"/>
      <c r="WVH32" s="51"/>
      <c r="WVI32" s="51"/>
      <c r="WVJ32" s="51"/>
      <c r="WVK32" s="51"/>
      <c r="WVL32" s="51"/>
      <c r="WVM32" s="51"/>
      <c r="WVN32" s="51"/>
      <c r="WVO32" s="51"/>
      <c r="WVP32" s="51"/>
      <c r="WVQ32" s="51"/>
      <c r="WVR32" s="51"/>
      <c r="WVS32" s="51"/>
      <c r="WVT32" s="51"/>
      <c r="WVU32" s="51"/>
      <c r="WVV32" s="51"/>
      <c r="WVW32" s="51"/>
      <c r="WVX32" s="51"/>
      <c r="WVY32" s="51"/>
      <c r="WVZ32" s="51"/>
      <c r="WWA32" s="51"/>
      <c r="WWB32" s="51"/>
      <c r="WWC32" s="51"/>
      <c r="WWD32" s="51"/>
      <c r="WWE32" s="51"/>
      <c r="WWF32" s="51"/>
      <c r="WWG32" s="51"/>
      <c r="WWH32" s="51"/>
      <c r="WWI32" s="51"/>
      <c r="WWJ32" s="51"/>
      <c r="WWK32" s="51"/>
      <c r="WWL32" s="51"/>
      <c r="WWM32" s="51"/>
      <c r="WWN32" s="51"/>
      <c r="WWO32" s="51"/>
      <c r="WWP32" s="51"/>
      <c r="WWQ32" s="51"/>
      <c r="WWR32" s="51"/>
      <c r="WWS32" s="51"/>
      <c r="WWT32" s="51"/>
      <c r="WWU32" s="51"/>
      <c r="WWV32" s="51"/>
      <c r="WWW32" s="51"/>
      <c r="WWX32" s="51"/>
      <c r="WWY32" s="51"/>
      <c r="WWZ32" s="51"/>
      <c r="WXA32" s="51"/>
      <c r="WXB32" s="51"/>
      <c r="WXC32" s="51"/>
      <c r="WXD32" s="51"/>
      <c r="WXE32" s="51"/>
      <c r="WXF32" s="51"/>
      <c r="WXG32" s="51"/>
      <c r="WXH32" s="51"/>
      <c r="WXI32" s="51"/>
      <c r="WXJ32" s="51"/>
      <c r="WXK32" s="51"/>
      <c r="WXL32" s="51"/>
      <c r="WXM32" s="51"/>
      <c r="WXN32" s="51"/>
      <c r="WXO32" s="51"/>
      <c r="WXP32" s="51"/>
      <c r="WXQ32" s="51"/>
      <c r="WXR32" s="51"/>
      <c r="WXS32" s="51"/>
      <c r="WXT32" s="51"/>
      <c r="WXU32" s="51"/>
      <c r="WXV32" s="51"/>
      <c r="WXW32" s="51"/>
      <c r="WXX32" s="51"/>
      <c r="WXY32" s="51"/>
      <c r="WXZ32" s="51"/>
      <c r="WYA32" s="51"/>
      <c r="WYB32" s="51"/>
      <c r="WYC32" s="51"/>
      <c r="WYD32" s="51"/>
      <c r="WYE32" s="51"/>
      <c r="WYF32" s="51"/>
      <c r="WYG32" s="51"/>
      <c r="WYH32" s="51"/>
      <c r="WYI32" s="51"/>
      <c r="WYJ32" s="51"/>
      <c r="WYK32" s="51"/>
      <c r="WYL32" s="51"/>
      <c r="WYM32" s="51"/>
      <c r="WYN32" s="51"/>
      <c r="WYO32" s="51"/>
      <c r="WYP32" s="51"/>
      <c r="WYQ32" s="51"/>
      <c r="WYR32" s="51"/>
      <c r="WYS32" s="51"/>
      <c r="WYT32" s="51"/>
      <c r="WYU32" s="51"/>
      <c r="WYV32" s="51"/>
      <c r="WYW32" s="51"/>
      <c r="WYX32" s="51"/>
      <c r="WYY32" s="51"/>
      <c r="WYZ32" s="51"/>
      <c r="WZA32" s="51"/>
      <c r="WZB32" s="51"/>
      <c r="WZC32" s="51"/>
      <c r="WZD32" s="51"/>
      <c r="WZE32" s="51"/>
      <c r="WZF32" s="51"/>
      <c r="WZG32" s="51"/>
      <c r="WZH32" s="51"/>
      <c r="WZI32" s="51"/>
      <c r="WZJ32" s="51"/>
      <c r="WZK32" s="51"/>
      <c r="WZL32" s="51"/>
      <c r="WZM32" s="51"/>
      <c r="WZN32" s="51"/>
      <c r="WZO32" s="51"/>
      <c r="WZP32" s="51"/>
      <c r="WZQ32" s="51"/>
      <c r="WZR32" s="51"/>
      <c r="WZS32" s="51"/>
      <c r="WZT32" s="51"/>
      <c r="WZU32" s="51"/>
      <c r="WZV32" s="51"/>
      <c r="WZW32" s="51"/>
      <c r="WZX32" s="51"/>
      <c r="WZY32" s="51"/>
      <c r="WZZ32" s="51"/>
      <c r="XAA32" s="51"/>
      <c r="XAB32" s="51"/>
      <c r="XAC32" s="51"/>
      <c r="XAD32" s="51"/>
      <c r="XAE32" s="51"/>
      <c r="XAF32" s="51"/>
      <c r="XAG32" s="51"/>
      <c r="XAH32" s="51"/>
      <c r="XAI32" s="51"/>
      <c r="XAJ32" s="51"/>
      <c r="XAK32" s="51"/>
      <c r="XAL32" s="51"/>
      <c r="XAM32" s="51"/>
      <c r="XAN32" s="51"/>
      <c r="XAO32" s="51"/>
      <c r="XAP32" s="51"/>
      <c r="XAQ32" s="51"/>
      <c r="XAR32" s="51"/>
      <c r="XAS32" s="51"/>
      <c r="XAT32" s="51"/>
      <c r="XAU32" s="51"/>
      <c r="XAV32" s="51"/>
      <c r="XAW32" s="51"/>
      <c r="XAX32" s="51"/>
      <c r="XAY32" s="51"/>
      <c r="XAZ32" s="51"/>
      <c r="XBA32" s="51"/>
      <c r="XBB32" s="51"/>
      <c r="XBC32" s="51"/>
      <c r="XBD32" s="51"/>
      <c r="XBE32" s="51"/>
      <c r="XBF32" s="51"/>
      <c r="XBG32" s="51"/>
      <c r="XBH32" s="51"/>
      <c r="XBI32" s="51"/>
      <c r="XBJ32" s="51"/>
      <c r="XBK32" s="51"/>
      <c r="XBL32" s="51"/>
      <c r="XBM32" s="51"/>
      <c r="XBN32" s="51"/>
      <c r="XBO32" s="51"/>
      <c r="XBP32" s="51"/>
      <c r="XBQ32" s="51"/>
      <c r="XBR32" s="51"/>
      <c r="XBS32" s="51"/>
      <c r="XBT32" s="51"/>
      <c r="XBU32" s="51"/>
      <c r="XBV32" s="51"/>
      <c r="XBW32" s="51"/>
      <c r="XBX32" s="51"/>
      <c r="XBY32" s="51"/>
      <c r="XBZ32" s="51"/>
      <c r="XCA32" s="51"/>
      <c r="XCB32" s="51"/>
      <c r="XCC32" s="51"/>
      <c r="XCD32" s="51"/>
      <c r="XCE32" s="51"/>
      <c r="XCF32" s="51"/>
      <c r="XCG32" s="51"/>
      <c r="XCH32" s="51"/>
      <c r="XCI32" s="51"/>
      <c r="XCJ32" s="51"/>
      <c r="XCK32" s="51"/>
      <c r="XCL32" s="51"/>
      <c r="XCM32" s="51"/>
      <c r="XCN32" s="51"/>
      <c r="XCO32" s="51"/>
      <c r="XCP32" s="51"/>
      <c r="XCQ32" s="51"/>
      <c r="XCR32" s="51"/>
      <c r="XCS32" s="51"/>
      <c r="XCT32" s="51"/>
      <c r="XCU32" s="51"/>
      <c r="XCV32" s="51"/>
      <c r="XCW32" s="51"/>
      <c r="XCX32" s="51"/>
      <c r="XCY32" s="51"/>
      <c r="XCZ32" s="51"/>
      <c r="XDA32" s="51"/>
      <c r="XDB32" s="51"/>
      <c r="XDC32" s="51"/>
      <c r="XDD32" s="51"/>
      <c r="XDE32" s="51"/>
      <c r="XDF32" s="51"/>
      <c r="XDG32" s="51"/>
      <c r="XDH32" s="51"/>
      <c r="XDI32" s="51"/>
      <c r="XDJ32" s="51"/>
      <c r="XDK32" s="51"/>
      <c r="XDL32" s="51"/>
      <c r="XDM32" s="51"/>
      <c r="XDN32" s="51"/>
      <c r="XDO32" s="51"/>
      <c r="XDP32" s="51"/>
      <c r="XDQ32" s="51"/>
      <c r="XDR32" s="51"/>
      <c r="XDS32" s="51"/>
      <c r="XDT32" s="51"/>
      <c r="XDU32" s="51"/>
      <c r="XDV32" s="51"/>
      <c r="XDW32" s="51"/>
      <c r="XDX32" s="51"/>
      <c r="XDY32" s="51"/>
      <c r="XDZ32" s="51"/>
      <c r="XEA32" s="51"/>
      <c r="XEB32" s="51"/>
      <c r="XEC32" s="51"/>
      <c r="XED32" s="51"/>
      <c r="XEE32" s="51"/>
      <c r="XEF32" s="51"/>
      <c r="XEG32" s="51"/>
      <c r="XEH32" s="51"/>
      <c r="XEI32" s="51"/>
      <c r="XEJ32" s="51"/>
      <c r="XEK32" s="51"/>
      <c r="XEL32" s="51"/>
    </row>
    <row r="33" spans="1:16366" hidden="1" x14ac:dyDescent="0.45">
      <c r="A33" t="s">
        <v>1066</v>
      </c>
      <c r="B33" t="s">
        <v>1067</v>
      </c>
      <c r="C33" t="s">
        <v>1067</v>
      </c>
      <c r="D33" t="s">
        <v>2519</v>
      </c>
      <c r="F33">
        <v>1</v>
      </c>
      <c r="G33" s="42" t="s">
        <v>60</v>
      </c>
      <c r="H33" t="s">
        <v>125</v>
      </c>
      <c r="I33" s="16" t="s">
        <v>47</v>
      </c>
      <c r="J33" s="17" t="s">
        <v>47</v>
      </c>
      <c r="K33" s="18">
        <v>3.7E-9</v>
      </c>
      <c r="L33" s="18">
        <v>3.7E-9</v>
      </c>
      <c r="M33" s="18">
        <v>1.4300000000000001E-8</v>
      </c>
      <c r="N33" s="27">
        <v>1.4300000000000001E-8</v>
      </c>
      <c r="O33" s="43" t="s">
        <v>62</v>
      </c>
      <c r="P33" s="43" t="s">
        <v>81</v>
      </c>
      <c r="Q33">
        <v>298</v>
      </c>
      <c r="R33" s="19">
        <v>-11.454810480204776</v>
      </c>
      <c r="S33" s="19">
        <v>-10.657173716811522</v>
      </c>
      <c r="T33" s="19">
        <v>-0.79763676339325329</v>
      </c>
      <c r="U33" s="19">
        <v>0.79763676339325329</v>
      </c>
      <c r="V33" s="20" t="s">
        <v>2519</v>
      </c>
      <c r="W33" s="20" t="s">
        <v>73</v>
      </c>
      <c r="X33" s="21">
        <v>0</v>
      </c>
      <c r="Y33" s="21">
        <v>1.8</v>
      </c>
      <c r="Z33" s="20" t="s">
        <v>201</v>
      </c>
      <c r="AA33" s="22">
        <v>0</v>
      </c>
      <c r="AC33" s="51" t="s">
        <v>200</v>
      </c>
      <c r="AD33" s="51"/>
      <c r="AE33" s="51"/>
      <c r="AF33" s="51"/>
      <c r="AG33" s="51"/>
      <c r="AH33" s="75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  <c r="DH33" s="51"/>
      <c r="DI33" s="51"/>
      <c r="DJ33" s="51"/>
      <c r="DK33" s="51"/>
      <c r="DL33" s="51"/>
      <c r="DM33" s="51"/>
      <c r="DN33" s="51"/>
      <c r="DO33" s="51"/>
      <c r="DP33" s="51"/>
      <c r="DQ33" s="51"/>
      <c r="DR33" s="51"/>
      <c r="DS33" s="51"/>
      <c r="DT33" s="51"/>
      <c r="DU33" s="51"/>
      <c r="DV33" s="51"/>
      <c r="DW33" s="51"/>
      <c r="DX33" s="51"/>
      <c r="DY33" s="51"/>
      <c r="DZ33" s="51"/>
      <c r="EA33" s="51"/>
      <c r="EB33" s="51"/>
      <c r="EC33" s="51"/>
      <c r="ED33" s="51"/>
      <c r="EE33" s="51"/>
      <c r="EF33" s="51"/>
      <c r="EG33" s="51"/>
      <c r="EH33" s="51"/>
      <c r="EI33" s="51"/>
      <c r="EJ33" s="51"/>
      <c r="EK33" s="51"/>
      <c r="EL33" s="51"/>
      <c r="EM33" s="51"/>
      <c r="EN33" s="51"/>
      <c r="EO33" s="51"/>
      <c r="EP33" s="51"/>
      <c r="EQ33" s="51"/>
      <c r="ER33" s="51"/>
      <c r="ES33" s="51"/>
      <c r="ET33" s="51"/>
      <c r="EU33" s="51"/>
      <c r="EV33" s="51"/>
      <c r="EW33" s="51"/>
      <c r="EX33" s="51"/>
      <c r="EY33" s="51"/>
      <c r="EZ33" s="51"/>
      <c r="FA33" s="51"/>
      <c r="FB33" s="51"/>
      <c r="FC33" s="51"/>
      <c r="FD33" s="51"/>
      <c r="FE33" s="51"/>
      <c r="FF33" s="51"/>
      <c r="FG33" s="51"/>
      <c r="FH33" s="51"/>
      <c r="FI33" s="51"/>
      <c r="FJ33" s="51"/>
      <c r="FK33" s="51"/>
      <c r="FL33" s="51"/>
      <c r="FM33" s="51"/>
      <c r="FN33" s="51"/>
      <c r="FO33" s="51"/>
      <c r="FP33" s="51"/>
      <c r="FQ33" s="51"/>
      <c r="FR33" s="51"/>
      <c r="FS33" s="51"/>
      <c r="FT33" s="51"/>
      <c r="FU33" s="51"/>
      <c r="FV33" s="51"/>
      <c r="FW33" s="51"/>
      <c r="FX33" s="51"/>
      <c r="FY33" s="51"/>
      <c r="FZ33" s="51"/>
      <c r="GA33" s="51"/>
      <c r="GB33" s="51"/>
      <c r="GC33" s="51"/>
      <c r="GD33" s="51"/>
      <c r="GE33" s="51"/>
      <c r="GF33" s="51"/>
      <c r="GG33" s="51"/>
      <c r="GH33" s="51"/>
      <c r="GI33" s="51"/>
      <c r="GJ33" s="51"/>
      <c r="GK33" s="51"/>
      <c r="GL33" s="51"/>
      <c r="GM33" s="51"/>
      <c r="GN33" s="51"/>
      <c r="GO33" s="51"/>
      <c r="GP33" s="51"/>
      <c r="GQ33" s="51"/>
      <c r="GR33" s="51"/>
      <c r="GS33" s="51"/>
      <c r="GT33" s="51"/>
      <c r="GU33" s="51"/>
      <c r="GV33" s="51"/>
      <c r="GW33" s="51"/>
      <c r="GX33" s="51"/>
      <c r="GY33" s="51"/>
      <c r="GZ33" s="51"/>
      <c r="HA33" s="51"/>
      <c r="HB33" s="51"/>
      <c r="HC33" s="51"/>
      <c r="HD33" s="51"/>
      <c r="HE33" s="51"/>
      <c r="HF33" s="51"/>
      <c r="HG33" s="51"/>
      <c r="HH33" s="51"/>
      <c r="HI33" s="51"/>
      <c r="HJ33" s="51"/>
      <c r="HK33" s="51"/>
      <c r="HL33" s="51"/>
      <c r="HM33" s="51"/>
      <c r="HN33" s="51"/>
      <c r="HO33" s="51"/>
      <c r="HP33" s="51"/>
      <c r="HQ33" s="51"/>
      <c r="HR33" s="51"/>
      <c r="HS33" s="51"/>
      <c r="HT33" s="51"/>
      <c r="HU33" s="51"/>
      <c r="HV33" s="51"/>
      <c r="HW33" s="51"/>
      <c r="HX33" s="51"/>
      <c r="HY33" s="51"/>
      <c r="HZ33" s="51"/>
      <c r="IA33" s="51"/>
      <c r="IB33" s="51"/>
      <c r="IC33" s="51"/>
      <c r="ID33" s="51"/>
      <c r="IE33" s="51"/>
      <c r="IF33" s="51"/>
      <c r="IG33" s="51"/>
      <c r="IH33" s="51"/>
      <c r="II33" s="51"/>
      <c r="IJ33" s="51"/>
      <c r="IK33" s="51"/>
      <c r="IL33" s="51"/>
      <c r="IM33" s="51"/>
      <c r="IN33" s="51"/>
      <c r="IO33" s="51"/>
      <c r="IP33" s="51"/>
      <c r="IQ33" s="51"/>
      <c r="IR33" s="51"/>
      <c r="IS33" s="51"/>
      <c r="IT33" s="51"/>
      <c r="IU33" s="51"/>
      <c r="IV33" s="51"/>
      <c r="IW33" s="51"/>
      <c r="IX33" s="51"/>
      <c r="IY33" s="51"/>
      <c r="IZ33" s="51"/>
      <c r="JA33" s="51"/>
      <c r="JB33" s="51"/>
      <c r="JC33" s="51"/>
      <c r="JD33" s="51"/>
      <c r="JE33" s="51"/>
      <c r="JF33" s="51"/>
      <c r="JG33" s="51"/>
      <c r="JH33" s="51"/>
      <c r="JI33" s="51"/>
      <c r="JJ33" s="51"/>
      <c r="JK33" s="51"/>
      <c r="JL33" s="51"/>
      <c r="JM33" s="51"/>
      <c r="JN33" s="51"/>
      <c r="JO33" s="51"/>
      <c r="JP33" s="51"/>
      <c r="JQ33" s="51"/>
      <c r="JR33" s="51"/>
      <c r="JS33" s="51"/>
      <c r="JT33" s="51"/>
      <c r="JU33" s="51"/>
      <c r="JV33" s="51"/>
      <c r="JW33" s="51"/>
      <c r="JX33" s="51"/>
      <c r="JY33" s="51"/>
      <c r="JZ33" s="51"/>
      <c r="KA33" s="51"/>
      <c r="KB33" s="51"/>
      <c r="KC33" s="51"/>
      <c r="KD33" s="51"/>
      <c r="KE33" s="51"/>
      <c r="KF33" s="51"/>
      <c r="KG33" s="51"/>
      <c r="KH33" s="51"/>
      <c r="KI33" s="51"/>
      <c r="KJ33" s="51"/>
      <c r="KK33" s="51"/>
      <c r="KL33" s="51"/>
      <c r="KM33" s="51"/>
      <c r="KN33" s="51"/>
      <c r="KO33" s="51"/>
      <c r="KP33" s="51"/>
      <c r="KQ33" s="51"/>
      <c r="KR33" s="51"/>
      <c r="KS33" s="51"/>
      <c r="KT33" s="51"/>
      <c r="KU33" s="51"/>
      <c r="KV33" s="51"/>
      <c r="KW33" s="51"/>
      <c r="KX33" s="51"/>
      <c r="KY33" s="51"/>
      <c r="KZ33" s="51"/>
      <c r="LA33" s="51"/>
      <c r="LB33" s="51"/>
      <c r="LC33" s="51"/>
      <c r="LD33" s="51"/>
      <c r="LE33" s="51"/>
      <c r="LF33" s="51"/>
      <c r="LG33" s="51"/>
      <c r="LH33" s="51"/>
      <c r="LI33" s="51"/>
      <c r="LJ33" s="51"/>
      <c r="LK33" s="51"/>
      <c r="LL33" s="51"/>
      <c r="LM33" s="51"/>
      <c r="LN33" s="51"/>
      <c r="LO33" s="51"/>
      <c r="LP33" s="51"/>
      <c r="LQ33" s="51"/>
      <c r="LR33" s="51"/>
      <c r="LS33" s="51"/>
      <c r="LT33" s="51"/>
      <c r="LU33" s="51"/>
      <c r="LV33" s="51"/>
      <c r="LW33" s="51"/>
      <c r="LX33" s="51"/>
      <c r="LY33" s="51"/>
      <c r="LZ33" s="51"/>
      <c r="MA33" s="51"/>
      <c r="MB33" s="51"/>
      <c r="MC33" s="51"/>
      <c r="MD33" s="51"/>
      <c r="ME33" s="51"/>
      <c r="MF33" s="51"/>
      <c r="MG33" s="51"/>
      <c r="MH33" s="51"/>
      <c r="MI33" s="51"/>
      <c r="MJ33" s="51"/>
      <c r="MK33" s="51"/>
      <c r="ML33" s="51"/>
      <c r="MM33" s="51"/>
      <c r="MN33" s="51"/>
      <c r="MO33" s="51"/>
      <c r="MP33" s="51"/>
      <c r="MQ33" s="51"/>
      <c r="MR33" s="51"/>
      <c r="MS33" s="51"/>
      <c r="MT33" s="51"/>
      <c r="MU33" s="51"/>
      <c r="MV33" s="51"/>
      <c r="MW33" s="51"/>
      <c r="MX33" s="51"/>
      <c r="MY33" s="51"/>
      <c r="MZ33" s="51"/>
      <c r="NA33" s="51"/>
      <c r="NB33" s="51"/>
      <c r="NC33" s="51"/>
      <c r="ND33" s="51"/>
      <c r="NE33" s="51"/>
      <c r="NF33" s="51"/>
      <c r="NG33" s="51"/>
      <c r="NH33" s="51"/>
      <c r="NI33" s="51"/>
      <c r="NJ33" s="51"/>
      <c r="NK33" s="51"/>
      <c r="NL33" s="51"/>
      <c r="NM33" s="51"/>
      <c r="NN33" s="51"/>
      <c r="NO33" s="51"/>
      <c r="NP33" s="51"/>
      <c r="NQ33" s="51"/>
      <c r="NR33" s="51"/>
      <c r="NS33" s="51"/>
      <c r="NT33" s="51"/>
      <c r="NU33" s="51"/>
      <c r="NV33" s="51"/>
      <c r="NW33" s="51"/>
      <c r="NX33" s="51"/>
      <c r="NY33" s="51"/>
      <c r="NZ33" s="51"/>
      <c r="OA33" s="51"/>
      <c r="OB33" s="51"/>
      <c r="OC33" s="51"/>
      <c r="OD33" s="51"/>
      <c r="OE33" s="51"/>
      <c r="OF33" s="51"/>
      <c r="OG33" s="51"/>
      <c r="OH33" s="51"/>
      <c r="OI33" s="51"/>
      <c r="OJ33" s="51"/>
      <c r="OK33" s="51"/>
      <c r="OL33" s="51"/>
      <c r="OM33" s="51"/>
      <c r="ON33" s="51"/>
      <c r="OO33" s="51"/>
      <c r="OP33" s="51"/>
      <c r="OQ33" s="51"/>
      <c r="OR33" s="51"/>
      <c r="OS33" s="51"/>
      <c r="OT33" s="51"/>
      <c r="OU33" s="51"/>
      <c r="OV33" s="51"/>
      <c r="OW33" s="51"/>
      <c r="OX33" s="51"/>
      <c r="OY33" s="51"/>
      <c r="OZ33" s="51"/>
      <c r="PA33" s="51"/>
      <c r="PB33" s="51"/>
      <c r="PC33" s="51"/>
      <c r="PD33" s="51"/>
      <c r="PE33" s="51"/>
      <c r="PF33" s="51"/>
      <c r="PG33" s="51"/>
      <c r="PH33" s="51"/>
      <c r="PI33" s="51"/>
      <c r="PJ33" s="51"/>
      <c r="PK33" s="51"/>
      <c r="PL33" s="51"/>
      <c r="PM33" s="51"/>
      <c r="PN33" s="51"/>
      <c r="PO33" s="51"/>
      <c r="PP33" s="51"/>
      <c r="PQ33" s="51"/>
      <c r="PR33" s="51"/>
      <c r="PS33" s="51"/>
      <c r="PT33" s="51"/>
      <c r="PU33" s="51"/>
      <c r="PV33" s="51"/>
      <c r="PW33" s="51"/>
      <c r="PX33" s="51"/>
      <c r="PY33" s="51"/>
      <c r="PZ33" s="51"/>
      <c r="QA33" s="51"/>
      <c r="QB33" s="51"/>
      <c r="QC33" s="51"/>
      <c r="QD33" s="51"/>
      <c r="QE33" s="51"/>
      <c r="QF33" s="51"/>
      <c r="QG33" s="51"/>
      <c r="QH33" s="51"/>
      <c r="QI33" s="51"/>
      <c r="QJ33" s="51"/>
      <c r="QK33" s="51"/>
      <c r="QL33" s="51"/>
      <c r="QM33" s="51"/>
      <c r="QN33" s="51"/>
      <c r="QO33" s="51"/>
      <c r="QP33" s="51"/>
      <c r="QQ33" s="51"/>
      <c r="QR33" s="51"/>
      <c r="QS33" s="51"/>
      <c r="QT33" s="51"/>
      <c r="QU33" s="51"/>
      <c r="QV33" s="51"/>
      <c r="QW33" s="51"/>
      <c r="QX33" s="51"/>
      <c r="QY33" s="51"/>
      <c r="QZ33" s="51"/>
      <c r="RA33" s="51"/>
      <c r="RB33" s="51"/>
      <c r="RC33" s="51"/>
      <c r="RD33" s="51"/>
      <c r="RE33" s="51"/>
      <c r="RF33" s="51"/>
      <c r="RG33" s="51"/>
      <c r="RH33" s="51"/>
      <c r="RI33" s="51"/>
      <c r="RJ33" s="51"/>
      <c r="RK33" s="51"/>
      <c r="RL33" s="51"/>
      <c r="RM33" s="51"/>
      <c r="RN33" s="51"/>
      <c r="RO33" s="51"/>
      <c r="RP33" s="51"/>
      <c r="RQ33" s="51"/>
      <c r="RR33" s="51"/>
      <c r="RS33" s="51"/>
      <c r="RT33" s="51"/>
      <c r="RU33" s="51"/>
      <c r="RV33" s="51"/>
      <c r="RW33" s="51"/>
      <c r="RX33" s="51"/>
      <c r="RY33" s="51"/>
      <c r="RZ33" s="51"/>
      <c r="SA33" s="51"/>
      <c r="SB33" s="51"/>
      <c r="SC33" s="51"/>
      <c r="SD33" s="51"/>
      <c r="SE33" s="51"/>
      <c r="SF33" s="51"/>
      <c r="SG33" s="51"/>
      <c r="SH33" s="51"/>
      <c r="SI33" s="51"/>
      <c r="SJ33" s="51"/>
      <c r="SK33" s="51"/>
      <c r="SL33" s="51"/>
      <c r="SM33" s="51"/>
      <c r="SN33" s="51"/>
      <c r="SO33" s="51"/>
      <c r="SP33" s="51"/>
      <c r="SQ33" s="51"/>
      <c r="SR33" s="51"/>
      <c r="SS33" s="51"/>
      <c r="ST33" s="51"/>
      <c r="SU33" s="51"/>
      <c r="SV33" s="51"/>
      <c r="SW33" s="51"/>
      <c r="SX33" s="51"/>
      <c r="SY33" s="51"/>
      <c r="SZ33" s="51"/>
      <c r="TA33" s="51"/>
      <c r="TB33" s="51"/>
      <c r="TC33" s="51"/>
      <c r="TD33" s="51"/>
      <c r="TE33" s="51"/>
      <c r="TF33" s="51"/>
      <c r="TG33" s="51"/>
      <c r="TH33" s="51"/>
      <c r="TI33" s="51"/>
      <c r="TJ33" s="51"/>
      <c r="TK33" s="51"/>
      <c r="TL33" s="51"/>
      <c r="TM33" s="51"/>
      <c r="TN33" s="51"/>
      <c r="TO33" s="51"/>
      <c r="TP33" s="51"/>
      <c r="TQ33" s="51"/>
      <c r="TR33" s="51"/>
      <c r="TS33" s="51"/>
      <c r="TT33" s="51"/>
      <c r="TU33" s="51"/>
      <c r="TV33" s="51"/>
      <c r="TW33" s="51"/>
      <c r="TX33" s="51"/>
      <c r="TY33" s="51"/>
      <c r="TZ33" s="51"/>
      <c r="UA33" s="51"/>
      <c r="UB33" s="51"/>
      <c r="UC33" s="51"/>
      <c r="UD33" s="51"/>
      <c r="UE33" s="51"/>
      <c r="UF33" s="51"/>
      <c r="UG33" s="51"/>
      <c r="UH33" s="51"/>
      <c r="UI33" s="51"/>
      <c r="UJ33" s="51"/>
      <c r="UK33" s="51"/>
      <c r="UL33" s="51"/>
      <c r="UM33" s="51"/>
      <c r="UN33" s="51"/>
      <c r="UO33" s="51"/>
      <c r="UP33" s="51"/>
      <c r="UQ33" s="51"/>
      <c r="UR33" s="51"/>
      <c r="US33" s="51"/>
      <c r="UT33" s="51"/>
      <c r="UU33" s="51"/>
      <c r="UV33" s="51"/>
      <c r="UW33" s="51"/>
      <c r="UX33" s="51"/>
      <c r="UY33" s="51"/>
      <c r="UZ33" s="51"/>
      <c r="VA33" s="51"/>
      <c r="VB33" s="51"/>
      <c r="VC33" s="51"/>
      <c r="VD33" s="51"/>
      <c r="VE33" s="51"/>
      <c r="VF33" s="51"/>
      <c r="VG33" s="51"/>
      <c r="VH33" s="51"/>
      <c r="VI33" s="51"/>
      <c r="VJ33" s="51"/>
      <c r="VK33" s="51"/>
      <c r="VL33" s="51"/>
      <c r="VM33" s="51"/>
      <c r="VN33" s="51"/>
      <c r="VO33" s="51"/>
      <c r="VP33" s="51"/>
      <c r="VQ33" s="51"/>
      <c r="VR33" s="51"/>
      <c r="VS33" s="51"/>
      <c r="VT33" s="51"/>
      <c r="VU33" s="51"/>
      <c r="VV33" s="51"/>
      <c r="VW33" s="51"/>
      <c r="VX33" s="51"/>
      <c r="VY33" s="51"/>
      <c r="VZ33" s="51"/>
      <c r="WA33" s="51"/>
      <c r="WB33" s="51"/>
      <c r="WC33" s="51"/>
      <c r="WD33" s="51"/>
      <c r="WE33" s="51"/>
      <c r="WF33" s="51"/>
      <c r="WG33" s="51"/>
      <c r="WH33" s="51"/>
      <c r="WI33" s="51"/>
      <c r="WJ33" s="51"/>
      <c r="WK33" s="51"/>
      <c r="WL33" s="51"/>
      <c r="WM33" s="51"/>
      <c r="WN33" s="51"/>
      <c r="WO33" s="51"/>
      <c r="WP33" s="51"/>
      <c r="WQ33" s="51"/>
      <c r="WR33" s="51"/>
      <c r="WS33" s="51"/>
      <c r="WT33" s="51"/>
      <c r="WU33" s="51"/>
      <c r="WV33" s="51"/>
      <c r="WW33" s="51"/>
      <c r="WX33" s="51"/>
      <c r="WY33" s="51"/>
      <c r="WZ33" s="51"/>
      <c r="XA33" s="51"/>
      <c r="XB33" s="51"/>
      <c r="XC33" s="51"/>
      <c r="XD33" s="51"/>
      <c r="XE33" s="51"/>
      <c r="XF33" s="51"/>
      <c r="XG33" s="51"/>
      <c r="XH33" s="51"/>
      <c r="XI33" s="51"/>
      <c r="XJ33" s="51"/>
      <c r="XK33" s="51"/>
      <c r="XL33" s="51"/>
      <c r="XM33" s="51"/>
      <c r="XN33" s="51"/>
      <c r="XO33" s="51"/>
      <c r="XP33" s="51"/>
      <c r="XQ33" s="51"/>
      <c r="XR33" s="51"/>
      <c r="XS33" s="51"/>
      <c r="XT33" s="51"/>
      <c r="XU33" s="51"/>
      <c r="XV33" s="51"/>
      <c r="XW33" s="51"/>
      <c r="XX33" s="51"/>
      <c r="XY33" s="51"/>
      <c r="XZ33" s="51"/>
      <c r="YA33" s="51"/>
      <c r="YB33" s="51"/>
      <c r="YC33" s="51"/>
      <c r="YD33" s="51"/>
      <c r="YE33" s="51"/>
      <c r="YF33" s="51"/>
      <c r="YG33" s="51"/>
      <c r="YH33" s="51"/>
      <c r="YI33" s="51"/>
      <c r="YJ33" s="51"/>
      <c r="YK33" s="51"/>
      <c r="YL33" s="51"/>
      <c r="YM33" s="51"/>
      <c r="YN33" s="51"/>
      <c r="YO33" s="51"/>
      <c r="YP33" s="51"/>
      <c r="YQ33" s="51"/>
      <c r="YR33" s="51"/>
      <c r="YS33" s="51"/>
      <c r="YT33" s="51"/>
      <c r="YU33" s="51"/>
      <c r="YV33" s="51"/>
      <c r="YW33" s="51"/>
      <c r="YX33" s="51"/>
      <c r="YY33" s="51"/>
      <c r="YZ33" s="51"/>
      <c r="ZA33" s="51"/>
      <c r="ZB33" s="51"/>
      <c r="ZC33" s="51"/>
      <c r="ZD33" s="51"/>
      <c r="ZE33" s="51"/>
      <c r="ZF33" s="51"/>
      <c r="ZG33" s="51"/>
      <c r="ZH33" s="51"/>
      <c r="ZI33" s="51"/>
      <c r="ZJ33" s="51"/>
      <c r="ZK33" s="51"/>
      <c r="ZL33" s="51"/>
      <c r="ZM33" s="51"/>
      <c r="ZN33" s="51"/>
      <c r="ZO33" s="51"/>
      <c r="ZP33" s="51"/>
      <c r="ZQ33" s="51"/>
      <c r="ZR33" s="51"/>
      <c r="ZS33" s="51"/>
      <c r="ZT33" s="51"/>
      <c r="ZU33" s="51"/>
      <c r="ZV33" s="51"/>
      <c r="ZW33" s="51"/>
      <c r="ZX33" s="51"/>
      <c r="ZY33" s="51"/>
      <c r="ZZ33" s="51"/>
      <c r="AAA33" s="51"/>
      <c r="AAB33" s="51"/>
      <c r="AAC33" s="51"/>
      <c r="AAD33" s="51"/>
      <c r="AAE33" s="51"/>
      <c r="AAF33" s="51"/>
      <c r="AAG33" s="51"/>
      <c r="AAH33" s="51"/>
      <c r="AAI33" s="51"/>
      <c r="AAJ33" s="51"/>
      <c r="AAK33" s="51"/>
      <c r="AAL33" s="51"/>
      <c r="AAM33" s="51"/>
      <c r="AAN33" s="51"/>
      <c r="AAO33" s="51"/>
      <c r="AAP33" s="51"/>
      <c r="AAQ33" s="51"/>
      <c r="AAR33" s="51"/>
      <c r="AAS33" s="51"/>
      <c r="AAT33" s="51"/>
      <c r="AAU33" s="51"/>
      <c r="AAV33" s="51"/>
      <c r="AAW33" s="51"/>
      <c r="AAX33" s="51"/>
      <c r="AAY33" s="51"/>
      <c r="AAZ33" s="51"/>
      <c r="ABA33" s="51"/>
      <c r="ABB33" s="51"/>
      <c r="ABC33" s="51"/>
      <c r="ABD33" s="51"/>
      <c r="ABE33" s="51"/>
      <c r="ABF33" s="51"/>
      <c r="ABG33" s="51"/>
      <c r="ABH33" s="51"/>
      <c r="ABI33" s="51"/>
      <c r="ABJ33" s="51"/>
      <c r="ABK33" s="51"/>
      <c r="ABL33" s="51"/>
      <c r="ABM33" s="51"/>
      <c r="ABN33" s="51"/>
      <c r="ABO33" s="51"/>
      <c r="ABP33" s="51"/>
      <c r="ABQ33" s="51"/>
      <c r="ABR33" s="51"/>
      <c r="ABS33" s="51"/>
      <c r="ABT33" s="51"/>
      <c r="ABU33" s="51"/>
      <c r="ABV33" s="51"/>
      <c r="ABW33" s="51"/>
      <c r="ABX33" s="51"/>
      <c r="ABY33" s="51"/>
      <c r="ABZ33" s="51"/>
      <c r="ACA33" s="51"/>
      <c r="ACB33" s="51"/>
      <c r="ACC33" s="51"/>
      <c r="ACD33" s="51"/>
      <c r="ACE33" s="51"/>
      <c r="ACF33" s="51"/>
      <c r="ACG33" s="51"/>
      <c r="ACH33" s="51"/>
      <c r="ACI33" s="51"/>
      <c r="ACJ33" s="51"/>
      <c r="ACK33" s="51"/>
      <c r="ACL33" s="51"/>
      <c r="ACM33" s="51"/>
      <c r="ACN33" s="51"/>
      <c r="ACO33" s="51"/>
      <c r="ACP33" s="51"/>
      <c r="ACQ33" s="51"/>
      <c r="ACR33" s="51"/>
      <c r="ACS33" s="51"/>
      <c r="ACT33" s="51"/>
      <c r="ACU33" s="51"/>
      <c r="ACV33" s="51"/>
      <c r="ACW33" s="51"/>
      <c r="ACX33" s="51"/>
      <c r="ACY33" s="51"/>
      <c r="ACZ33" s="51"/>
      <c r="ADA33" s="51"/>
      <c r="ADB33" s="51"/>
      <c r="ADC33" s="51"/>
      <c r="ADD33" s="51"/>
      <c r="ADE33" s="51"/>
      <c r="ADF33" s="51"/>
      <c r="ADG33" s="51"/>
      <c r="ADH33" s="51"/>
      <c r="ADI33" s="51"/>
      <c r="ADJ33" s="51"/>
      <c r="ADK33" s="51"/>
      <c r="ADL33" s="51"/>
      <c r="ADM33" s="51"/>
      <c r="ADN33" s="51"/>
      <c r="ADO33" s="51"/>
      <c r="ADP33" s="51"/>
      <c r="ADQ33" s="51"/>
      <c r="ADR33" s="51"/>
      <c r="ADS33" s="51"/>
      <c r="ADT33" s="51"/>
      <c r="ADU33" s="51"/>
      <c r="ADV33" s="51"/>
      <c r="ADW33" s="51"/>
      <c r="ADX33" s="51"/>
      <c r="ADY33" s="51"/>
      <c r="ADZ33" s="51"/>
      <c r="AEA33" s="51"/>
      <c r="AEB33" s="51"/>
      <c r="AEC33" s="51"/>
      <c r="AED33" s="51"/>
      <c r="AEE33" s="51"/>
      <c r="AEF33" s="51"/>
      <c r="AEG33" s="51"/>
      <c r="AEH33" s="51"/>
      <c r="AEI33" s="51"/>
      <c r="AEJ33" s="51"/>
      <c r="AEK33" s="51"/>
      <c r="AEL33" s="51"/>
      <c r="AEM33" s="51"/>
      <c r="AEN33" s="51"/>
      <c r="AEO33" s="51"/>
      <c r="AEP33" s="51"/>
      <c r="AEQ33" s="51"/>
      <c r="AER33" s="51"/>
      <c r="AES33" s="51"/>
      <c r="AET33" s="51"/>
      <c r="AEU33" s="51"/>
      <c r="AEV33" s="51"/>
      <c r="AEW33" s="51"/>
      <c r="AEX33" s="51"/>
      <c r="AEY33" s="51"/>
      <c r="AEZ33" s="51"/>
      <c r="AFA33" s="51"/>
      <c r="AFB33" s="51"/>
      <c r="AFC33" s="51"/>
      <c r="AFD33" s="51"/>
      <c r="AFE33" s="51"/>
      <c r="AFF33" s="51"/>
      <c r="AFG33" s="51"/>
      <c r="AFH33" s="51"/>
      <c r="AFI33" s="51"/>
      <c r="AFJ33" s="51"/>
      <c r="AFK33" s="51"/>
      <c r="AFL33" s="51"/>
      <c r="AFM33" s="51"/>
      <c r="AFN33" s="51"/>
      <c r="AFO33" s="51"/>
      <c r="AFP33" s="51"/>
      <c r="AFQ33" s="51"/>
      <c r="AFR33" s="51"/>
      <c r="AFS33" s="51"/>
      <c r="AFT33" s="51"/>
      <c r="AFU33" s="51"/>
      <c r="AFV33" s="51"/>
      <c r="AFW33" s="51"/>
      <c r="AFX33" s="51"/>
      <c r="AFY33" s="51"/>
      <c r="AFZ33" s="51"/>
      <c r="AGA33" s="51"/>
      <c r="AGB33" s="51"/>
      <c r="AGC33" s="51"/>
      <c r="AGD33" s="51"/>
      <c r="AGE33" s="51"/>
      <c r="AGF33" s="51"/>
      <c r="AGG33" s="51"/>
      <c r="AGH33" s="51"/>
      <c r="AGI33" s="51"/>
      <c r="AGJ33" s="51"/>
      <c r="AGK33" s="51"/>
      <c r="AGL33" s="51"/>
      <c r="AGM33" s="51"/>
      <c r="AGN33" s="51"/>
      <c r="AGO33" s="51"/>
      <c r="AGP33" s="51"/>
      <c r="AGQ33" s="51"/>
      <c r="AGR33" s="51"/>
      <c r="AGS33" s="51"/>
      <c r="AGT33" s="51"/>
      <c r="AGU33" s="51"/>
      <c r="AGV33" s="51"/>
      <c r="AGW33" s="51"/>
      <c r="AGX33" s="51"/>
      <c r="AGY33" s="51"/>
      <c r="AGZ33" s="51"/>
      <c r="AHA33" s="51"/>
      <c r="AHB33" s="51"/>
      <c r="AHC33" s="51"/>
      <c r="AHD33" s="51"/>
      <c r="AHE33" s="51"/>
      <c r="AHF33" s="51"/>
      <c r="AHG33" s="51"/>
      <c r="AHH33" s="51"/>
      <c r="AHI33" s="51"/>
      <c r="AHJ33" s="51"/>
      <c r="AHK33" s="51"/>
      <c r="AHL33" s="51"/>
      <c r="AHM33" s="51"/>
      <c r="AHN33" s="51"/>
      <c r="AHO33" s="51"/>
      <c r="AHP33" s="51"/>
      <c r="AHQ33" s="51"/>
      <c r="AHR33" s="51"/>
      <c r="AHS33" s="51"/>
      <c r="AHT33" s="51"/>
      <c r="AHU33" s="51"/>
      <c r="AHV33" s="51"/>
      <c r="AHW33" s="51"/>
      <c r="AHX33" s="51"/>
      <c r="AHY33" s="51"/>
      <c r="AHZ33" s="51"/>
      <c r="AIA33" s="51"/>
      <c r="AIB33" s="51"/>
      <c r="AIC33" s="51"/>
      <c r="AID33" s="51"/>
      <c r="AIE33" s="51"/>
      <c r="AIF33" s="51"/>
      <c r="AIG33" s="51"/>
      <c r="AIH33" s="51"/>
      <c r="AII33" s="51"/>
      <c r="AIJ33" s="51"/>
      <c r="AIK33" s="51"/>
      <c r="AIL33" s="51"/>
      <c r="AIM33" s="51"/>
      <c r="AIN33" s="51"/>
      <c r="AIO33" s="51"/>
      <c r="AIP33" s="51"/>
      <c r="AIQ33" s="51"/>
      <c r="AIR33" s="51"/>
      <c r="AIS33" s="51"/>
      <c r="AIT33" s="51"/>
      <c r="AIU33" s="51"/>
      <c r="AIV33" s="51"/>
      <c r="AIW33" s="51"/>
      <c r="AIX33" s="51"/>
      <c r="AIY33" s="51"/>
      <c r="AIZ33" s="51"/>
      <c r="AJA33" s="51"/>
      <c r="AJB33" s="51"/>
      <c r="AJC33" s="51"/>
      <c r="AJD33" s="51"/>
      <c r="AJE33" s="51"/>
      <c r="AJF33" s="51"/>
      <c r="AJG33" s="51"/>
      <c r="AJH33" s="51"/>
      <c r="AJI33" s="51"/>
      <c r="AJJ33" s="51"/>
      <c r="AJK33" s="51"/>
      <c r="AJL33" s="51"/>
      <c r="AJM33" s="51"/>
      <c r="AJN33" s="51"/>
      <c r="AJO33" s="51"/>
      <c r="AJP33" s="51"/>
      <c r="AJQ33" s="51"/>
      <c r="AJR33" s="51"/>
      <c r="AJS33" s="51"/>
      <c r="AJT33" s="51"/>
      <c r="AJU33" s="51"/>
      <c r="AJV33" s="51"/>
      <c r="AJW33" s="51"/>
      <c r="AJX33" s="51"/>
      <c r="AJY33" s="51"/>
      <c r="AJZ33" s="51"/>
      <c r="AKA33" s="51"/>
      <c r="AKB33" s="51"/>
      <c r="AKC33" s="51"/>
      <c r="AKD33" s="51"/>
      <c r="AKE33" s="51"/>
      <c r="AKF33" s="51"/>
      <c r="AKG33" s="51"/>
      <c r="AKH33" s="51"/>
      <c r="AKI33" s="51"/>
      <c r="AKJ33" s="51"/>
      <c r="AKK33" s="51"/>
      <c r="AKL33" s="51"/>
      <c r="AKM33" s="51"/>
      <c r="AKN33" s="51"/>
      <c r="AKO33" s="51"/>
      <c r="AKP33" s="51"/>
      <c r="AKQ33" s="51"/>
      <c r="AKR33" s="51"/>
      <c r="AKS33" s="51"/>
      <c r="AKT33" s="51"/>
      <c r="AKU33" s="51"/>
      <c r="AKV33" s="51"/>
      <c r="AKW33" s="51"/>
      <c r="AKX33" s="51"/>
      <c r="AKY33" s="51"/>
      <c r="AKZ33" s="51"/>
      <c r="ALA33" s="51"/>
      <c r="ALB33" s="51"/>
      <c r="ALC33" s="51"/>
      <c r="ALD33" s="51"/>
      <c r="ALE33" s="51"/>
      <c r="ALF33" s="51"/>
      <c r="ALG33" s="51"/>
      <c r="ALH33" s="51"/>
      <c r="ALI33" s="51"/>
      <c r="ALJ33" s="51"/>
      <c r="ALK33" s="51"/>
      <c r="ALL33" s="51"/>
      <c r="ALM33" s="51"/>
      <c r="ALN33" s="51"/>
      <c r="ALO33" s="51"/>
      <c r="ALP33" s="51"/>
      <c r="ALQ33" s="51"/>
      <c r="ALR33" s="51"/>
      <c r="ALS33" s="51"/>
      <c r="ALT33" s="51"/>
      <c r="ALU33" s="51"/>
      <c r="ALV33" s="51"/>
      <c r="ALW33" s="51"/>
      <c r="ALX33" s="51"/>
      <c r="ALY33" s="51"/>
      <c r="ALZ33" s="51"/>
      <c r="AMA33" s="51"/>
      <c r="AMB33" s="51"/>
      <c r="AMC33" s="51"/>
      <c r="AMD33" s="51"/>
      <c r="AME33" s="51"/>
      <c r="AMF33" s="51"/>
      <c r="AMG33" s="51"/>
      <c r="AMH33" s="51"/>
      <c r="AMI33" s="51"/>
      <c r="AMJ33" s="51"/>
      <c r="AMK33" s="51"/>
      <c r="AML33" s="51"/>
      <c r="AMM33" s="51"/>
      <c r="AMN33" s="51"/>
      <c r="AMO33" s="51"/>
      <c r="AMP33" s="51"/>
      <c r="AMQ33" s="51"/>
      <c r="AMR33" s="51"/>
      <c r="AMS33" s="51"/>
      <c r="AMT33" s="51"/>
      <c r="AMU33" s="51"/>
      <c r="AMV33" s="51"/>
      <c r="AMW33" s="51"/>
      <c r="AMX33" s="51"/>
      <c r="AMY33" s="51"/>
      <c r="AMZ33" s="51"/>
      <c r="ANA33" s="51"/>
      <c r="ANB33" s="51"/>
      <c r="ANC33" s="51"/>
      <c r="AND33" s="51"/>
      <c r="ANE33" s="51"/>
      <c r="ANF33" s="51"/>
      <c r="ANG33" s="51"/>
      <c r="ANH33" s="51"/>
      <c r="ANI33" s="51"/>
      <c r="ANJ33" s="51"/>
      <c r="ANK33" s="51"/>
      <c r="ANL33" s="51"/>
      <c r="ANM33" s="51"/>
      <c r="ANN33" s="51"/>
      <c r="ANO33" s="51"/>
      <c r="ANP33" s="51"/>
      <c r="ANQ33" s="51"/>
      <c r="ANR33" s="51"/>
      <c r="ANS33" s="51"/>
      <c r="ANT33" s="51"/>
      <c r="ANU33" s="51"/>
      <c r="ANV33" s="51"/>
      <c r="ANW33" s="51"/>
      <c r="ANX33" s="51"/>
      <c r="ANY33" s="51"/>
      <c r="ANZ33" s="51"/>
      <c r="AOA33" s="51"/>
      <c r="AOB33" s="51"/>
      <c r="AOC33" s="51"/>
      <c r="AOD33" s="51"/>
      <c r="AOE33" s="51"/>
      <c r="AOF33" s="51"/>
      <c r="AOG33" s="51"/>
      <c r="AOH33" s="51"/>
      <c r="AOI33" s="51"/>
      <c r="AOJ33" s="51"/>
      <c r="AOK33" s="51"/>
      <c r="AOL33" s="51"/>
      <c r="AOM33" s="51"/>
      <c r="AON33" s="51"/>
      <c r="AOO33" s="51"/>
      <c r="AOP33" s="51"/>
      <c r="AOQ33" s="51"/>
      <c r="AOR33" s="51"/>
      <c r="AOS33" s="51"/>
      <c r="AOT33" s="51"/>
      <c r="AOU33" s="51"/>
      <c r="AOV33" s="51"/>
      <c r="AOW33" s="51"/>
      <c r="AOX33" s="51"/>
      <c r="AOY33" s="51"/>
      <c r="AOZ33" s="51"/>
      <c r="APA33" s="51"/>
      <c r="APB33" s="51"/>
      <c r="APC33" s="51"/>
      <c r="APD33" s="51"/>
      <c r="APE33" s="51"/>
      <c r="APF33" s="51"/>
      <c r="APG33" s="51"/>
      <c r="APH33" s="51"/>
      <c r="API33" s="51"/>
      <c r="APJ33" s="51"/>
      <c r="APK33" s="51"/>
      <c r="APL33" s="51"/>
      <c r="APM33" s="51"/>
      <c r="APN33" s="51"/>
      <c r="APO33" s="51"/>
      <c r="APP33" s="51"/>
      <c r="APQ33" s="51"/>
      <c r="APR33" s="51"/>
      <c r="APS33" s="51"/>
      <c r="APT33" s="51"/>
      <c r="APU33" s="51"/>
      <c r="APV33" s="51"/>
      <c r="APW33" s="51"/>
      <c r="APX33" s="51"/>
      <c r="APY33" s="51"/>
      <c r="APZ33" s="51"/>
      <c r="AQA33" s="51"/>
      <c r="AQB33" s="51"/>
      <c r="AQC33" s="51"/>
      <c r="AQD33" s="51"/>
      <c r="AQE33" s="51"/>
      <c r="AQF33" s="51"/>
      <c r="AQG33" s="51"/>
      <c r="AQH33" s="51"/>
      <c r="AQI33" s="51"/>
      <c r="AQJ33" s="51"/>
      <c r="AQK33" s="51"/>
      <c r="AQL33" s="51"/>
      <c r="AQM33" s="51"/>
      <c r="AQN33" s="51"/>
      <c r="AQO33" s="51"/>
      <c r="AQP33" s="51"/>
      <c r="AQQ33" s="51"/>
      <c r="AQR33" s="51"/>
      <c r="AQS33" s="51"/>
      <c r="AQT33" s="51"/>
      <c r="AQU33" s="51"/>
      <c r="AQV33" s="51"/>
      <c r="AQW33" s="51"/>
      <c r="AQX33" s="51"/>
      <c r="AQY33" s="51"/>
      <c r="AQZ33" s="51"/>
      <c r="ARA33" s="51"/>
      <c r="ARB33" s="51"/>
      <c r="ARC33" s="51"/>
      <c r="ARD33" s="51"/>
      <c r="ARE33" s="51"/>
      <c r="ARF33" s="51"/>
      <c r="ARG33" s="51"/>
      <c r="ARH33" s="51"/>
      <c r="ARI33" s="51"/>
      <c r="ARJ33" s="51"/>
      <c r="ARK33" s="51"/>
      <c r="ARL33" s="51"/>
      <c r="ARM33" s="51"/>
      <c r="ARN33" s="51"/>
      <c r="ARO33" s="51"/>
      <c r="ARP33" s="51"/>
      <c r="ARQ33" s="51"/>
      <c r="ARR33" s="51"/>
      <c r="ARS33" s="51"/>
      <c r="ART33" s="51"/>
      <c r="ARU33" s="51"/>
      <c r="ARV33" s="51"/>
      <c r="ARW33" s="51"/>
      <c r="ARX33" s="51"/>
      <c r="ARY33" s="51"/>
      <c r="ARZ33" s="51"/>
      <c r="ASA33" s="51"/>
      <c r="ASB33" s="51"/>
      <c r="ASC33" s="51"/>
      <c r="ASD33" s="51"/>
      <c r="ASE33" s="51"/>
      <c r="ASF33" s="51"/>
      <c r="ASG33" s="51"/>
      <c r="ASH33" s="51"/>
      <c r="ASI33" s="51"/>
      <c r="ASJ33" s="51"/>
      <c r="ASK33" s="51"/>
      <c r="ASL33" s="51"/>
      <c r="ASM33" s="51"/>
      <c r="ASN33" s="51"/>
      <c r="ASO33" s="51"/>
      <c r="ASP33" s="51"/>
      <c r="ASQ33" s="51"/>
      <c r="ASR33" s="51"/>
      <c r="ASS33" s="51"/>
      <c r="AST33" s="51"/>
      <c r="ASU33" s="51"/>
      <c r="ASV33" s="51"/>
      <c r="ASW33" s="51"/>
      <c r="ASX33" s="51"/>
      <c r="ASY33" s="51"/>
      <c r="ASZ33" s="51"/>
      <c r="ATA33" s="51"/>
      <c r="ATB33" s="51"/>
      <c r="ATC33" s="51"/>
      <c r="ATD33" s="51"/>
      <c r="ATE33" s="51"/>
      <c r="ATF33" s="51"/>
      <c r="ATG33" s="51"/>
      <c r="ATH33" s="51"/>
      <c r="ATI33" s="51"/>
      <c r="ATJ33" s="51"/>
      <c r="ATK33" s="51"/>
      <c r="ATL33" s="51"/>
      <c r="ATM33" s="51"/>
      <c r="ATN33" s="51"/>
      <c r="ATO33" s="51"/>
      <c r="ATP33" s="51"/>
      <c r="ATQ33" s="51"/>
      <c r="ATR33" s="51"/>
      <c r="ATS33" s="51"/>
      <c r="ATT33" s="51"/>
      <c r="ATU33" s="51"/>
      <c r="ATV33" s="51"/>
      <c r="ATW33" s="51"/>
      <c r="ATX33" s="51"/>
      <c r="ATY33" s="51"/>
      <c r="ATZ33" s="51"/>
      <c r="AUA33" s="51"/>
      <c r="AUB33" s="51"/>
      <c r="AUC33" s="51"/>
      <c r="AUD33" s="51"/>
      <c r="AUE33" s="51"/>
      <c r="AUF33" s="51"/>
      <c r="AUG33" s="51"/>
      <c r="AUH33" s="51"/>
      <c r="AUI33" s="51"/>
      <c r="AUJ33" s="51"/>
      <c r="AUK33" s="51"/>
      <c r="AUL33" s="51"/>
      <c r="AUM33" s="51"/>
      <c r="AUN33" s="51"/>
      <c r="AUO33" s="51"/>
      <c r="AUP33" s="51"/>
      <c r="AUQ33" s="51"/>
      <c r="AUR33" s="51"/>
      <c r="AUS33" s="51"/>
      <c r="AUT33" s="51"/>
      <c r="AUU33" s="51"/>
      <c r="AUV33" s="51"/>
      <c r="AUW33" s="51"/>
      <c r="AUX33" s="51"/>
      <c r="AUY33" s="51"/>
      <c r="AUZ33" s="51"/>
      <c r="AVA33" s="51"/>
      <c r="AVB33" s="51"/>
      <c r="AVC33" s="51"/>
      <c r="AVD33" s="51"/>
      <c r="AVE33" s="51"/>
      <c r="AVF33" s="51"/>
      <c r="AVG33" s="51"/>
      <c r="AVH33" s="51"/>
      <c r="AVI33" s="51"/>
      <c r="AVJ33" s="51"/>
      <c r="AVK33" s="51"/>
      <c r="AVL33" s="51"/>
      <c r="AVM33" s="51"/>
      <c r="AVN33" s="51"/>
      <c r="AVO33" s="51"/>
      <c r="AVP33" s="51"/>
      <c r="AVQ33" s="51"/>
      <c r="AVR33" s="51"/>
      <c r="AVS33" s="51"/>
      <c r="AVT33" s="51"/>
      <c r="AVU33" s="51"/>
      <c r="AVV33" s="51"/>
      <c r="AVW33" s="51"/>
      <c r="AVX33" s="51"/>
      <c r="AVY33" s="51"/>
      <c r="AVZ33" s="51"/>
      <c r="AWA33" s="51"/>
      <c r="AWB33" s="51"/>
      <c r="AWC33" s="51"/>
      <c r="AWD33" s="51"/>
      <c r="AWE33" s="51"/>
      <c r="AWF33" s="51"/>
      <c r="AWG33" s="51"/>
      <c r="AWH33" s="51"/>
      <c r="AWI33" s="51"/>
      <c r="AWJ33" s="51"/>
      <c r="AWK33" s="51"/>
      <c r="AWL33" s="51"/>
      <c r="AWM33" s="51"/>
      <c r="AWN33" s="51"/>
      <c r="AWO33" s="51"/>
      <c r="AWP33" s="51"/>
      <c r="AWQ33" s="51"/>
      <c r="AWR33" s="51"/>
      <c r="AWS33" s="51"/>
      <c r="AWT33" s="51"/>
      <c r="AWU33" s="51"/>
      <c r="AWV33" s="51"/>
      <c r="AWW33" s="51"/>
      <c r="AWX33" s="51"/>
      <c r="AWY33" s="51"/>
      <c r="AWZ33" s="51"/>
      <c r="AXA33" s="51"/>
      <c r="AXB33" s="51"/>
      <c r="AXC33" s="51"/>
      <c r="AXD33" s="51"/>
      <c r="AXE33" s="51"/>
      <c r="AXF33" s="51"/>
      <c r="AXG33" s="51"/>
      <c r="AXH33" s="51"/>
      <c r="AXI33" s="51"/>
      <c r="AXJ33" s="51"/>
      <c r="AXK33" s="51"/>
      <c r="AXL33" s="51"/>
      <c r="AXM33" s="51"/>
      <c r="AXN33" s="51"/>
      <c r="AXO33" s="51"/>
      <c r="AXP33" s="51"/>
      <c r="AXQ33" s="51"/>
      <c r="AXR33" s="51"/>
      <c r="AXS33" s="51"/>
      <c r="AXT33" s="51"/>
      <c r="AXU33" s="51"/>
      <c r="AXV33" s="51"/>
      <c r="AXW33" s="51"/>
      <c r="AXX33" s="51"/>
      <c r="AXY33" s="51"/>
      <c r="AXZ33" s="51"/>
      <c r="AYA33" s="51"/>
      <c r="AYB33" s="51"/>
      <c r="AYC33" s="51"/>
      <c r="AYD33" s="51"/>
      <c r="AYE33" s="51"/>
      <c r="AYF33" s="51"/>
      <c r="AYG33" s="51"/>
      <c r="AYH33" s="51"/>
      <c r="AYI33" s="51"/>
      <c r="AYJ33" s="51"/>
      <c r="AYK33" s="51"/>
      <c r="AYL33" s="51"/>
      <c r="AYM33" s="51"/>
      <c r="AYN33" s="51"/>
      <c r="AYO33" s="51"/>
      <c r="AYP33" s="51"/>
      <c r="AYQ33" s="51"/>
      <c r="AYR33" s="51"/>
      <c r="AYS33" s="51"/>
      <c r="AYT33" s="51"/>
      <c r="AYU33" s="51"/>
      <c r="AYV33" s="51"/>
      <c r="AYW33" s="51"/>
      <c r="AYX33" s="51"/>
      <c r="AYY33" s="51"/>
      <c r="AYZ33" s="51"/>
      <c r="AZA33" s="51"/>
      <c r="AZB33" s="51"/>
      <c r="AZC33" s="51"/>
      <c r="AZD33" s="51"/>
      <c r="AZE33" s="51"/>
      <c r="AZF33" s="51"/>
      <c r="AZG33" s="51"/>
      <c r="AZH33" s="51"/>
      <c r="AZI33" s="51"/>
      <c r="AZJ33" s="51"/>
      <c r="AZK33" s="51"/>
      <c r="AZL33" s="51"/>
      <c r="AZM33" s="51"/>
      <c r="AZN33" s="51"/>
      <c r="AZO33" s="51"/>
      <c r="AZP33" s="51"/>
      <c r="AZQ33" s="51"/>
      <c r="AZR33" s="51"/>
      <c r="AZS33" s="51"/>
      <c r="AZT33" s="51"/>
      <c r="AZU33" s="51"/>
      <c r="AZV33" s="51"/>
      <c r="AZW33" s="51"/>
      <c r="AZX33" s="51"/>
      <c r="AZY33" s="51"/>
      <c r="AZZ33" s="51"/>
      <c r="BAA33" s="51"/>
      <c r="BAB33" s="51"/>
      <c r="BAC33" s="51"/>
      <c r="BAD33" s="51"/>
      <c r="BAE33" s="51"/>
      <c r="BAF33" s="51"/>
      <c r="BAG33" s="51"/>
      <c r="BAH33" s="51"/>
      <c r="BAI33" s="51"/>
      <c r="BAJ33" s="51"/>
      <c r="BAK33" s="51"/>
      <c r="BAL33" s="51"/>
      <c r="BAM33" s="51"/>
      <c r="BAN33" s="51"/>
      <c r="BAO33" s="51"/>
      <c r="BAP33" s="51"/>
      <c r="BAQ33" s="51"/>
      <c r="BAR33" s="51"/>
      <c r="BAS33" s="51"/>
      <c r="BAT33" s="51"/>
      <c r="BAU33" s="51"/>
      <c r="BAV33" s="51"/>
      <c r="BAW33" s="51"/>
      <c r="BAX33" s="51"/>
      <c r="BAY33" s="51"/>
      <c r="BAZ33" s="51"/>
      <c r="BBA33" s="51"/>
      <c r="BBB33" s="51"/>
      <c r="BBC33" s="51"/>
      <c r="BBD33" s="51"/>
      <c r="BBE33" s="51"/>
      <c r="BBF33" s="51"/>
      <c r="BBG33" s="51"/>
      <c r="BBH33" s="51"/>
      <c r="BBI33" s="51"/>
      <c r="BBJ33" s="51"/>
      <c r="BBK33" s="51"/>
      <c r="BBL33" s="51"/>
      <c r="BBM33" s="51"/>
      <c r="BBN33" s="51"/>
      <c r="BBO33" s="51"/>
      <c r="BBP33" s="51"/>
      <c r="BBQ33" s="51"/>
      <c r="BBR33" s="51"/>
      <c r="BBS33" s="51"/>
      <c r="BBT33" s="51"/>
      <c r="BBU33" s="51"/>
      <c r="BBV33" s="51"/>
      <c r="BBW33" s="51"/>
      <c r="BBX33" s="51"/>
      <c r="BBY33" s="51"/>
      <c r="BBZ33" s="51"/>
      <c r="BCA33" s="51"/>
      <c r="BCB33" s="51"/>
      <c r="BCC33" s="51"/>
      <c r="BCD33" s="51"/>
      <c r="BCE33" s="51"/>
      <c r="BCF33" s="51"/>
      <c r="BCG33" s="51"/>
      <c r="BCH33" s="51"/>
      <c r="BCI33" s="51"/>
      <c r="BCJ33" s="51"/>
      <c r="BCK33" s="51"/>
      <c r="BCL33" s="51"/>
      <c r="BCM33" s="51"/>
      <c r="BCN33" s="51"/>
      <c r="BCO33" s="51"/>
      <c r="BCP33" s="51"/>
      <c r="BCQ33" s="51"/>
      <c r="BCR33" s="51"/>
      <c r="BCS33" s="51"/>
      <c r="BCT33" s="51"/>
      <c r="BCU33" s="51"/>
      <c r="BCV33" s="51"/>
      <c r="BCW33" s="51"/>
      <c r="BCX33" s="51"/>
      <c r="BCY33" s="51"/>
      <c r="BCZ33" s="51"/>
      <c r="BDA33" s="51"/>
      <c r="BDB33" s="51"/>
      <c r="BDC33" s="51"/>
      <c r="BDD33" s="51"/>
      <c r="BDE33" s="51"/>
      <c r="BDF33" s="51"/>
      <c r="BDG33" s="51"/>
      <c r="BDH33" s="51"/>
      <c r="BDI33" s="51"/>
      <c r="BDJ33" s="51"/>
      <c r="BDK33" s="51"/>
      <c r="BDL33" s="51"/>
      <c r="BDM33" s="51"/>
      <c r="BDN33" s="51"/>
      <c r="BDO33" s="51"/>
      <c r="BDP33" s="51"/>
      <c r="BDQ33" s="51"/>
      <c r="BDR33" s="51"/>
      <c r="BDS33" s="51"/>
      <c r="BDT33" s="51"/>
      <c r="BDU33" s="51"/>
      <c r="BDV33" s="51"/>
      <c r="BDW33" s="51"/>
      <c r="BDX33" s="51"/>
      <c r="BDY33" s="51"/>
      <c r="BDZ33" s="51"/>
      <c r="BEA33" s="51"/>
      <c r="BEB33" s="51"/>
      <c r="BEC33" s="51"/>
      <c r="BED33" s="51"/>
      <c r="BEE33" s="51"/>
      <c r="BEF33" s="51"/>
      <c r="BEG33" s="51"/>
      <c r="BEH33" s="51"/>
      <c r="BEI33" s="51"/>
      <c r="BEJ33" s="51"/>
      <c r="BEK33" s="51"/>
      <c r="BEL33" s="51"/>
      <c r="BEM33" s="51"/>
      <c r="BEN33" s="51"/>
      <c r="BEO33" s="51"/>
      <c r="BEP33" s="51"/>
      <c r="BEQ33" s="51"/>
      <c r="BER33" s="51"/>
      <c r="BES33" s="51"/>
      <c r="BET33" s="51"/>
      <c r="BEU33" s="51"/>
      <c r="BEV33" s="51"/>
      <c r="BEW33" s="51"/>
      <c r="BEX33" s="51"/>
      <c r="BEY33" s="51"/>
      <c r="BEZ33" s="51"/>
      <c r="BFA33" s="51"/>
      <c r="BFB33" s="51"/>
      <c r="BFC33" s="51"/>
      <c r="BFD33" s="51"/>
      <c r="BFE33" s="51"/>
      <c r="BFF33" s="51"/>
      <c r="BFG33" s="51"/>
      <c r="BFH33" s="51"/>
      <c r="BFI33" s="51"/>
      <c r="BFJ33" s="51"/>
      <c r="BFK33" s="51"/>
      <c r="BFL33" s="51"/>
      <c r="BFM33" s="51"/>
      <c r="BFN33" s="51"/>
      <c r="BFO33" s="51"/>
      <c r="BFP33" s="51"/>
      <c r="BFQ33" s="51"/>
      <c r="BFR33" s="51"/>
      <c r="BFS33" s="51"/>
      <c r="BFT33" s="51"/>
      <c r="BFU33" s="51"/>
      <c r="BFV33" s="51"/>
      <c r="BFW33" s="51"/>
      <c r="BFX33" s="51"/>
      <c r="BFY33" s="51"/>
      <c r="BFZ33" s="51"/>
      <c r="BGA33" s="51"/>
      <c r="BGB33" s="51"/>
      <c r="BGC33" s="51"/>
      <c r="BGD33" s="51"/>
      <c r="BGE33" s="51"/>
      <c r="BGF33" s="51"/>
      <c r="BGG33" s="51"/>
      <c r="BGH33" s="51"/>
      <c r="BGI33" s="51"/>
      <c r="BGJ33" s="51"/>
      <c r="BGK33" s="51"/>
      <c r="BGL33" s="51"/>
      <c r="BGM33" s="51"/>
      <c r="BGN33" s="51"/>
      <c r="BGO33" s="51"/>
      <c r="BGP33" s="51"/>
      <c r="BGQ33" s="51"/>
      <c r="BGR33" s="51"/>
      <c r="BGS33" s="51"/>
      <c r="BGT33" s="51"/>
      <c r="BGU33" s="51"/>
      <c r="BGV33" s="51"/>
      <c r="BGW33" s="51"/>
      <c r="BGX33" s="51"/>
      <c r="BGY33" s="51"/>
      <c r="BGZ33" s="51"/>
      <c r="BHA33" s="51"/>
      <c r="BHB33" s="51"/>
      <c r="BHC33" s="51"/>
      <c r="BHD33" s="51"/>
      <c r="BHE33" s="51"/>
      <c r="BHF33" s="51"/>
      <c r="BHG33" s="51"/>
      <c r="BHH33" s="51"/>
      <c r="BHI33" s="51"/>
      <c r="BHJ33" s="51"/>
      <c r="BHK33" s="51"/>
      <c r="BHL33" s="51"/>
      <c r="BHM33" s="51"/>
      <c r="BHN33" s="51"/>
      <c r="BHO33" s="51"/>
      <c r="BHP33" s="51"/>
      <c r="BHQ33" s="51"/>
      <c r="BHR33" s="51"/>
      <c r="BHS33" s="51"/>
      <c r="BHT33" s="51"/>
      <c r="BHU33" s="51"/>
      <c r="BHV33" s="51"/>
      <c r="BHW33" s="51"/>
      <c r="BHX33" s="51"/>
      <c r="BHY33" s="51"/>
      <c r="BHZ33" s="51"/>
      <c r="BIA33" s="51"/>
      <c r="BIB33" s="51"/>
      <c r="BIC33" s="51"/>
      <c r="BID33" s="51"/>
      <c r="BIE33" s="51"/>
      <c r="BIF33" s="51"/>
      <c r="BIG33" s="51"/>
      <c r="BIH33" s="51"/>
      <c r="BII33" s="51"/>
      <c r="BIJ33" s="51"/>
      <c r="BIK33" s="51"/>
      <c r="BIL33" s="51"/>
      <c r="BIM33" s="51"/>
      <c r="BIN33" s="51"/>
      <c r="BIO33" s="51"/>
      <c r="BIP33" s="51"/>
      <c r="BIQ33" s="51"/>
      <c r="BIR33" s="51"/>
      <c r="BIS33" s="51"/>
      <c r="BIT33" s="51"/>
      <c r="BIU33" s="51"/>
      <c r="BIV33" s="51"/>
      <c r="BIW33" s="51"/>
      <c r="BIX33" s="51"/>
      <c r="BIY33" s="51"/>
      <c r="BIZ33" s="51"/>
      <c r="BJA33" s="51"/>
      <c r="BJB33" s="51"/>
      <c r="BJC33" s="51"/>
      <c r="BJD33" s="51"/>
      <c r="BJE33" s="51"/>
      <c r="BJF33" s="51"/>
      <c r="BJG33" s="51"/>
      <c r="BJH33" s="51"/>
      <c r="BJI33" s="51"/>
      <c r="BJJ33" s="51"/>
      <c r="BJK33" s="51"/>
      <c r="BJL33" s="51"/>
      <c r="BJM33" s="51"/>
      <c r="BJN33" s="51"/>
      <c r="BJO33" s="51"/>
      <c r="BJP33" s="51"/>
      <c r="BJQ33" s="51"/>
      <c r="BJR33" s="51"/>
      <c r="BJS33" s="51"/>
      <c r="BJT33" s="51"/>
      <c r="BJU33" s="51"/>
      <c r="BJV33" s="51"/>
      <c r="BJW33" s="51"/>
      <c r="BJX33" s="51"/>
      <c r="BJY33" s="51"/>
      <c r="BJZ33" s="51"/>
      <c r="BKA33" s="51"/>
      <c r="BKB33" s="51"/>
      <c r="BKC33" s="51"/>
      <c r="BKD33" s="51"/>
      <c r="BKE33" s="51"/>
      <c r="BKF33" s="51"/>
      <c r="BKG33" s="51"/>
      <c r="BKH33" s="51"/>
      <c r="BKI33" s="51"/>
      <c r="BKJ33" s="51"/>
      <c r="BKK33" s="51"/>
      <c r="BKL33" s="51"/>
      <c r="BKM33" s="51"/>
      <c r="BKN33" s="51"/>
      <c r="BKO33" s="51"/>
      <c r="BKP33" s="51"/>
      <c r="BKQ33" s="51"/>
      <c r="BKR33" s="51"/>
      <c r="BKS33" s="51"/>
      <c r="BKT33" s="51"/>
      <c r="BKU33" s="51"/>
      <c r="BKV33" s="51"/>
      <c r="BKW33" s="51"/>
      <c r="BKX33" s="51"/>
      <c r="BKY33" s="51"/>
      <c r="BKZ33" s="51"/>
      <c r="BLA33" s="51"/>
      <c r="BLB33" s="51"/>
      <c r="BLC33" s="51"/>
      <c r="BLD33" s="51"/>
      <c r="BLE33" s="51"/>
      <c r="BLF33" s="51"/>
      <c r="BLG33" s="51"/>
      <c r="BLH33" s="51"/>
      <c r="BLI33" s="51"/>
      <c r="BLJ33" s="51"/>
      <c r="BLK33" s="51"/>
      <c r="BLL33" s="51"/>
      <c r="BLM33" s="51"/>
      <c r="BLN33" s="51"/>
      <c r="BLO33" s="51"/>
      <c r="BLP33" s="51"/>
      <c r="BLQ33" s="51"/>
      <c r="BLR33" s="51"/>
      <c r="BLS33" s="51"/>
      <c r="BLT33" s="51"/>
      <c r="BLU33" s="51"/>
      <c r="BLV33" s="51"/>
      <c r="BLW33" s="51"/>
      <c r="BLX33" s="51"/>
      <c r="BLY33" s="51"/>
      <c r="BLZ33" s="51"/>
      <c r="BMA33" s="51"/>
      <c r="BMB33" s="51"/>
      <c r="BMC33" s="51"/>
      <c r="BMD33" s="51"/>
      <c r="BME33" s="51"/>
      <c r="BMF33" s="51"/>
      <c r="BMG33" s="51"/>
      <c r="BMH33" s="51"/>
      <c r="BMI33" s="51"/>
      <c r="BMJ33" s="51"/>
      <c r="BMK33" s="51"/>
      <c r="BML33" s="51"/>
      <c r="BMM33" s="51"/>
      <c r="BMN33" s="51"/>
      <c r="BMO33" s="51"/>
      <c r="BMP33" s="51"/>
      <c r="BMQ33" s="51"/>
      <c r="BMR33" s="51"/>
      <c r="BMS33" s="51"/>
      <c r="BMT33" s="51"/>
      <c r="BMU33" s="51"/>
      <c r="BMV33" s="51"/>
      <c r="BMW33" s="51"/>
      <c r="BMX33" s="51"/>
      <c r="BMY33" s="51"/>
      <c r="BMZ33" s="51"/>
      <c r="BNA33" s="51"/>
      <c r="BNB33" s="51"/>
      <c r="BNC33" s="51"/>
      <c r="BND33" s="51"/>
      <c r="BNE33" s="51"/>
      <c r="BNF33" s="51"/>
      <c r="BNG33" s="51"/>
      <c r="BNH33" s="51"/>
      <c r="BNI33" s="51"/>
      <c r="BNJ33" s="51"/>
      <c r="BNK33" s="51"/>
      <c r="BNL33" s="51"/>
      <c r="BNM33" s="51"/>
      <c r="BNN33" s="51"/>
      <c r="BNO33" s="51"/>
      <c r="BNP33" s="51"/>
      <c r="BNQ33" s="51"/>
      <c r="BNR33" s="51"/>
      <c r="BNS33" s="51"/>
      <c r="BNT33" s="51"/>
      <c r="BNU33" s="51"/>
      <c r="BNV33" s="51"/>
      <c r="BNW33" s="51"/>
      <c r="BNX33" s="51"/>
      <c r="BNY33" s="51"/>
      <c r="BNZ33" s="51"/>
      <c r="BOA33" s="51"/>
      <c r="BOB33" s="51"/>
      <c r="BOC33" s="51"/>
      <c r="BOD33" s="51"/>
      <c r="BOE33" s="51"/>
      <c r="BOF33" s="51"/>
      <c r="BOG33" s="51"/>
      <c r="BOH33" s="51"/>
      <c r="BOI33" s="51"/>
      <c r="BOJ33" s="51"/>
      <c r="BOK33" s="51"/>
      <c r="BOL33" s="51"/>
      <c r="BOM33" s="51"/>
      <c r="BON33" s="51"/>
      <c r="BOO33" s="51"/>
      <c r="BOP33" s="51"/>
      <c r="BOQ33" s="51"/>
      <c r="BOR33" s="51"/>
      <c r="BOS33" s="51"/>
      <c r="BOT33" s="51"/>
      <c r="BOU33" s="51"/>
      <c r="BOV33" s="51"/>
      <c r="BOW33" s="51"/>
      <c r="BOX33" s="51"/>
      <c r="BOY33" s="51"/>
      <c r="BOZ33" s="51"/>
      <c r="BPA33" s="51"/>
      <c r="BPB33" s="51"/>
      <c r="BPC33" s="51"/>
      <c r="BPD33" s="51"/>
      <c r="BPE33" s="51"/>
      <c r="BPF33" s="51"/>
      <c r="BPG33" s="51"/>
      <c r="BPH33" s="51"/>
      <c r="BPI33" s="51"/>
      <c r="BPJ33" s="51"/>
      <c r="BPK33" s="51"/>
      <c r="BPL33" s="51"/>
      <c r="BPM33" s="51"/>
      <c r="BPN33" s="51"/>
      <c r="BPO33" s="51"/>
      <c r="BPP33" s="51"/>
      <c r="BPQ33" s="51"/>
      <c r="BPR33" s="51"/>
      <c r="BPS33" s="51"/>
      <c r="BPT33" s="51"/>
      <c r="BPU33" s="51"/>
      <c r="BPV33" s="51"/>
      <c r="BPW33" s="51"/>
      <c r="BPX33" s="51"/>
      <c r="BPY33" s="51"/>
      <c r="BPZ33" s="51"/>
      <c r="BQA33" s="51"/>
      <c r="BQB33" s="51"/>
      <c r="BQC33" s="51"/>
      <c r="BQD33" s="51"/>
      <c r="BQE33" s="51"/>
      <c r="BQF33" s="51"/>
      <c r="BQG33" s="51"/>
      <c r="BQH33" s="51"/>
      <c r="BQI33" s="51"/>
      <c r="BQJ33" s="51"/>
      <c r="BQK33" s="51"/>
      <c r="BQL33" s="51"/>
      <c r="BQM33" s="51"/>
      <c r="BQN33" s="51"/>
      <c r="BQO33" s="51"/>
      <c r="BQP33" s="51"/>
      <c r="BQQ33" s="51"/>
      <c r="BQR33" s="51"/>
      <c r="BQS33" s="51"/>
      <c r="BQT33" s="51"/>
      <c r="BQU33" s="51"/>
      <c r="BQV33" s="51"/>
      <c r="BQW33" s="51"/>
      <c r="BQX33" s="51"/>
      <c r="BQY33" s="51"/>
      <c r="BQZ33" s="51"/>
      <c r="BRA33" s="51"/>
      <c r="BRB33" s="51"/>
      <c r="BRC33" s="51"/>
      <c r="BRD33" s="51"/>
      <c r="BRE33" s="51"/>
      <c r="BRF33" s="51"/>
      <c r="BRG33" s="51"/>
      <c r="BRH33" s="51"/>
      <c r="BRI33" s="51"/>
      <c r="BRJ33" s="51"/>
      <c r="BRK33" s="51"/>
      <c r="BRL33" s="51"/>
      <c r="BRM33" s="51"/>
      <c r="BRN33" s="51"/>
      <c r="BRO33" s="51"/>
      <c r="BRP33" s="51"/>
      <c r="BRQ33" s="51"/>
      <c r="BRR33" s="51"/>
      <c r="BRS33" s="51"/>
      <c r="BRT33" s="51"/>
      <c r="BRU33" s="51"/>
      <c r="BRV33" s="51"/>
      <c r="BRW33" s="51"/>
      <c r="BRX33" s="51"/>
      <c r="BRY33" s="51"/>
      <c r="BRZ33" s="51"/>
      <c r="BSA33" s="51"/>
      <c r="BSB33" s="51"/>
      <c r="BSC33" s="51"/>
      <c r="BSD33" s="51"/>
      <c r="BSE33" s="51"/>
      <c r="BSF33" s="51"/>
      <c r="BSG33" s="51"/>
      <c r="BSH33" s="51"/>
      <c r="BSI33" s="51"/>
      <c r="BSJ33" s="51"/>
      <c r="BSK33" s="51"/>
      <c r="BSL33" s="51"/>
      <c r="BSM33" s="51"/>
      <c r="BSN33" s="51"/>
      <c r="BSO33" s="51"/>
      <c r="BSP33" s="51"/>
      <c r="BSQ33" s="51"/>
      <c r="BSR33" s="51"/>
      <c r="BSS33" s="51"/>
      <c r="BST33" s="51"/>
      <c r="BSU33" s="51"/>
      <c r="BSV33" s="51"/>
      <c r="BSW33" s="51"/>
      <c r="BSX33" s="51"/>
      <c r="BSY33" s="51"/>
      <c r="BSZ33" s="51"/>
      <c r="BTA33" s="51"/>
      <c r="BTB33" s="51"/>
      <c r="BTC33" s="51"/>
      <c r="BTD33" s="51"/>
      <c r="BTE33" s="51"/>
      <c r="BTF33" s="51"/>
      <c r="BTG33" s="51"/>
      <c r="BTH33" s="51"/>
      <c r="BTI33" s="51"/>
      <c r="BTJ33" s="51"/>
      <c r="BTK33" s="51"/>
      <c r="BTL33" s="51"/>
      <c r="BTM33" s="51"/>
      <c r="BTN33" s="51"/>
      <c r="BTO33" s="51"/>
      <c r="BTP33" s="51"/>
      <c r="BTQ33" s="51"/>
      <c r="BTR33" s="51"/>
      <c r="BTS33" s="51"/>
      <c r="BTT33" s="51"/>
      <c r="BTU33" s="51"/>
      <c r="BTV33" s="51"/>
      <c r="BTW33" s="51"/>
      <c r="BTX33" s="51"/>
      <c r="BTY33" s="51"/>
      <c r="BTZ33" s="51"/>
      <c r="BUA33" s="51"/>
      <c r="BUB33" s="51"/>
      <c r="BUC33" s="51"/>
      <c r="BUD33" s="51"/>
      <c r="BUE33" s="51"/>
      <c r="BUF33" s="51"/>
      <c r="BUG33" s="51"/>
      <c r="BUH33" s="51"/>
      <c r="BUI33" s="51"/>
      <c r="BUJ33" s="51"/>
      <c r="BUK33" s="51"/>
      <c r="BUL33" s="51"/>
      <c r="BUM33" s="51"/>
      <c r="BUN33" s="51"/>
      <c r="BUO33" s="51"/>
      <c r="BUP33" s="51"/>
      <c r="BUQ33" s="51"/>
      <c r="BUR33" s="51"/>
      <c r="BUS33" s="51"/>
      <c r="BUT33" s="51"/>
      <c r="BUU33" s="51"/>
      <c r="BUV33" s="51"/>
      <c r="BUW33" s="51"/>
      <c r="BUX33" s="51"/>
      <c r="BUY33" s="51"/>
      <c r="BUZ33" s="51"/>
      <c r="BVA33" s="51"/>
      <c r="BVB33" s="51"/>
      <c r="BVC33" s="51"/>
      <c r="BVD33" s="51"/>
      <c r="BVE33" s="51"/>
      <c r="BVF33" s="51"/>
      <c r="BVG33" s="51"/>
      <c r="BVH33" s="51"/>
      <c r="BVI33" s="51"/>
      <c r="BVJ33" s="51"/>
      <c r="BVK33" s="51"/>
      <c r="BVL33" s="51"/>
      <c r="BVM33" s="51"/>
      <c r="BVN33" s="51"/>
      <c r="BVO33" s="51"/>
      <c r="BVP33" s="51"/>
      <c r="BVQ33" s="51"/>
      <c r="BVR33" s="51"/>
      <c r="BVS33" s="51"/>
      <c r="BVT33" s="51"/>
      <c r="BVU33" s="51"/>
      <c r="BVV33" s="51"/>
      <c r="BVW33" s="51"/>
      <c r="BVX33" s="51"/>
      <c r="BVY33" s="51"/>
      <c r="BVZ33" s="51"/>
      <c r="BWA33" s="51"/>
      <c r="BWB33" s="51"/>
      <c r="BWC33" s="51"/>
      <c r="BWD33" s="51"/>
      <c r="BWE33" s="51"/>
      <c r="BWF33" s="51"/>
      <c r="BWG33" s="51"/>
      <c r="BWH33" s="51"/>
      <c r="BWI33" s="51"/>
      <c r="BWJ33" s="51"/>
      <c r="BWK33" s="51"/>
      <c r="BWL33" s="51"/>
      <c r="BWM33" s="51"/>
      <c r="BWN33" s="51"/>
      <c r="BWO33" s="51"/>
      <c r="BWP33" s="51"/>
      <c r="BWQ33" s="51"/>
      <c r="BWR33" s="51"/>
      <c r="BWS33" s="51"/>
      <c r="BWT33" s="51"/>
      <c r="BWU33" s="51"/>
      <c r="BWV33" s="51"/>
      <c r="BWW33" s="51"/>
      <c r="BWX33" s="51"/>
      <c r="BWY33" s="51"/>
      <c r="BWZ33" s="51"/>
      <c r="BXA33" s="51"/>
      <c r="BXB33" s="51"/>
      <c r="BXC33" s="51"/>
      <c r="BXD33" s="51"/>
      <c r="BXE33" s="51"/>
      <c r="BXF33" s="51"/>
      <c r="BXG33" s="51"/>
      <c r="BXH33" s="51"/>
      <c r="BXI33" s="51"/>
      <c r="BXJ33" s="51"/>
      <c r="BXK33" s="51"/>
      <c r="BXL33" s="51"/>
      <c r="BXM33" s="51"/>
      <c r="BXN33" s="51"/>
      <c r="BXO33" s="51"/>
      <c r="BXP33" s="51"/>
      <c r="BXQ33" s="51"/>
      <c r="BXR33" s="51"/>
      <c r="BXS33" s="51"/>
      <c r="BXT33" s="51"/>
      <c r="BXU33" s="51"/>
      <c r="BXV33" s="51"/>
      <c r="BXW33" s="51"/>
      <c r="BXX33" s="51"/>
      <c r="BXY33" s="51"/>
      <c r="BXZ33" s="51"/>
      <c r="BYA33" s="51"/>
      <c r="BYB33" s="51"/>
      <c r="BYC33" s="51"/>
      <c r="BYD33" s="51"/>
      <c r="BYE33" s="51"/>
      <c r="BYF33" s="51"/>
      <c r="BYG33" s="51"/>
      <c r="BYH33" s="51"/>
      <c r="BYI33" s="51"/>
      <c r="BYJ33" s="51"/>
      <c r="BYK33" s="51"/>
      <c r="BYL33" s="51"/>
      <c r="BYM33" s="51"/>
      <c r="BYN33" s="51"/>
      <c r="BYO33" s="51"/>
      <c r="BYP33" s="51"/>
      <c r="BYQ33" s="51"/>
      <c r="BYR33" s="51"/>
      <c r="BYS33" s="51"/>
      <c r="BYT33" s="51"/>
      <c r="BYU33" s="51"/>
      <c r="BYV33" s="51"/>
      <c r="BYW33" s="51"/>
      <c r="BYX33" s="51"/>
      <c r="BYY33" s="51"/>
      <c r="BYZ33" s="51"/>
      <c r="BZA33" s="51"/>
      <c r="BZB33" s="51"/>
      <c r="BZC33" s="51"/>
      <c r="BZD33" s="51"/>
      <c r="BZE33" s="51"/>
      <c r="BZF33" s="51"/>
      <c r="BZG33" s="51"/>
      <c r="BZH33" s="51"/>
      <c r="BZI33" s="51"/>
      <c r="BZJ33" s="51"/>
      <c r="BZK33" s="51"/>
      <c r="BZL33" s="51"/>
      <c r="BZM33" s="51"/>
      <c r="BZN33" s="51"/>
      <c r="BZO33" s="51"/>
      <c r="BZP33" s="51"/>
      <c r="BZQ33" s="51"/>
      <c r="BZR33" s="51"/>
      <c r="BZS33" s="51"/>
      <c r="BZT33" s="51"/>
      <c r="BZU33" s="51"/>
      <c r="BZV33" s="51"/>
      <c r="BZW33" s="51"/>
      <c r="BZX33" s="51"/>
      <c r="BZY33" s="51"/>
      <c r="BZZ33" s="51"/>
      <c r="CAA33" s="51"/>
      <c r="CAB33" s="51"/>
      <c r="CAC33" s="51"/>
      <c r="CAD33" s="51"/>
      <c r="CAE33" s="51"/>
      <c r="CAF33" s="51"/>
      <c r="CAG33" s="51"/>
      <c r="CAH33" s="51"/>
      <c r="CAI33" s="51"/>
      <c r="CAJ33" s="51"/>
      <c r="CAK33" s="51"/>
      <c r="CAL33" s="51"/>
      <c r="CAM33" s="51"/>
      <c r="CAN33" s="51"/>
      <c r="CAO33" s="51"/>
      <c r="CAP33" s="51"/>
      <c r="CAQ33" s="51"/>
      <c r="CAR33" s="51"/>
      <c r="CAS33" s="51"/>
      <c r="CAT33" s="51"/>
      <c r="CAU33" s="51"/>
      <c r="CAV33" s="51"/>
      <c r="CAW33" s="51"/>
      <c r="CAX33" s="51"/>
      <c r="CAY33" s="51"/>
      <c r="CAZ33" s="51"/>
      <c r="CBA33" s="51"/>
      <c r="CBB33" s="51"/>
      <c r="CBC33" s="51"/>
      <c r="CBD33" s="51"/>
      <c r="CBE33" s="51"/>
      <c r="CBF33" s="51"/>
      <c r="CBG33" s="51"/>
      <c r="CBH33" s="51"/>
      <c r="CBI33" s="51"/>
      <c r="CBJ33" s="51"/>
      <c r="CBK33" s="51"/>
      <c r="CBL33" s="51"/>
      <c r="CBM33" s="51"/>
      <c r="CBN33" s="51"/>
      <c r="CBO33" s="51"/>
      <c r="CBP33" s="51"/>
      <c r="CBQ33" s="51"/>
      <c r="CBR33" s="51"/>
      <c r="CBS33" s="51"/>
      <c r="CBT33" s="51"/>
      <c r="CBU33" s="51"/>
      <c r="CBV33" s="51"/>
      <c r="CBW33" s="51"/>
      <c r="CBX33" s="51"/>
      <c r="CBY33" s="51"/>
      <c r="CBZ33" s="51"/>
      <c r="CCA33" s="51"/>
      <c r="CCB33" s="51"/>
      <c r="CCC33" s="51"/>
      <c r="CCD33" s="51"/>
      <c r="CCE33" s="51"/>
      <c r="CCF33" s="51"/>
      <c r="CCG33" s="51"/>
      <c r="CCH33" s="51"/>
      <c r="CCI33" s="51"/>
      <c r="CCJ33" s="51"/>
      <c r="CCK33" s="51"/>
      <c r="CCL33" s="51"/>
      <c r="CCM33" s="51"/>
      <c r="CCN33" s="51"/>
      <c r="CCO33" s="51"/>
      <c r="CCP33" s="51"/>
      <c r="CCQ33" s="51"/>
      <c r="CCR33" s="51"/>
      <c r="CCS33" s="51"/>
      <c r="CCT33" s="51"/>
      <c r="CCU33" s="51"/>
      <c r="CCV33" s="51"/>
      <c r="CCW33" s="51"/>
      <c r="CCX33" s="51"/>
      <c r="CCY33" s="51"/>
      <c r="CCZ33" s="51"/>
      <c r="CDA33" s="51"/>
      <c r="CDB33" s="51"/>
      <c r="CDC33" s="51"/>
      <c r="CDD33" s="51"/>
      <c r="CDE33" s="51"/>
      <c r="CDF33" s="51"/>
      <c r="CDG33" s="51"/>
      <c r="CDH33" s="51"/>
      <c r="CDI33" s="51"/>
      <c r="CDJ33" s="51"/>
      <c r="CDK33" s="51"/>
      <c r="CDL33" s="51"/>
      <c r="CDM33" s="51"/>
      <c r="CDN33" s="51"/>
      <c r="CDO33" s="51"/>
      <c r="CDP33" s="51"/>
      <c r="CDQ33" s="51"/>
      <c r="CDR33" s="51"/>
      <c r="CDS33" s="51"/>
      <c r="CDT33" s="51"/>
      <c r="CDU33" s="51"/>
      <c r="CDV33" s="51"/>
      <c r="CDW33" s="51"/>
      <c r="CDX33" s="51"/>
      <c r="CDY33" s="51"/>
      <c r="CDZ33" s="51"/>
      <c r="CEA33" s="51"/>
      <c r="CEB33" s="51"/>
      <c r="CEC33" s="51"/>
      <c r="CED33" s="51"/>
      <c r="CEE33" s="51"/>
      <c r="CEF33" s="51"/>
      <c r="CEG33" s="51"/>
      <c r="CEH33" s="51"/>
      <c r="CEI33" s="51"/>
      <c r="CEJ33" s="51"/>
      <c r="CEK33" s="51"/>
      <c r="CEL33" s="51"/>
      <c r="CEM33" s="51"/>
      <c r="CEN33" s="51"/>
      <c r="CEO33" s="51"/>
      <c r="CEP33" s="51"/>
      <c r="CEQ33" s="51"/>
      <c r="CER33" s="51"/>
      <c r="CES33" s="51"/>
      <c r="CET33" s="51"/>
      <c r="CEU33" s="51"/>
      <c r="CEV33" s="51"/>
      <c r="CEW33" s="51"/>
      <c r="CEX33" s="51"/>
      <c r="CEY33" s="51"/>
      <c r="CEZ33" s="51"/>
      <c r="CFA33" s="51"/>
      <c r="CFB33" s="51"/>
      <c r="CFC33" s="51"/>
      <c r="CFD33" s="51"/>
      <c r="CFE33" s="51"/>
      <c r="CFF33" s="51"/>
      <c r="CFG33" s="51"/>
      <c r="CFH33" s="51"/>
      <c r="CFI33" s="51"/>
      <c r="CFJ33" s="51"/>
      <c r="CFK33" s="51"/>
      <c r="CFL33" s="51"/>
      <c r="CFM33" s="51"/>
      <c r="CFN33" s="51"/>
      <c r="CFO33" s="51"/>
      <c r="CFP33" s="51"/>
      <c r="CFQ33" s="51"/>
      <c r="CFR33" s="51"/>
      <c r="CFS33" s="51"/>
      <c r="CFT33" s="51"/>
      <c r="CFU33" s="51"/>
      <c r="CFV33" s="51"/>
      <c r="CFW33" s="51"/>
      <c r="CFX33" s="51"/>
      <c r="CFY33" s="51"/>
      <c r="CFZ33" s="51"/>
      <c r="CGA33" s="51"/>
      <c r="CGB33" s="51"/>
      <c r="CGC33" s="51"/>
      <c r="CGD33" s="51"/>
      <c r="CGE33" s="51"/>
      <c r="CGF33" s="51"/>
      <c r="CGG33" s="51"/>
      <c r="CGH33" s="51"/>
      <c r="CGI33" s="51"/>
      <c r="CGJ33" s="51"/>
      <c r="CGK33" s="51"/>
      <c r="CGL33" s="51"/>
      <c r="CGM33" s="51"/>
      <c r="CGN33" s="51"/>
      <c r="CGO33" s="51"/>
      <c r="CGP33" s="51"/>
      <c r="CGQ33" s="51"/>
      <c r="CGR33" s="51"/>
      <c r="CGS33" s="51"/>
      <c r="CGT33" s="51"/>
      <c r="CGU33" s="51"/>
      <c r="CGV33" s="51"/>
      <c r="CGW33" s="51"/>
      <c r="CGX33" s="51"/>
      <c r="CGY33" s="51"/>
      <c r="CGZ33" s="51"/>
      <c r="CHA33" s="51"/>
      <c r="CHB33" s="51"/>
      <c r="CHC33" s="51"/>
      <c r="CHD33" s="51"/>
      <c r="CHE33" s="51"/>
      <c r="CHF33" s="51"/>
      <c r="CHG33" s="51"/>
      <c r="CHH33" s="51"/>
      <c r="CHI33" s="51"/>
      <c r="CHJ33" s="51"/>
      <c r="CHK33" s="51"/>
      <c r="CHL33" s="51"/>
      <c r="CHM33" s="51"/>
      <c r="CHN33" s="51"/>
      <c r="CHO33" s="51"/>
      <c r="CHP33" s="51"/>
      <c r="CHQ33" s="51"/>
      <c r="CHR33" s="51"/>
      <c r="CHS33" s="51"/>
      <c r="CHT33" s="51"/>
      <c r="CHU33" s="51"/>
      <c r="CHV33" s="51"/>
      <c r="CHW33" s="51"/>
      <c r="CHX33" s="51"/>
      <c r="CHY33" s="51"/>
      <c r="CHZ33" s="51"/>
      <c r="CIA33" s="51"/>
      <c r="CIB33" s="51"/>
      <c r="CIC33" s="51"/>
      <c r="CID33" s="51"/>
      <c r="CIE33" s="51"/>
      <c r="CIF33" s="51"/>
      <c r="CIG33" s="51"/>
      <c r="CIH33" s="51"/>
      <c r="CII33" s="51"/>
      <c r="CIJ33" s="51"/>
      <c r="CIK33" s="51"/>
      <c r="CIL33" s="51"/>
      <c r="CIM33" s="51"/>
      <c r="CIN33" s="51"/>
      <c r="CIO33" s="51"/>
      <c r="CIP33" s="51"/>
      <c r="CIQ33" s="51"/>
      <c r="CIR33" s="51"/>
      <c r="CIS33" s="51"/>
      <c r="CIT33" s="51"/>
      <c r="CIU33" s="51"/>
      <c r="CIV33" s="51"/>
      <c r="CIW33" s="51"/>
      <c r="CIX33" s="51"/>
      <c r="CIY33" s="51"/>
      <c r="CIZ33" s="51"/>
      <c r="CJA33" s="51"/>
      <c r="CJB33" s="51"/>
      <c r="CJC33" s="51"/>
      <c r="CJD33" s="51"/>
      <c r="CJE33" s="51"/>
      <c r="CJF33" s="51"/>
      <c r="CJG33" s="51"/>
      <c r="CJH33" s="51"/>
      <c r="CJI33" s="51"/>
      <c r="CJJ33" s="51"/>
      <c r="CJK33" s="51"/>
      <c r="CJL33" s="51"/>
      <c r="CJM33" s="51"/>
      <c r="CJN33" s="51"/>
      <c r="CJO33" s="51"/>
      <c r="CJP33" s="51"/>
      <c r="CJQ33" s="51"/>
      <c r="CJR33" s="51"/>
      <c r="CJS33" s="51"/>
      <c r="CJT33" s="51"/>
      <c r="CJU33" s="51"/>
      <c r="CJV33" s="51"/>
      <c r="CJW33" s="51"/>
      <c r="CJX33" s="51"/>
      <c r="CJY33" s="51"/>
      <c r="CJZ33" s="51"/>
      <c r="CKA33" s="51"/>
      <c r="CKB33" s="51"/>
      <c r="CKC33" s="51"/>
      <c r="CKD33" s="51"/>
      <c r="CKE33" s="51"/>
      <c r="CKF33" s="51"/>
      <c r="CKG33" s="51"/>
      <c r="CKH33" s="51"/>
      <c r="CKI33" s="51"/>
      <c r="CKJ33" s="51"/>
      <c r="CKK33" s="51"/>
      <c r="CKL33" s="51"/>
      <c r="CKM33" s="51"/>
      <c r="CKN33" s="51"/>
      <c r="CKO33" s="51"/>
      <c r="CKP33" s="51"/>
      <c r="CKQ33" s="51"/>
      <c r="CKR33" s="51"/>
      <c r="CKS33" s="51"/>
      <c r="CKT33" s="51"/>
      <c r="CKU33" s="51"/>
      <c r="CKV33" s="51"/>
      <c r="CKW33" s="51"/>
      <c r="CKX33" s="51"/>
      <c r="CKY33" s="51"/>
      <c r="CKZ33" s="51"/>
      <c r="CLA33" s="51"/>
      <c r="CLB33" s="51"/>
      <c r="CLC33" s="51"/>
      <c r="CLD33" s="51"/>
      <c r="CLE33" s="51"/>
      <c r="CLF33" s="51"/>
      <c r="CLG33" s="51"/>
      <c r="CLH33" s="51"/>
      <c r="CLI33" s="51"/>
      <c r="CLJ33" s="51"/>
      <c r="CLK33" s="51"/>
      <c r="CLL33" s="51"/>
      <c r="CLM33" s="51"/>
      <c r="CLN33" s="51"/>
      <c r="CLO33" s="51"/>
      <c r="CLP33" s="51"/>
      <c r="CLQ33" s="51"/>
      <c r="CLR33" s="51"/>
      <c r="CLS33" s="51"/>
      <c r="CLT33" s="51"/>
      <c r="CLU33" s="51"/>
      <c r="CLV33" s="51"/>
      <c r="CLW33" s="51"/>
      <c r="CLX33" s="51"/>
      <c r="CLY33" s="51"/>
      <c r="CLZ33" s="51"/>
      <c r="CMA33" s="51"/>
      <c r="CMB33" s="51"/>
      <c r="CMC33" s="51"/>
      <c r="CMD33" s="51"/>
      <c r="CME33" s="51"/>
      <c r="CMF33" s="51"/>
      <c r="CMG33" s="51"/>
      <c r="CMH33" s="51"/>
      <c r="CMI33" s="51"/>
      <c r="CMJ33" s="51"/>
      <c r="CMK33" s="51"/>
      <c r="CML33" s="51"/>
      <c r="CMM33" s="51"/>
      <c r="CMN33" s="51"/>
      <c r="CMO33" s="51"/>
      <c r="CMP33" s="51"/>
      <c r="CMQ33" s="51"/>
      <c r="CMR33" s="51"/>
      <c r="CMS33" s="51"/>
      <c r="CMT33" s="51"/>
      <c r="CMU33" s="51"/>
      <c r="CMV33" s="51"/>
      <c r="CMW33" s="51"/>
      <c r="CMX33" s="51"/>
      <c r="CMY33" s="51"/>
      <c r="CMZ33" s="51"/>
      <c r="CNA33" s="51"/>
      <c r="CNB33" s="51"/>
      <c r="CNC33" s="51"/>
      <c r="CND33" s="51"/>
      <c r="CNE33" s="51"/>
      <c r="CNF33" s="51"/>
      <c r="CNG33" s="51"/>
      <c r="CNH33" s="51"/>
      <c r="CNI33" s="51"/>
      <c r="CNJ33" s="51"/>
      <c r="CNK33" s="51"/>
      <c r="CNL33" s="51"/>
      <c r="CNM33" s="51"/>
      <c r="CNN33" s="51"/>
      <c r="CNO33" s="51"/>
      <c r="CNP33" s="51"/>
      <c r="CNQ33" s="51"/>
      <c r="CNR33" s="51"/>
      <c r="CNS33" s="51"/>
      <c r="CNT33" s="51"/>
      <c r="CNU33" s="51"/>
      <c r="CNV33" s="51"/>
      <c r="CNW33" s="51"/>
      <c r="CNX33" s="51"/>
      <c r="CNY33" s="51"/>
      <c r="CNZ33" s="51"/>
      <c r="COA33" s="51"/>
      <c r="COB33" s="51"/>
      <c r="COC33" s="51"/>
      <c r="COD33" s="51"/>
      <c r="COE33" s="51"/>
      <c r="COF33" s="51"/>
      <c r="COG33" s="51"/>
      <c r="COH33" s="51"/>
      <c r="COI33" s="51"/>
      <c r="COJ33" s="51"/>
      <c r="COK33" s="51"/>
      <c r="COL33" s="51"/>
      <c r="COM33" s="51"/>
      <c r="CON33" s="51"/>
      <c r="COO33" s="51"/>
      <c r="COP33" s="51"/>
      <c r="COQ33" s="51"/>
      <c r="COR33" s="51"/>
      <c r="COS33" s="51"/>
      <c r="COT33" s="51"/>
      <c r="COU33" s="51"/>
      <c r="COV33" s="51"/>
      <c r="COW33" s="51"/>
      <c r="COX33" s="51"/>
      <c r="COY33" s="51"/>
      <c r="COZ33" s="51"/>
      <c r="CPA33" s="51"/>
      <c r="CPB33" s="51"/>
      <c r="CPC33" s="51"/>
      <c r="CPD33" s="51"/>
      <c r="CPE33" s="51"/>
      <c r="CPF33" s="51"/>
      <c r="CPG33" s="51"/>
      <c r="CPH33" s="51"/>
      <c r="CPI33" s="51"/>
      <c r="CPJ33" s="51"/>
      <c r="CPK33" s="51"/>
      <c r="CPL33" s="51"/>
      <c r="CPM33" s="51"/>
      <c r="CPN33" s="51"/>
      <c r="CPO33" s="51"/>
      <c r="CPP33" s="51"/>
      <c r="CPQ33" s="51"/>
      <c r="CPR33" s="51"/>
      <c r="CPS33" s="51"/>
      <c r="CPT33" s="51"/>
      <c r="CPU33" s="51"/>
      <c r="CPV33" s="51"/>
      <c r="CPW33" s="51"/>
      <c r="CPX33" s="51"/>
      <c r="CPY33" s="51"/>
      <c r="CPZ33" s="51"/>
      <c r="CQA33" s="51"/>
      <c r="CQB33" s="51"/>
      <c r="CQC33" s="51"/>
      <c r="CQD33" s="51"/>
      <c r="CQE33" s="51"/>
      <c r="CQF33" s="51"/>
      <c r="CQG33" s="51"/>
      <c r="CQH33" s="51"/>
      <c r="CQI33" s="51"/>
      <c r="CQJ33" s="51"/>
      <c r="CQK33" s="51"/>
      <c r="CQL33" s="51"/>
      <c r="CQM33" s="51"/>
      <c r="CQN33" s="51"/>
      <c r="CQO33" s="51"/>
      <c r="CQP33" s="51"/>
      <c r="CQQ33" s="51"/>
      <c r="CQR33" s="51"/>
      <c r="CQS33" s="51"/>
      <c r="CQT33" s="51"/>
      <c r="CQU33" s="51"/>
      <c r="CQV33" s="51"/>
      <c r="CQW33" s="51"/>
      <c r="CQX33" s="51"/>
      <c r="CQY33" s="51"/>
      <c r="CQZ33" s="51"/>
      <c r="CRA33" s="51"/>
      <c r="CRB33" s="51"/>
      <c r="CRC33" s="51"/>
      <c r="CRD33" s="51"/>
      <c r="CRE33" s="51"/>
      <c r="CRF33" s="51"/>
      <c r="CRG33" s="51"/>
      <c r="CRH33" s="51"/>
      <c r="CRI33" s="51"/>
      <c r="CRJ33" s="51"/>
      <c r="CRK33" s="51"/>
      <c r="CRL33" s="51"/>
      <c r="CRM33" s="51"/>
      <c r="CRN33" s="51"/>
      <c r="CRO33" s="51"/>
      <c r="CRP33" s="51"/>
      <c r="CRQ33" s="51"/>
      <c r="CRR33" s="51"/>
      <c r="CRS33" s="51"/>
      <c r="CRT33" s="51"/>
      <c r="CRU33" s="51"/>
      <c r="CRV33" s="51"/>
      <c r="CRW33" s="51"/>
      <c r="CRX33" s="51"/>
      <c r="CRY33" s="51"/>
      <c r="CRZ33" s="51"/>
      <c r="CSA33" s="51"/>
      <c r="CSB33" s="51"/>
      <c r="CSC33" s="51"/>
      <c r="CSD33" s="51"/>
      <c r="CSE33" s="51"/>
      <c r="CSF33" s="51"/>
      <c r="CSG33" s="51"/>
      <c r="CSH33" s="51"/>
      <c r="CSI33" s="51"/>
      <c r="CSJ33" s="51"/>
      <c r="CSK33" s="51"/>
      <c r="CSL33" s="51"/>
      <c r="CSM33" s="51"/>
      <c r="CSN33" s="51"/>
      <c r="CSO33" s="51"/>
      <c r="CSP33" s="51"/>
      <c r="CSQ33" s="51"/>
      <c r="CSR33" s="51"/>
      <c r="CSS33" s="51"/>
      <c r="CST33" s="51"/>
      <c r="CSU33" s="51"/>
      <c r="CSV33" s="51"/>
      <c r="CSW33" s="51"/>
      <c r="CSX33" s="51"/>
      <c r="CSY33" s="51"/>
      <c r="CSZ33" s="51"/>
      <c r="CTA33" s="51"/>
      <c r="CTB33" s="51"/>
      <c r="CTC33" s="51"/>
      <c r="CTD33" s="51"/>
      <c r="CTE33" s="51"/>
      <c r="CTF33" s="51"/>
      <c r="CTG33" s="51"/>
      <c r="CTH33" s="51"/>
      <c r="CTI33" s="51"/>
      <c r="CTJ33" s="51"/>
      <c r="CTK33" s="51"/>
      <c r="CTL33" s="51"/>
      <c r="CTM33" s="51"/>
      <c r="CTN33" s="51"/>
      <c r="CTO33" s="51"/>
      <c r="CTP33" s="51"/>
      <c r="CTQ33" s="51"/>
      <c r="CTR33" s="51"/>
      <c r="CTS33" s="51"/>
      <c r="CTT33" s="51"/>
      <c r="CTU33" s="51"/>
      <c r="CTV33" s="51"/>
      <c r="CTW33" s="51"/>
      <c r="CTX33" s="51"/>
      <c r="CTY33" s="51"/>
      <c r="CTZ33" s="51"/>
      <c r="CUA33" s="51"/>
      <c r="CUB33" s="51"/>
      <c r="CUC33" s="51"/>
      <c r="CUD33" s="51"/>
      <c r="CUE33" s="51"/>
      <c r="CUF33" s="51"/>
      <c r="CUG33" s="51"/>
      <c r="CUH33" s="51"/>
      <c r="CUI33" s="51"/>
      <c r="CUJ33" s="51"/>
      <c r="CUK33" s="51"/>
      <c r="CUL33" s="51"/>
      <c r="CUM33" s="51"/>
      <c r="CUN33" s="51"/>
      <c r="CUO33" s="51"/>
      <c r="CUP33" s="51"/>
      <c r="CUQ33" s="51"/>
      <c r="CUR33" s="51"/>
      <c r="CUS33" s="51"/>
      <c r="CUT33" s="51"/>
      <c r="CUU33" s="51"/>
      <c r="CUV33" s="51"/>
      <c r="CUW33" s="51"/>
      <c r="CUX33" s="51"/>
      <c r="CUY33" s="51"/>
      <c r="CUZ33" s="51"/>
      <c r="CVA33" s="51"/>
      <c r="CVB33" s="51"/>
      <c r="CVC33" s="51"/>
      <c r="CVD33" s="51"/>
      <c r="CVE33" s="51"/>
      <c r="CVF33" s="51"/>
      <c r="CVG33" s="51"/>
      <c r="CVH33" s="51"/>
      <c r="CVI33" s="51"/>
      <c r="CVJ33" s="51"/>
      <c r="CVK33" s="51"/>
      <c r="CVL33" s="51"/>
      <c r="CVM33" s="51"/>
      <c r="CVN33" s="51"/>
      <c r="CVO33" s="51"/>
      <c r="CVP33" s="51"/>
      <c r="CVQ33" s="51"/>
      <c r="CVR33" s="51"/>
      <c r="CVS33" s="51"/>
      <c r="CVT33" s="51"/>
      <c r="CVU33" s="51"/>
      <c r="CVV33" s="51"/>
      <c r="CVW33" s="51"/>
      <c r="CVX33" s="51"/>
      <c r="CVY33" s="51"/>
      <c r="CVZ33" s="51"/>
      <c r="CWA33" s="51"/>
      <c r="CWB33" s="51"/>
      <c r="CWC33" s="51"/>
      <c r="CWD33" s="51"/>
      <c r="CWE33" s="51"/>
      <c r="CWF33" s="51"/>
      <c r="CWG33" s="51"/>
      <c r="CWH33" s="51"/>
      <c r="CWI33" s="51"/>
      <c r="CWJ33" s="51"/>
      <c r="CWK33" s="51"/>
      <c r="CWL33" s="51"/>
      <c r="CWM33" s="51"/>
      <c r="CWN33" s="51"/>
      <c r="CWO33" s="51"/>
      <c r="CWP33" s="51"/>
      <c r="CWQ33" s="51"/>
      <c r="CWR33" s="51"/>
      <c r="CWS33" s="51"/>
      <c r="CWT33" s="51"/>
      <c r="CWU33" s="51"/>
      <c r="CWV33" s="51"/>
      <c r="CWW33" s="51"/>
      <c r="CWX33" s="51"/>
      <c r="CWY33" s="51"/>
      <c r="CWZ33" s="51"/>
      <c r="CXA33" s="51"/>
      <c r="CXB33" s="51"/>
      <c r="CXC33" s="51"/>
      <c r="CXD33" s="51"/>
      <c r="CXE33" s="51"/>
      <c r="CXF33" s="51"/>
      <c r="CXG33" s="51"/>
      <c r="CXH33" s="51"/>
      <c r="CXI33" s="51"/>
      <c r="CXJ33" s="51"/>
      <c r="CXK33" s="51"/>
      <c r="CXL33" s="51"/>
      <c r="CXM33" s="51"/>
      <c r="CXN33" s="51"/>
      <c r="CXO33" s="51"/>
      <c r="CXP33" s="51"/>
      <c r="CXQ33" s="51"/>
      <c r="CXR33" s="51"/>
      <c r="CXS33" s="51"/>
      <c r="CXT33" s="51"/>
      <c r="CXU33" s="51"/>
      <c r="CXV33" s="51"/>
      <c r="CXW33" s="51"/>
      <c r="CXX33" s="51"/>
      <c r="CXY33" s="51"/>
      <c r="CXZ33" s="51"/>
      <c r="CYA33" s="51"/>
      <c r="CYB33" s="51"/>
      <c r="CYC33" s="51"/>
      <c r="CYD33" s="51"/>
      <c r="CYE33" s="51"/>
      <c r="CYF33" s="51"/>
      <c r="CYG33" s="51"/>
      <c r="CYH33" s="51"/>
      <c r="CYI33" s="51"/>
      <c r="CYJ33" s="51"/>
      <c r="CYK33" s="51"/>
      <c r="CYL33" s="51"/>
      <c r="CYM33" s="51"/>
      <c r="CYN33" s="51"/>
      <c r="CYO33" s="51"/>
      <c r="CYP33" s="51"/>
      <c r="CYQ33" s="51"/>
      <c r="CYR33" s="51"/>
      <c r="CYS33" s="51"/>
      <c r="CYT33" s="51"/>
      <c r="CYU33" s="51"/>
      <c r="CYV33" s="51"/>
      <c r="CYW33" s="51"/>
      <c r="CYX33" s="51"/>
      <c r="CYY33" s="51"/>
      <c r="CYZ33" s="51"/>
      <c r="CZA33" s="51"/>
      <c r="CZB33" s="51"/>
      <c r="CZC33" s="51"/>
      <c r="CZD33" s="51"/>
      <c r="CZE33" s="51"/>
      <c r="CZF33" s="51"/>
      <c r="CZG33" s="51"/>
      <c r="CZH33" s="51"/>
      <c r="CZI33" s="51"/>
      <c r="CZJ33" s="51"/>
      <c r="CZK33" s="51"/>
      <c r="CZL33" s="51"/>
      <c r="CZM33" s="51"/>
      <c r="CZN33" s="51"/>
      <c r="CZO33" s="51"/>
      <c r="CZP33" s="51"/>
      <c r="CZQ33" s="51"/>
      <c r="CZR33" s="51"/>
      <c r="CZS33" s="51"/>
      <c r="CZT33" s="51"/>
      <c r="CZU33" s="51"/>
      <c r="CZV33" s="51"/>
      <c r="CZW33" s="51"/>
      <c r="CZX33" s="51"/>
      <c r="CZY33" s="51"/>
      <c r="CZZ33" s="51"/>
      <c r="DAA33" s="51"/>
      <c r="DAB33" s="51"/>
      <c r="DAC33" s="51"/>
      <c r="DAD33" s="51"/>
      <c r="DAE33" s="51"/>
      <c r="DAF33" s="51"/>
      <c r="DAG33" s="51"/>
      <c r="DAH33" s="51"/>
      <c r="DAI33" s="51"/>
      <c r="DAJ33" s="51"/>
      <c r="DAK33" s="51"/>
      <c r="DAL33" s="51"/>
      <c r="DAM33" s="51"/>
      <c r="DAN33" s="51"/>
      <c r="DAO33" s="51"/>
      <c r="DAP33" s="51"/>
      <c r="DAQ33" s="51"/>
      <c r="DAR33" s="51"/>
      <c r="DAS33" s="51"/>
      <c r="DAT33" s="51"/>
      <c r="DAU33" s="51"/>
      <c r="DAV33" s="51"/>
      <c r="DAW33" s="51"/>
      <c r="DAX33" s="51"/>
      <c r="DAY33" s="51"/>
      <c r="DAZ33" s="51"/>
      <c r="DBA33" s="51"/>
      <c r="DBB33" s="51"/>
      <c r="DBC33" s="51"/>
      <c r="DBD33" s="51"/>
      <c r="DBE33" s="51"/>
      <c r="DBF33" s="51"/>
      <c r="DBG33" s="51"/>
      <c r="DBH33" s="51"/>
      <c r="DBI33" s="51"/>
      <c r="DBJ33" s="51"/>
      <c r="DBK33" s="51"/>
      <c r="DBL33" s="51"/>
      <c r="DBM33" s="51"/>
      <c r="DBN33" s="51"/>
      <c r="DBO33" s="51"/>
      <c r="DBP33" s="51"/>
      <c r="DBQ33" s="51"/>
      <c r="DBR33" s="51"/>
      <c r="DBS33" s="51"/>
      <c r="DBT33" s="51"/>
      <c r="DBU33" s="51"/>
      <c r="DBV33" s="51"/>
      <c r="DBW33" s="51"/>
      <c r="DBX33" s="51"/>
      <c r="DBY33" s="51"/>
      <c r="DBZ33" s="51"/>
      <c r="DCA33" s="51"/>
      <c r="DCB33" s="51"/>
      <c r="DCC33" s="51"/>
      <c r="DCD33" s="51"/>
      <c r="DCE33" s="51"/>
      <c r="DCF33" s="51"/>
      <c r="DCG33" s="51"/>
      <c r="DCH33" s="51"/>
      <c r="DCI33" s="51"/>
      <c r="DCJ33" s="51"/>
      <c r="DCK33" s="51"/>
      <c r="DCL33" s="51"/>
      <c r="DCM33" s="51"/>
      <c r="DCN33" s="51"/>
      <c r="DCO33" s="51"/>
      <c r="DCP33" s="51"/>
      <c r="DCQ33" s="51"/>
      <c r="DCR33" s="51"/>
      <c r="DCS33" s="51"/>
      <c r="DCT33" s="51"/>
      <c r="DCU33" s="51"/>
      <c r="DCV33" s="51"/>
      <c r="DCW33" s="51"/>
      <c r="DCX33" s="51"/>
      <c r="DCY33" s="51"/>
      <c r="DCZ33" s="51"/>
      <c r="DDA33" s="51"/>
      <c r="DDB33" s="51"/>
      <c r="DDC33" s="51"/>
      <c r="DDD33" s="51"/>
      <c r="DDE33" s="51"/>
      <c r="DDF33" s="51"/>
      <c r="DDG33" s="51"/>
      <c r="DDH33" s="51"/>
      <c r="DDI33" s="51"/>
      <c r="DDJ33" s="51"/>
      <c r="DDK33" s="51"/>
      <c r="DDL33" s="51"/>
      <c r="DDM33" s="51"/>
      <c r="DDN33" s="51"/>
      <c r="DDO33" s="51"/>
      <c r="DDP33" s="51"/>
      <c r="DDQ33" s="51"/>
      <c r="DDR33" s="51"/>
      <c r="DDS33" s="51"/>
      <c r="DDT33" s="51"/>
      <c r="DDU33" s="51"/>
      <c r="DDV33" s="51"/>
      <c r="DDW33" s="51"/>
      <c r="DDX33" s="51"/>
      <c r="DDY33" s="51"/>
      <c r="DDZ33" s="51"/>
      <c r="DEA33" s="51"/>
      <c r="DEB33" s="51"/>
      <c r="DEC33" s="51"/>
      <c r="DED33" s="51"/>
      <c r="DEE33" s="51"/>
      <c r="DEF33" s="51"/>
      <c r="DEG33" s="51"/>
      <c r="DEH33" s="51"/>
      <c r="DEI33" s="51"/>
      <c r="DEJ33" s="51"/>
      <c r="DEK33" s="51"/>
      <c r="DEL33" s="51"/>
      <c r="DEM33" s="51"/>
      <c r="DEN33" s="51"/>
      <c r="DEO33" s="51"/>
      <c r="DEP33" s="51"/>
      <c r="DEQ33" s="51"/>
      <c r="DER33" s="51"/>
      <c r="DES33" s="51"/>
      <c r="DET33" s="51"/>
      <c r="DEU33" s="51"/>
      <c r="DEV33" s="51"/>
      <c r="DEW33" s="51"/>
      <c r="DEX33" s="51"/>
      <c r="DEY33" s="51"/>
      <c r="DEZ33" s="51"/>
      <c r="DFA33" s="51"/>
      <c r="DFB33" s="51"/>
      <c r="DFC33" s="51"/>
      <c r="DFD33" s="51"/>
      <c r="DFE33" s="51"/>
      <c r="DFF33" s="51"/>
      <c r="DFG33" s="51"/>
      <c r="DFH33" s="51"/>
      <c r="DFI33" s="51"/>
      <c r="DFJ33" s="51"/>
      <c r="DFK33" s="51"/>
      <c r="DFL33" s="51"/>
      <c r="DFM33" s="51"/>
      <c r="DFN33" s="51"/>
      <c r="DFO33" s="51"/>
      <c r="DFP33" s="51"/>
      <c r="DFQ33" s="51"/>
      <c r="DFR33" s="51"/>
      <c r="DFS33" s="51"/>
      <c r="DFT33" s="51"/>
      <c r="DFU33" s="51"/>
      <c r="DFV33" s="51"/>
      <c r="DFW33" s="51"/>
      <c r="DFX33" s="51"/>
      <c r="DFY33" s="51"/>
      <c r="DFZ33" s="51"/>
      <c r="DGA33" s="51"/>
      <c r="DGB33" s="51"/>
      <c r="DGC33" s="51"/>
      <c r="DGD33" s="51"/>
      <c r="DGE33" s="51"/>
      <c r="DGF33" s="51"/>
      <c r="DGG33" s="51"/>
      <c r="DGH33" s="51"/>
      <c r="DGI33" s="51"/>
      <c r="DGJ33" s="51"/>
      <c r="DGK33" s="51"/>
      <c r="DGL33" s="51"/>
      <c r="DGM33" s="51"/>
      <c r="DGN33" s="51"/>
      <c r="DGO33" s="51"/>
      <c r="DGP33" s="51"/>
      <c r="DGQ33" s="51"/>
      <c r="DGR33" s="51"/>
      <c r="DGS33" s="51"/>
      <c r="DGT33" s="51"/>
      <c r="DGU33" s="51"/>
      <c r="DGV33" s="51"/>
      <c r="DGW33" s="51"/>
      <c r="DGX33" s="51"/>
      <c r="DGY33" s="51"/>
      <c r="DGZ33" s="51"/>
      <c r="DHA33" s="51"/>
      <c r="DHB33" s="51"/>
      <c r="DHC33" s="51"/>
      <c r="DHD33" s="51"/>
      <c r="DHE33" s="51"/>
      <c r="DHF33" s="51"/>
      <c r="DHG33" s="51"/>
      <c r="DHH33" s="51"/>
      <c r="DHI33" s="51"/>
      <c r="DHJ33" s="51"/>
      <c r="DHK33" s="51"/>
      <c r="DHL33" s="51"/>
      <c r="DHM33" s="51"/>
      <c r="DHN33" s="51"/>
      <c r="DHO33" s="51"/>
      <c r="DHP33" s="51"/>
      <c r="DHQ33" s="51"/>
      <c r="DHR33" s="51"/>
      <c r="DHS33" s="51"/>
      <c r="DHT33" s="51"/>
      <c r="DHU33" s="51"/>
      <c r="DHV33" s="51"/>
      <c r="DHW33" s="51"/>
      <c r="DHX33" s="51"/>
      <c r="DHY33" s="51"/>
      <c r="DHZ33" s="51"/>
      <c r="DIA33" s="51"/>
      <c r="DIB33" s="51"/>
      <c r="DIC33" s="51"/>
      <c r="DID33" s="51"/>
      <c r="DIE33" s="51"/>
      <c r="DIF33" s="51"/>
      <c r="DIG33" s="51"/>
      <c r="DIH33" s="51"/>
      <c r="DII33" s="51"/>
      <c r="DIJ33" s="51"/>
      <c r="DIK33" s="51"/>
      <c r="DIL33" s="51"/>
      <c r="DIM33" s="51"/>
      <c r="DIN33" s="51"/>
      <c r="DIO33" s="51"/>
      <c r="DIP33" s="51"/>
      <c r="DIQ33" s="51"/>
      <c r="DIR33" s="51"/>
      <c r="DIS33" s="51"/>
      <c r="DIT33" s="51"/>
      <c r="DIU33" s="51"/>
      <c r="DIV33" s="51"/>
      <c r="DIW33" s="51"/>
      <c r="DIX33" s="51"/>
      <c r="DIY33" s="51"/>
      <c r="DIZ33" s="51"/>
      <c r="DJA33" s="51"/>
      <c r="DJB33" s="51"/>
      <c r="DJC33" s="51"/>
      <c r="DJD33" s="51"/>
      <c r="DJE33" s="51"/>
      <c r="DJF33" s="51"/>
      <c r="DJG33" s="51"/>
      <c r="DJH33" s="51"/>
      <c r="DJI33" s="51"/>
      <c r="DJJ33" s="51"/>
      <c r="DJK33" s="51"/>
      <c r="DJL33" s="51"/>
      <c r="DJM33" s="51"/>
      <c r="DJN33" s="51"/>
      <c r="DJO33" s="51"/>
      <c r="DJP33" s="51"/>
      <c r="DJQ33" s="51"/>
      <c r="DJR33" s="51"/>
      <c r="DJS33" s="51"/>
      <c r="DJT33" s="51"/>
      <c r="DJU33" s="51"/>
      <c r="DJV33" s="51"/>
      <c r="DJW33" s="51"/>
      <c r="DJX33" s="51"/>
      <c r="DJY33" s="51"/>
      <c r="DJZ33" s="51"/>
      <c r="DKA33" s="51"/>
      <c r="DKB33" s="51"/>
      <c r="DKC33" s="51"/>
      <c r="DKD33" s="51"/>
      <c r="DKE33" s="51"/>
      <c r="DKF33" s="51"/>
      <c r="DKG33" s="51"/>
      <c r="DKH33" s="51"/>
      <c r="DKI33" s="51"/>
      <c r="DKJ33" s="51"/>
      <c r="DKK33" s="51"/>
      <c r="DKL33" s="51"/>
      <c r="DKM33" s="51"/>
      <c r="DKN33" s="51"/>
      <c r="DKO33" s="51"/>
      <c r="DKP33" s="51"/>
      <c r="DKQ33" s="51"/>
      <c r="DKR33" s="51"/>
      <c r="DKS33" s="51"/>
      <c r="DKT33" s="51"/>
      <c r="DKU33" s="51"/>
      <c r="DKV33" s="51"/>
      <c r="DKW33" s="51"/>
      <c r="DKX33" s="51"/>
      <c r="DKY33" s="51"/>
      <c r="DKZ33" s="51"/>
      <c r="DLA33" s="51"/>
      <c r="DLB33" s="51"/>
      <c r="DLC33" s="51"/>
      <c r="DLD33" s="51"/>
      <c r="DLE33" s="51"/>
      <c r="DLF33" s="51"/>
      <c r="DLG33" s="51"/>
      <c r="DLH33" s="51"/>
      <c r="DLI33" s="51"/>
      <c r="DLJ33" s="51"/>
      <c r="DLK33" s="51"/>
      <c r="DLL33" s="51"/>
      <c r="DLM33" s="51"/>
      <c r="DLN33" s="51"/>
      <c r="DLO33" s="51"/>
      <c r="DLP33" s="51"/>
      <c r="DLQ33" s="51"/>
      <c r="DLR33" s="51"/>
      <c r="DLS33" s="51"/>
      <c r="DLT33" s="51"/>
      <c r="DLU33" s="51"/>
      <c r="DLV33" s="51"/>
      <c r="DLW33" s="51"/>
      <c r="DLX33" s="51"/>
      <c r="DLY33" s="51"/>
      <c r="DLZ33" s="51"/>
      <c r="DMA33" s="51"/>
      <c r="DMB33" s="51"/>
      <c r="DMC33" s="51"/>
      <c r="DMD33" s="51"/>
      <c r="DME33" s="51"/>
      <c r="DMF33" s="51"/>
      <c r="DMG33" s="51"/>
      <c r="DMH33" s="51"/>
      <c r="DMI33" s="51"/>
      <c r="DMJ33" s="51"/>
      <c r="DMK33" s="51"/>
      <c r="DML33" s="51"/>
      <c r="DMM33" s="51"/>
      <c r="DMN33" s="51"/>
      <c r="DMO33" s="51"/>
      <c r="DMP33" s="51"/>
      <c r="DMQ33" s="51"/>
      <c r="DMR33" s="51"/>
      <c r="DMS33" s="51"/>
      <c r="DMT33" s="51"/>
      <c r="DMU33" s="51"/>
      <c r="DMV33" s="51"/>
      <c r="DMW33" s="51"/>
      <c r="DMX33" s="51"/>
      <c r="DMY33" s="51"/>
      <c r="DMZ33" s="51"/>
      <c r="DNA33" s="51"/>
      <c r="DNB33" s="51"/>
      <c r="DNC33" s="51"/>
      <c r="DND33" s="51"/>
      <c r="DNE33" s="51"/>
      <c r="DNF33" s="51"/>
      <c r="DNG33" s="51"/>
      <c r="DNH33" s="51"/>
      <c r="DNI33" s="51"/>
      <c r="DNJ33" s="51"/>
      <c r="DNK33" s="51"/>
      <c r="DNL33" s="51"/>
      <c r="DNM33" s="51"/>
      <c r="DNN33" s="51"/>
      <c r="DNO33" s="51"/>
      <c r="DNP33" s="51"/>
      <c r="DNQ33" s="51"/>
      <c r="DNR33" s="51"/>
      <c r="DNS33" s="51"/>
      <c r="DNT33" s="51"/>
      <c r="DNU33" s="51"/>
      <c r="DNV33" s="51"/>
      <c r="DNW33" s="51"/>
      <c r="DNX33" s="51"/>
      <c r="DNY33" s="51"/>
      <c r="DNZ33" s="51"/>
      <c r="DOA33" s="51"/>
      <c r="DOB33" s="51"/>
      <c r="DOC33" s="51"/>
      <c r="DOD33" s="51"/>
      <c r="DOE33" s="51"/>
      <c r="DOF33" s="51"/>
      <c r="DOG33" s="51"/>
      <c r="DOH33" s="51"/>
      <c r="DOI33" s="51"/>
      <c r="DOJ33" s="51"/>
      <c r="DOK33" s="51"/>
      <c r="DOL33" s="51"/>
      <c r="DOM33" s="51"/>
      <c r="DON33" s="51"/>
      <c r="DOO33" s="51"/>
      <c r="DOP33" s="51"/>
      <c r="DOQ33" s="51"/>
      <c r="DOR33" s="51"/>
      <c r="DOS33" s="51"/>
      <c r="DOT33" s="51"/>
      <c r="DOU33" s="51"/>
      <c r="DOV33" s="51"/>
      <c r="DOW33" s="51"/>
      <c r="DOX33" s="51"/>
      <c r="DOY33" s="51"/>
      <c r="DOZ33" s="51"/>
      <c r="DPA33" s="51"/>
      <c r="DPB33" s="51"/>
      <c r="DPC33" s="51"/>
      <c r="DPD33" s="51"/>
      <c r="DPE33" s="51"/>
      <c r="DPF33" s="51"/>
      <c r="DPG33" s="51"/>
      <c r="DPH33" s="51"/>
      <c r="DPI33" s="51"/>
      <c r="DPJ33" s="51"/>
      <c r="DPK33" s="51"/>
      <c r="DPL33" s="51"/>
      <c r="DPM33" s="51"/>
      <c r="DPN33" s="51"/>
      <c r="DPO33" s="51"/>
      <c r="DPP33" s="51"/>
      <c r="DPQ33" s="51"/>
      <c r="DPR33" s="51"/>
      <c r="DPS33" s="51"/>
      <c r="DPT33" s="51"/>
      <c r="DPU33" s="51"/>
      <c r="DPV33" s="51"/>
      <c r="DPW33" s="51"/>
      <c r="DPX33" s="51"/>
      <c r="DPY33" s="51"/>
      <c r="DPZ33" s="51"/>
      <c r="DQA33" s="51"/>
      <c r="DQB33" s="51"/>
      <c r="DQC33" s="51"/>
      <c r="DQD33" s="51"/>
      <c r="DQE33" s="51"/>
      <c r="DQF33" s="51"/>
      <c r="DQG33" s="51"/>
      <c r="DQH33" s="51"/>
      <c r="DQI33" s="51"/>
      <c r="DQJ33" s="51"/>
      <c r="DQK33" s="51"/>
      <c r="DQL33" s="51"/>
      <c r="DQM33" s="51"/>
      <c r="DQN33" s="51"/>
      <c r="DQO33" s="51"/>
      <c r="DQP33" s="51"/>
      <c r="DQQ33" s="51"/>
      <c r="DQR33" s="51"/>
      <c r="DQS33" s="51"/>
      <c r="DQT33" s="51"/>
      <c r="DQU33" s="51"/>
      <c r="DQV33" s="51"/>
      <c r="DQW33" s="51"/>
      <c r="DQX33" s="51"/>
      <c r="DQY33" s="51"/>
      <c r="DQZ33" s="51"/>
      <c r="DRA33" s="51"/>
      <c r="DRB33" s="51"/>
      <c r="DRC33" s="51"/>
      <c r="DRD33" s="51"/>
      <c r="DRE33" s="51"/>
      <c r="DRF33" s="51"/>
      <c r="DRG33" s="51"/>
      <c r="DRH33" s="51"/>
      <c r="DRI33" s="51"/>
      <c r="DRJ33" s="51"/>
      <c r="DRK33" s="51"/>
      <c r="DRL33" s="51"/>
      <c r="DRM33" s="51"/>
      <c r="DRN33" s="51"/>
      <c r="DRO33" s="51"/>
      <c r="DRP33" s="51"/>
      <c r="DRQ33" s="51"/>
      <c r="DRR33" s="51"/>
      <c r="DRS33" s="51"/>
      <c r="DRT33" s="51"/>
      <c r="DRU33" s="51"/>
      <c r="DRV33" s="51"/>
      <c r="DRW33" s="51"/>
      <c r="DRX33" s="51"/>
      <c r="DRY33" s="51"/>
      <c r="DRZ33" s="51"/>
      <c r="DSA33" s="51"/>
      <c r="DSB33" s="51"/>
      <c r="DSC33" s="51"/>
      <c r="DSD33" s="51"/>
      <c r="DSE33" s="51"/>
      <c r="DSF33" s="51"/>
      <c r="DSG33" s="51"/>
      <c r="DSH33" s="51"/>
      <c r="DSI33" s="51"/>
      <c r="DSJ33" s="51"/>
      <c r="DSK33" s="51"/>
      <c r="DSL33" s="51"/>
      <c r="DSM33" s="51"/>
      <c r="DSN33" s="51"/>
      <c r="DSO33" s="51"/>
      <c r="DSP33" s="51"/>
      <c r="DSQ33" s="51"/>
      <c r="DSR33" s="51"/>
      <c r="DSS33" s="51"/>
      <c r="DST33" s="51"/>
      <c r="DSU33" s="51"/>
      <c r="DSV33" s="51"/>
      <c r="DSW33" s="51"/>
      <c r="DSX33" s="51"/>
      <c r="DSY33" s="51"/>
      <c r="DSZ33" s="51"/>
      <c r="DTA33" s="51"/>
      <c r="DTB33" s="51"/>
      <c r="DTC33" s="51"/>
      <c r="DTD33" s="51"/>
      <c r="DTE33" s="51"/>
      <c r="DTF33" s="51"/>
      <c r="DTG33" s="51"/>
      <c r="DTH33" s="51"/>
      <c r="DTI33" s="51"/>
      <c r="DTJ33" s="51"/>
      <c r="DTK33" s="51"/>
      <c r="DTL33" s="51"/>
      <c r="DTM33" s="51"/>
      <c r="DTN33" s="51"/>
      <c r="DTO33" s="51"/>
      <c r="DTP33" s="51"/>
      <c r="DTQ33" s="51"/>
      <c r="DTR33" s="51"/>
      <c r="DTS33" s="51"/>
      <c r="DTT33" s="51"/>
      <c r="DTU33" s="51"/>
      <c r="DTV33" s="51"/>
      <c r="DTW33" s="51"/>
      <c r="DTX33" s="51"/>
      <c r="DTY33" s="51"/>
      <c r="DTZ33" s="51"/>
      <c r="DUA33" s="51"/>
      <c r="DUB33" s="51"/>
      <c r="DUC33" s="51"/>
      <c r="DUD33" s="51"/>
      <c r="DUE33" s="51"/>
      <c r="DUF33" s="51"/>
      <c r="DUG33" s="51"/>
      <c r="DUH33" s="51"/>
      <c r="DUI33" s="51"/>
      <c r="DUJ33" s="51"/>
      <c r="DUK33" s="51"/>
      <c r="DUL33" s="51"/>
      <c r="DUM33" s="51"/>
      <c r="DUN33" s="51"/>
      <c r="DUO33" s="51"/>
      <c r="DUP33" s="51"/>
      <c r="DUQ33" s="51"/>
      <c r="DUR33" s="51"/>
      <c r="DUS33" s="51"/>
      <c r="DUT33" s="51"/>
      <c r="DUU33" s="51"/>
      <c r="DUV33" s="51"/>
      <c r="DUW33" s="51"/>
      <c r="DUX33" s="51"/>
      <c r="DUY33" s="51"/>
      <c r="DUZ33" s="51"/>
      <c r="DVA33" s="51"/>
      <c r="DVB33" s="51"/>
      <c r="DVC33" s="51"/>
      <c r="DVD33" s="51"/>
      <c r="DVE33" s="51"/>
      <c r="DVF33" s="51"/>
      <c r="DVG33" s="51"/>
      <c r="DVH33" s="51"/>
      <c r="DVI33" s="51"/>
      <c r="DVJ33" s="51"/>
      <c r="DVK33" s="51"/>
      <c r="DVL33" s="51"/>
      <c r="DVM33" s="51"/>
      <c r="DVN33" s="51"/>
      <c r="DVO33" s="51"/>
      <c r="DVP33" s="51"/>
      <c r="DVQ33" s="51"/>
      <c r="DVR33" s="51"/>
      <c r="DVS33" s="51"/>
      <c r="DVT33" s="51"/>
      <c r="DVU33" s="51"/>
      <c r="DVV33" s="51"/>
      <c r="DVW33" s="51"/>
      <c r="DVX33" s="51"/>
      <c r="DVY33" s="51"/>
      <c r="DVZ33" s="51"/>
      <c r="DWA33" s="51"/>
      <c r="DWB33" s="51"/>
      <c r="DWC33" s="51"/>
      <c r="DWD33" s="51"/>
      <c r="DWE33" s="51"/>
      <c r="DWF33" s="51"/>
      <c r="DWG33" s="51"/>
      <c r="DWH33" s="51"/>
      <c r="DWI33" s="51"/>
      <c r="DWJ33" s="51"/>
      <c r="DWK33" s="51"/>
      <c r="DWL33" s="51"/>
      <c r="DWM33" s="51"/>
      <c r="DWN33" s="51"/>
      <c r="DWO33" s="51"/>
      <c r="DWP33" s="51"/>
      <c r="DWQ33" s="51"/>
      <c r="DWR33" s="51"/>
      <c r="DWS33" s="51"/>
      <c r="DWT33" s="51"/>
      <c r="DWU33" s="51"/>
      <c r="DWV33" s="51"/>
      <c r="DWW33" s="51"/>
      <c r="DWX33" s="51"/>
      <c r="DWY33" s="51"/>
      <c r="DWZ33" s="51"/>
      <c r="DXA33" s="51"/>
      <c r="DXB33" s="51"/>
      <c r="DXC33" s="51"/>
      <c r="DXD33" s="51"/>
      <c r="DXE33" s="51"/>
      <c r="DXF33" s="51"/>
      <c r="DXG33" s="51"/>
      <c r="DXH33" s="51"/>
      <c r="DXI33" s="51"/>
      <c r="DXJ33" s="51"/>
      <c r="DXK33" s="51"/>
      <c r="DXL33" s="51"/>
      <c r="DXM33" s="51"/>
      <c r="DXN33" s="51"/>
      <c r="DXO33" s="51"/>
      <c r="DXP33" s="51"/>
      <c r="DXQ33" s="51"/>
      <c r="DXR33" s="51"/>
      <c r="DXS33" s="51"/>
      <c r="DXT33" s="51"/>
      <c r="DXU33" s="51"/>
      <c r="DXV33" s="51"/>
      <c r="DXW33" s="51"/>
      <c r="DXX33" s="51"/>
      <c r="DXY33" s="51"/>
      <c r="DXZ33" s="51"/>
      <c r="DYA33" s="51"/>
      <c r="DYB33" s="51"/>
      <c r="DYC33" s="51"/>
      <c r="DYD33" s="51"/>
      <c r="DYE33" s="51"/>
      <c r="DYF33" s="51"/>
      <c r="DYG33" s="51"/>
      <c r="DYH33" s="51"/>
      <c r="DYI33" s="51"/>
      <c r="DYJ33" s="51"/>
      <c r="DYK33" s="51"/>
      <c r="DYL33" s="51"/>
      <c r="DYM33" s="51"/>
      <c r="DYN33" s="51"/>
      <c r="DYO33" s="51"/>
      <c r="DYP33" s="51"/>
      <c r="DYQ33" s="51"/>
      <c r="DYR33" s="51"/>
      <c r="DYS33" s="51"/>
      <c r="DYT33" s="51"/>
      <c r="DYU33" s="51"/>
      <c r="DYV33" s="51"/>
      <c r="DYW33" s="51"/>
      <c r="DYX33" s="51"/>
      <c r="DYY33" s="51"/>
      <c r="DYZ33" s="51"/>
      <c r="DZA33" s="51"/>
      <c r="DZB33" s="51"/>
      <c r="DZC33" s="51"/>
      <c r="DZD33" s="51"/>
      <c r="DZE33" s="51"/>
      <c r="DZF33" s="51"/>
      <c r="DZG33" s="51"/>
      <c r="DZH33" s="51"/>
      <c r="DZI33" s="51"/>
      <c r="DZJ33" s="51"/>
      <c r="DZK33" s="51"/>
      <c r="DZL33" s="51"/>
      <c r="DZM33" s="51"/>
      <c r="DZN33" s="51"/>
      <c r="DZO33" s="51"/>
      <c r="DZP33" s="51"/>
      <c r="DZQ33" s="51"/>
      <c r="DZR33" s="51"/>
      <c r="DZS33" s="51"/>
      <c r="DZT33" s="51"/>
      <c r="DZU33" s="51"/>
      <c r="DZV33" s="51"/>
      <c r="DZW33" s="51"/>
      <c r="DZX33" s="51"/>
      <c r="DZY33" s="51"/>
      <c r="DZZ33" s="51"/>
      <c r="EAA33" s="51"/>
      <c r="EAB33" s="51"/>
      <c r="EAC33" s="51"/>
      <c r="EAD33" s="51"/>
      <c r="EAE33" s="51"/>
      <c r="EAF33" s="51"/>
      <c r="EAG33" s="51"/>
      <c r="EAH33" s="51"/>
      <c r="EAI33" s="51"/>
      <c r="EAJ33" s="51"/>
      <c r="EAK33" s="51"/>
      <c r="EAL33" s="51"/>
      <c r="EAM33" s="51"/>
      <c r="EAN33" s="51"/>
      <c r="EAO33" s="51"/>
      <c r="EAP33" s="51"/>
      <c r="EAQ33" s="51"/>
      <c r="EAR33" s="51"/>
      <c r="EAS33" s="51"/>
      <c r="EAT33" s="51"/>
      <c r="EAU33" s="51"/>
      <c r="EAV33" s="51"/>
      <c r="EAW33" s="51"/>
      <c r="EAX33" s="51"/>
      <c r="EAY33" s="51"/>
      <c r="EAZ33" s="51"/>
      <c r="EBA33" s="51"/>
      <c r="EBB33" s="51"/>
      <c r="EBC33" s="51"/>
      <c r="EBD33" s="51"/>
      <c r="EBE33" s="51"/>
      <c r="EBF33" s="51"/>
      <c r="EBG33" s="51"/>
      <c r="EBH33" s="51"/>
      <c r="EBI33" s="51"/>
      <c r="EBJ33" s="51"/>
      <c r="EBK33" s="51"/>
      <c r="EBL33" s="51"/>
      <c r="EBM33" s="51"/>
      <c r="EBN33" s="51"/>
      <c r="EBO33" s="51"/>
      <c r="EBP33" s="51"/>
      <c r="EBQ33" s="51"/>
      <c r="EBR33" s="51"/>
      <c r="EBS33" s="51"/>
      <c r="EBT33" s="51"/>
      <c r="EBU33" s="51"/>
      <c r="EBV33" s="51"/>
      <c r="EBW33" s="51"/>
      <c r="EBX33" s="51"/>
      <c r="EBY33" s="51"/>
      <c r="EBZ33" s="51"/>
      <c r="ECA33" s="51"/>
      <c r="ECB33" s="51"/>
      <c r="ECC33" s="51"/>
      <c r="ECD33" s="51"/>
      <c r="ECE33" s="51"/>
      <c r="ECF33" s="51"/>
      <c r="ECG33" s="51"/>
      <c r="ECH33" s="51"/>
      <c r="ECI33" s="51"/>
      <c r="ECJ33" s="51"/>
      <c r="ECK33" s="51"/>
      <c r="ECL33" s="51"/>
      <c r="ECM33" s="51"/>
      <c r="ECN33" s="51"/>
      <c r="ECO33" s="51"/>
      <c r="ECP33" s="51"/>
      <c r="ECQ33" s="51"/>
      <c r="ECR33" s="51"/>
      <c r="ECS33" s="51"/>
      <c r="ECT33" s="51"/>
      <c r="ECU33" s="51"/>
      <c r="ECV33" s="51"/>
      <c r="ECW33" s="51"/>
      <c r="ECX33" s="51"/>
      <c r="ECY33" s="51"/>
      <c r="ECZ33" s="51"/>
      <c r="EDA33" s="51"/>
      <c r="EDB33" s="51"/>
      <c r="EDC33" s="51"/>
      <c r="EDD33" s="51"/>
      <c r="EDE33" s="51"/>
      <c r="EDF33" s="51"/>
      <c r="EDG33" s="51"/>
      <c r="EDH33" s="51"/>
      <c r="EDI33" s="51"/>
      <c r="EDJ33" s="51"/>
      <c r="EDK33" s="51"/>
      <c r="EDL33" s="51"/>
      <c r="EDM33" s="51"/>
      <c r="EDN33" s="51"/>
      <c r="EDO33" s="51"/>
      <c r="EDP33" s="51"/>
      <c r="EDQ33" s="51"/>
      <c r="EDR33" s="51"/>
      <c r="EDS33" s="51"/>
      <c r="EDT33" s="51"/>
      <c r="EDU33" s="51"/>
      <c r="EDV33" s="51"/>
      <c r="EDW33" s="51"/>
      <c r="EDX33" s="51"/>
      <c r="EDY33" s="51"/>
      <c r="EDZ33" s="51"/>
      <c r="EEA33" s="51"/>
      <c r="EEB33" s="51"/>
      <c r="EEC33" s="51"/>
      <c r="EED33" s="51"/>
      <c r="EEE33" s="51"/>
      <c r="EEF33" s="51"/>
      <c r="EEG33" s="51"/>
      <c r="EEH33" s="51"/>
      <c r="EEI33" s="51"/>
      <c r="EEJ33" s="51"/>
      <c r="EEK33" s="51"/>
      <c r="EEL33" s="51"/>
      <c r="EEM33" s="51"/>
      <c r="EEN33" s="51"/>
      <c r="EEO33" s="51"/>
      <c r="EEP33" s="51"/>
      <c r="EEQ33" s="51"/>
      <c r="EER33" s="51"/>
      <c r="EES33" s="51"/>
      <c r="EET33" s="51"/>
      <c r="EEU33" s="51"/>
      <c r="EEV33" s="51"/>
      <c r="EEW33" s="51"/>
      <c r="EEX33" s="51"/>
      <c r="EEY33" s="51"/>
      <c r="EEZ33" s="51"/>
      <c r="EFA33" s="51"/>
      <c r="EFB33" s="51"/>
      <c r="EFC33" s="51"/>
      <c r="EFD33" s="51"/>
      <c r="EFE33" s="51"/>
      <c r="EFF33" s="51"/>
      <c r="EFG33" s="51"/>
      <c r="EFH33" s="51"/>
      <c r="EFI33" s="51"/>
      <c r="EFJ33" s="51"/>
      <c r="EFK33" s="51"/>
      <c r="EFL33" s="51"/>
      <c r="EFM33" s="51"/>
      <c r="EFN33" s="51"/>
      <c r="EFO33" s="51"/>
      <c r="EFP33" s="51"/>
      <c r="EFQ33" s="51"/>
      <c r="EFR33" s="51"/>
      <c r="EFS33" s="51"/>
      <c r="EFT33" s="51"/>
      <c r="EFU33" s="51"/>
      <c r="EFV33" s="51"/>
      <c r="EFW33" s="51"/>
      <c r="EFX33" s="51"/>
      <c r="EFY33" s="51"/>
      <c r="EFZ33" s="51"/>
      <c r="EGA33" s="51"/>
      <c r="EGB33" s="51"/>
      <c r="EGC33" s="51"/>
      <c r="EGD33" s="51"/>
      <c r="EGE33" s="51"/>
      <c r="EGF33" s="51"/>
      <c r="EGG33" s="51"/>
      <c r="EGH33" s="51"/>
      <c r="EGI33" s="51"/>
      <c r="EGJ33" s="51"/>
      <c r="EGK33" s="51"/>
      <c r="EGL33" s="51"/>
      <c r="EGM33" s="51"/>
      <c r="EGN33" s="51"/>
      <c r="EGO33" s="51"/>
      <c r="EGP33" s="51"/>
      <c r="EGQ33" s="51"/>
      <c r="EGR33" s="51"/>
      <c r="EGS33" s="51"/>
      <c r="EGT33" s="51"/>
      <c r="EGU33" s="51"/>
      <c r="EGV33" s="51"/>
      <c r="EGW33" s="51"/>
      <c r="EGX33" s="51"/>
      <c r="EGY33" s="51"/>
      <c r="EGZ33" s="51"/>
      <c r="EHA33" s="51"/>
      <c r="EHB33" s="51"/>
      <c r="EHC33" s="51"/>
      <c r="EHD33" s="51"/>
      <c r="EHE33" s="51"/>
      <c r="EHF33" s="51"/>
      <c r="EHG33" s="51"/>
      <c r="EHH33" s="51"/>
      <c r="EHI33" s="51"/>
      <c r="EHJ33" s="51"/>
      <c r="EHK33" s="51"/>
      <c r="EHL33" s="51"/>
      <c r="EHM33" s="51"/>
      <c r="EHN33" s="51"/>
      <c r="EHO33" s="51"/>
      <c r="EHP33" s="51"/>
      <c r="EHQ33" s="51"/>
      <c r="EHR33" s="51"/>
      <c r="EHS33" s="51"/>
      <c r="EHT33" s="51"/>
      <c r="EHU33" s="51"/>
      <c r="EHV33" s="51"/>
      <c r="EHW33" s="51"/>
      <c r="EHX33" s="51"/>
      <c r="EHY33" s="51"/>
      <c r="EHZ33" s="51"/>
      <c r="EIA33" s="51"/>
      <c r="EIB33" s="51"/>
      <c r="EIC33" s="51"/>
      <c r="EID33" s="51"/>
      <c r="EIE33" s="51"/>
      <c r="EIF33" s="51"/>
      <c r="EIG33" s="51"/>
      <c r="EIH33" s="51"/>
      <c r="EII33" s="51"/>
      <c r="EIJ33" s="51"/>
      <c r="EIK33" s="51"/>
      <c r="EIL33" s="51"/>
      <c r="EIM33" s="51"/>
      <c r="EIN33" s="51"/>
      <c r="EIO33" s="51"/>
      <c r="EIP33" s="51"/>
      <c r="EIQ33" s="51"/>
      <c r="EIR33" s="51"/>
      <c r="EIS33" s="51"/>
      <c r="EIT33" s="51"/>
      <c r="EIU33" s="51"/>
      <c r="EIV33" s="51"/>
      <c r="EIW33" s="51"/>
      <c r="EIX33" s="51"/>
      <c r="EIY33" s="51"/>
      <c r="EIZ33" s="51"/>
      <c r="EJA33" s="51"/>
      <c r="EJB33" s="51"/>
      <c r="EJC33" s="51"/>
      <c r="EJD33" s="51"/>
      <c r="EJE33" s="51"/>
      <c r="EJF33" s="51"/>
      <c r="EJG33" s="51"/>
      <c r="EJH33" s="51"/>
      <c r="EJI33" s="51"/>
      <c r="EJJ33" s="51"/>
      <c r="EJK33" s="51"/>
      <c r="EJL33" s="51"/>
      <c r="EJM33" s="51"/>
      <c r="EJN33" s="51"/>
      <c r="EJO33" s="51"/>
      <c r="EJP33" s="51"/>
      <c r="EJQ33" s="51"/>
      <c r="EJR33" s="51"/>
      <c r="EJS33" s="51"/>
      <c r="EJT33" s="51"/>
      <c r="EJU33" s="51"/>
      <c r="EJV33" s="51"/>
      <c r="EJW33" s="51"/>
      <c r="EJX33" s="51"/>
      <c r="EJY33" s="51"/>
      <c r="EJZ33" s="51"/>
      <c r="EKA33" s="51"/>
      <c r="EKB33" s="51"/>
      <c r="EKC33" s="51"/>
      <c r="EKD33" s="51"/>
      <c r="EKE33" s="51"/>
      <c r="EKF33" s="51"/>
      <c r="EKG33" s="51"/>
      <c r="EKH33" s="51"/>
      <c r="EKI33" s="51"/>
      <c r="EKJ33" s="51"/>
      <c r="EKK33" s="51"/>
      <c r="EKL33" s="51"/>
      <c r="EKM33" s="51"/>
      <c r="EKN33" s="51"/>
      <c r="EKO33" s="51"/>
      <c r="EKP33" s="51"/>
      <c r="EKQ33" s="51"/>
      <c r="EKR33" s="51"/>
      <c r="EKS33" s="51"/>
      <c r="EKT33" s="51"/>
      <c r="EKU33" s="51"/>
      <c r="EKV33" s="51"/>
      <c r="EKW33" s="51"/>
      <c r="EKX33" s="51"/>
      <c r="EKY33" s="51"/>
      <c r="EKZ33" s="51"/>
      <c r="ELA33" s="51"/>
      <c r="ELB33" s="51"/>
      <c r="ELC33" s="51"/>
      <c r="ELD33" s="51"/>
      <c r="ELE33" s="51"/>
      <c r="ELF33" s="51"/>
      <c r="ELG33" s="51"/>
      <c r="ELH33" s="51"/>
      <c r="ELI33" s="51"/>
      <c r="ELJ33" s="51"/>
      <c r="ELK33" s="51"/>
      <c r="ELL33" s="51"/>
      <c r="ELM33" s="51"/>
      <c r="ELN33" s="51"/>
      <c r="ELO33" s="51"/>
      <c r="ELP33" s="51"/>
      <c r="ELQ33" s="51"/>
      <c r="ELR33" s="51"/>
      <c r="ELS33" s="51"/>
      <c r="ELT33" s="51"/>
      <c r="ELU33" s="51"/>
      <c r="ELV33" s="51"/>
      <c r="ELW33" s="51"/>
      <c r="ELX33" s="51"/>
      <c r="ELY33" s="51"/>
      <c r="ELZ33" s="51"/>
      <c r="EMA33" s="51"/>
      <c r="EMB33" s="51"/>
      <c r="EMC33" s="51"/>
      <c r="EMD33" s="51"/>
      <c r="EME33" s="51"/>
      <c r="EMF33" s="51"/>
      <c r="EMG33" s="51"/>
      <c r="EMH33" s="51"/>
      <c r="EMI33" s="51"/>
      <c r="EMJ33" s="51"/>
      <c r="EMK33" s="51"/>
      <c r="EML33" s="51"/>
      <c r="EMM33" s="51"/>
      <c r="EMN33" s="51"/>
      <c r="EMO33" s="51"/>
      <c r="EMP33" s="51"/>
      <c r="EMQ33" s="51"/>
      <c r="EMR33" s="51"/>
      <c r="EMS33" s="51"/>
      <c r="EMT33" s="51"/>
      <c r="EMU33" s="51"/>
      <c r="EMV33" s="51"/>
      <c r="EMW33" s="51"/>
      <c r="EMX33" s="51"/>
      <c r="EMY33" s="51"/>
      <c r="EMZ33" s="51"/>
      <c r="ENA33" s="51"/>
      <c r="ENB33" s="51"/>
      <c r="ENC33" s="51"/>
      <c r="END33" s="51"/>
      <c r="ENE33" s="51"/>
      <c r="ENF33" s="51"/>
      <c r="ENG33" s="51"/>
      <c r="ENH33" s="51"/>
      <c r="ENI33" s="51"/>
      <c r="ENJ33" s="51"/>
      <c r="ENK33" s="51"/>
      <c r="ENL33" s="51"/>
      <c r="ENM33" s="51"/>
      <c r="ENN33" s="51"/>
      <c r="ENO33" s="51"/>
      <c r="ENP33" s="51"/>
      <c r="ENQ33" s="51"/>
      <c r="ENR33" s="51"/>
      <c r="ENS33" s="51"/>
      <c r="ENT33" s="51"/>
      <c r="ENU33" s="51"/>
      <c r="ENV33" s="51"/>
      <c r="ENW33" s="51"/>
      <c r="ENX33" s="51"/>
      <c r="ENY33" s="51"/>
      <c r="ENZ33" s="51"/>
      <c r="EOA33" s="51"/>
      <c r="EOB33" s="51"/>
      <c r="EOC33" s="51"/>
      <c r="EOD33" s="51"/>
      <c r="EOE33" s="51"/>
      <c r="EOF33" s="51"/>
      <c r="EOG33" s="51"/>
      <c r="EOH33" s="51"/>
      <c r="EOI33" s="51"/>
      <c r="EOJ33" s="51"/>
      <c r="EOK33" s="51"/>
      <c r="EOL33" s="51"/>
      <c r="EOM33" s="51"/>
      <c r="EON33" s="51"/>
      <c r="EOO33" s="51"/>
      <c r="EOP33" s="51"/>
      <c r="EOQ33" s="51"/>
      <c r="EOR33" s="51"/>
      <c r="EOS33" s="51"/>
      <c r="EOT33" s="51"/>
      <c r="EOU33" s="51"/>
      <c r="EOV33" s="51"/>
      <c r="EOW33" s="51"/>
      <c r="EOX33" s="51"/>
      <c r="EOY33" s="51"/>
      <c r="EOZ33" s="51"/>
      <c r="EPA33" s="51"/>
      <c r="EPB33" s="51"/>
      <c r="EPC33" s="51"/>
      <c r="EPD33" s="51"/>
      <c r="EPE33" s="51"/>
      <c r="EPF33" s="51"/>
      <c r="EPG33" s="51"/>
      <c r="EPH33" s="51"/>
      <c r="EPI33" s="51"/>
      <c r="EPJ33" s="51"/>
      <c r="EPK33" s="51"/>
      <c r="EPL33" s="51"/>
      <c r="EPM33" s="51"/>
      <c r="EPN33" s="51"/>
      <c r="EPO33" s="51"/>
      <c r="EPP33" s="51"/>
      <c r="EPQ33" s="51"/>
      <c r="EPR33" s="51"/>
      <c r="EPS33" s="51"/>
      <c r="EPT33" s="51"/>
      <c r="EPU33" s="51"/>
      <c r="EPV33" s="51"/>
      <c r="EPW33" s="51"/>
      <c r="EPX33" s="51"/>
      <c r="EPY33" s="51"/>
      <c r="EPZ33" s="51"/>
      <c r="EQA33" s="51"/>
      <c r="EQB33" s="51"/>
      <c r="EQC33" s="51"/>
      <c r="EQD33" s="51"/>
      <c r="EQE33" s="51"/>
      <c r="EQF33" s="51"/>
      <c r="EQG33" s="51"/>
      <c r="EQH33" s="51"/>
      <c r="EQI33" s="51"/>
      <c r="EQJ33" s="51"/>
      <c r="EQK33" s="51"/>
      <c r="EQL33" s="51"/>
      <c r="EQM33" s="51"/>
      <c r="EQN33" s="51"/>
      <c r="EQO33" s="51"/>
      <c r="EQP33" s="51"/>
      <c r="EQQ33" s="51"/>
      <c r="EQR33" s="51"/>
      <c r="EQS33" s="51"/>
      <c r="EQT33" s="51"/>
      <c r="EQU33" s="51"/>
      <c r="EQV33" s="51"/>
      <c r="EQW33" s="51"/>
      <c r="EQX33" s="51"/>
      <c r="EQY33" s="51"/>
      <c r="EQZ33" s="51"/>
      <c r="ERA33" s="51"/>
      <c r="ERB33" s="51"/>
      <c r="ERC33" s="51"/>
      <c r="ERD33" s="51"/>
      <c r="ERE33" s="51"/>
      <c r="ERF33" s="51"/>
      <c r="ERG33" s="51"/>
      <c r="ERH33" s="51"/>
      <c r="ERI33" s="51"/>
      <c r="ERJ33" s="51"/>
      <c r="ERK33" s="51"/>
      <c r="ERL33" s="51"/>
      <c r="ERM33" s="51"/>
      <c r="ERN33" s="51"/>
      <c r="ERO33" s="51"/>
      <c r="ERP33" s="51"/>
      <c r="ERQ33" s="51"/>
      <c r="ERR33" s="51"/>
      <c r="ERS33" s="51"/>
      <c r="ERT33" s="51"/>
      <c r="ERU33" s="51"/>
      <c r="ERV33" s="51"/>
      <c r="ERW33" s="51"/>
      <c r="ERX33" s="51"/>
      <c r="ERY33" s="51"/>
      <c r="ERZ33" s="51"/>
      <c r="ESA33" s="51"/>
      <c r="ESB33" s="51"/>
      <c r="ESC33" s="51"/>
      <c r="ESD33" s="51"/>
      <c r="ESE33" s="51"/>
      <c r="ESF33" s="51"/>
      <c r="ESG33" s="51"/>
      <c r="ESH33" s="51"/>
      <c r="ESI33" s="51"/>
      <c r="ESJ33" s="51"/>
      <c r="ESK33" s="51"/>
      <c r="ESL33" s="51"/>
      <c r="ESM33" s="51"/>
      <c r="ESN33" s="51"/>
      <c r="ESO33" s="51"/>
      <c r="ESP33" s="51"/>
      <c r="ESQ33" s="51"/>
      <c r="ESR33" s="51"/>
      <c r="ESS33" s="51"/>
      <c r="EST33" s="51"/>
      <c r="ESU33" s="51"/>
      <c r="ESV33" s="51"/>
      <c r="ESW33" s="51"/>
      <c r="ESX33" s="51"/>
      <c r="ESY33" s="51"/>
      <c r="ESZ33" s="51"/>
      <c r="ETA33" s="51"/>
      <c r="ETB33" s="51"/>
      <c r="ETC33" s="51"/>
      <c r="ETD33" s="51"/>
      <c r="ETE33" s="51"/>
      <c r="ETF33" s="51"/>
      <c r="ETG33" s="51"/>
      <c r="ETH33" s="51"/>
      <c r="ETI33" s="51"/>
      <c r="ETJ33" s="51"/>
      <c r="ETK33" s="51"/>
      <c r="ETL33" s="51"/>
      <c r="ETM33" s="51"/>
      <c r="ETN33" s="51"/>
      <c r="ETO33" s="51"/>
      <c r="ETP33" s="51"/>
      <c r="ETQ33" s="51"/>
      <c r="ETR33" s="51"/>
      <c r="ETS33" s="51"/>
      <c r="ETT33" s="51"/>
      <c r="ETU33" s="51"/>
      <c r="ETV33" s="51"/>
      <c r="ETW33" s="51"/>
      <c r="ETX33" s="51"/>
      <c r="ETY33" s="51"/>
      <c r="ETZ33" s="51"/>
      <c r="EUA33" s="51"/>
      <c r="EUB33" s="51"/>
      <c r="EUC33" s="51"/>
      <c r="EUD33" s="51"/>
      <c r="EUE33" s="51"/>
      <c r="EUF33" s="51"/>
      <c r="EUG33" s="51"/>
      <c r="EUH33" s="51"/>
      <c r="EUI33" s="51"/>
      <c r="EUJ33" s="51"/>
      <c r="EUK33" s="51"/>
      <c r="EUL33" s="51"/>
      <c r="EUM33" s="51"/>
      <c r="EUN33" s="51"/>
      <c r="EUO33" s="51"/>
      <c r="EUP33" s="51"/>
      <c r="EUQ33" s="51"/>
      <c r="EUR33" s="51"/>
      <c r="EUS33" s="51"/>
      <c r="EUT33" s="51"/>
      <c r="EUU33" s="51"/>
      <c r="EUV33" s="51"/>
      <c r="EUW33" s="51"/>
      <c r="EUX33" s="51"/>
      <c r="EUY33" s="51"/>
      <c r="EUZ33" s="51"/>
      <c r="EVA33" s="51"/>
      <c r="EVB33" s="51"/>
      <c r="EVC33" s="51"/>
      <c r="EVD33" s="51"/>
      <c r="EVE33" s="51"/>
      <c r="EVF33" s="51"/>
      <c r="EVG33" s="51"/>
      <c r="EVH33" s="51"/>
      <c r="EVI33" s="51"/>
      <c r="EVJ33" s="51"/>
      <c r="EVK33" s="51"/>
      <c r="EVL33" s="51"/>
      <c r="EVM33" s="51"/>
      <c r="EVN33" s="51"/>
      <c r="EVO33" s="51"/>
      <c r="EVP33" s="51"/>
      <c r="EVQ33" s="51"/>
      <c r="EVR33" s="51"/>
      <c r="EVS33" s="51"/>
      <c r="EVT33" s="51"/>
      <c r="EVU33" s="51"/>
      <c r="EVV33" s="51"/>
      <c r="EVW33" s="51"/>
      <c r="EVX33" s="51"/>
      <c r="EVY33" s="51"/>
      <c r="EVZ33" s="51"/>
      <c r="EWA33" s="51"/>
      <c r="EWB33" s="51"/>
      <c r="EWC33" s="51"/>
      <c r="EWD33" s="51"/>
      <c r="EWE33" s="51"/>
      <c r="EWF33" s="51"/>
      <c r="EWG33" s="51"/>
      <c r="EWH33" s="51"/>
      <c r="EWI33" s="51"/>
      <c r="EWJ33" s="51"/>
      <c r="EWK33" s="51"/>
      <c r="EWL33" s="51"/>
      <c r="EWM33" s="51"/>
      <c r="EWN33" s="51"/>
      <c r="EWO33" s="51"/>
      <c r="EWP33" s="51"/>
      <c r="EWQ33" s="51"/>
      <c r="EWR33" s="51"/>
      <c r="EWS33" s="51"/>
      <c r="EWT33" s="51"/>
      <c r="EWU33" s="51"/>
      <c r="EWV33" s="51"/>
      <c r="EWW33" s="51"/>
      <c r="EWX33" s="51"/>
      <c r="EWY33" s="51"/>
      <c r="EWZ33" s="51"/>
      <c r="EXA33" s="51"/>
      <c r="EXB33" s="51"/>
      <c r="EXC33" s="51"/>
      <c r="EXD33" s="51"/>
      <c r="EXE33" s="51"/>
      <c r="EXF33" s="51"/>
      <c r="EXG33" s="51"/>
      <c r="EXH33" s="51"/>
      <c r="EXI33" s="51"/>
      <c r="EXJ33" s="51"/>
      <c r="EXK33" s="51"/>
      <c r="EXL33" s="51"/>
      <c r="EXM33" s="51"/>
      <c r="EXN33" s="51"/>
      <c r="EXO33" s="51"/>
      <c r="EXP33" s="51"/>
      <c r="EXQ33" s="51"/>
      <c r="EXR33" s="51"/>
      <c r="EXS33" s="51"/>
      <c r="EXT33" s="51"/>
      <c r="EXU33" s="51"/>
      <c r="EXV33" s="51"/>
      <c r="EXW33" s="51"/>
      <c r="EXX33" s="51"/>
      <c r="EXY33" s="51"/>
      <c r="EXZ33" s="51"/>
      <c r="EYA33" s="51"/>
      <c r="EYB33" s="51"/>
      <c r="EYC33" s="51"/>
      <c r="EYD33" s="51"/>
      <c r="EYE33" s="51"/>
      <c r="EYF33" s="51"/>
      <c r="EYG33" s="51"/>
      <c r="EYH33" s="51"/>
      <c r="EYI33" s="51"/>
      <c r="EYJ33" s="51"/>
      <c r="EYK33" s="51"/>
      <c r="EYL33" s="51"/>
      <c r="EYM33" s="51"/>
      <c r="EYN33" s="51"/>
      <c r="EYO33" s="51"/>
      <c r="EYP33" s="51"/>
      <c r="EYQ33" s="51"/>
      <c r="EYR33" s="51"/>
      <c r="EYS33" s="51"/>
      <c r="EYT33" s="51"/>
      <c r="EYU33" s="51"/>
      <c r="EYV33" s="51"/>
      <c r="EYW33" s="51"/>
      <c r="EYX33" s="51"/>
      <c r="EYY33" s="51"/>
      <c r="EYZ33" s="51"/>
      <c r="EZA33" s="51"/>
      <c r="EZB33" s="51"/>
      <c r="EZC33" s="51"/>
      <c r="EZD33" s="51"/>
      <c r="EZE33" s="51"/>
      <c r="EZF33" s="51"/>
      <c r="EZG33" s="51"/>
      <c r="EZH33" s="51"/>
      <c r="EZI33" s="51"/>
      <c r="EZJ33" s="51"/>
      <c r="EZK33" s="51"/>
      <c r="EZL33" s="51"/>
      <c r="EZM33" s="51"/>
      <c r="EZN33" s="51"/>
      <c r="EZO33" s="51"/>
      <c r="EZP33" s="51"/>
      <c r="EZQ33" s="51"/>
      <c r="EZR33" s="51"/>
      <c r="EZS33" s="51"/>
      <c r="EZT33" s="51"/>
      <c r="EZU33" s="51"/>
      <c r="EZV33" s="51"/>
      <c r="EZW33" s="51"/>
      <c r="EZX33" s="51"/>
      <c r="EZY33" s="51"/>
      <c r="EZZ33" s="51"/>
      <c r="FAA33" s="51"/>
      <c r="FAB33" s="51"/>
      <c r="FAC33" s="51"/>
      <c r="FAD33" s="51"/>
      <c r="FAE33" s="51"/>
      <c r="FAF33" s="51"/>
      <c r="FAG33" s="51"/>
      <c r="FAH33" s="51"/>
      <c r="FAI33" s="51"/>
      <c r="FAJ33" s="51"/>
      <c r="FAK33" s="51"/>
      <c r="FAL33" s="51"/>
      <c r="FAM33" s="51"/>
      <c r="FAN33" s="51"/>
      <c r="FAO33" s="51"/>
      <c r="FAP33" s="51"/>
      <c r="FAQ33" s="51"/>
      <c r="FAR33" s="51"/>
      <c r="FAS33" s="51"/>
      <c r="FAT33" s="51"/>
      <c r="FAU33" s="51"/>
      <c r="FAV33" s="51"/>
      <c r="FAW33" s="51"/>
      <c r="FAX33" s="51"/>
      <c r="FAY33" s="51"/>
      <c r="FAZ33" s="51"/>
      <c r="FBA33" s="51"/>
      <c r="FBB33" s="51"/>
      <c r="FBC33" s="51"/>
      <c r="FBD33" s="51"/>
      <c r="FBE33" s="51"/>
      <c r="FBF33" s="51"/>
      <c r="FBG33" s="51"/>
      <c r="FBH33" s="51"/>
      <c r="FBI33" s="51"/>
      <c r="FBJ33" s="51"/>
      <c r="FBK33" s="51"/>
      <c r="FBL33" s="51"/>
      <c r="FBM33" s="51"/>
      <c r="FBN33" s="51"/>
      <c r="FBO33" s="51"/>
      <c r="FBP33" s="51"/>
      <c r="FBQ33" s="51"/>
      <c r="FBR33" s="51"/>
      <c r="FBS33" s="51"/>
      <c r="FBT33" s="51"/>
      <c r="FBU33" s="51"/>
      <c r="FBV33" s="51"/>
      <c r="FBW33" s="51"/>
      <c r="FBX33" s="51"/>
      <c r="FBY33" s="51"/>
      <c r="FBZ33" s="51"/>
      <c r="FCA33" s="51"/>
      <c r="FCB33" s="51"/>
      <c r="FCC33" s="51"/>
      <c r="FCD33" s="51"/>
      <c r="FCE33" s="51"/>
      <c r="FCF33" s="51"/>
      <c r="FCG33" s="51"/>
      <c r="FCH33" s="51"/>
      <c r="FCI33" s="51"/>
      <c r="FCJ33" s="51"/>
      <c r="FCK33" s="51"/>
      <c r="FCL33" s="51"/>
      <c r="FCM33" s="51"/>
      <c r="FCN33" s="51"/>
      <c r="FCO33" s="51"/>
      <c r="FCP33" s="51"/>
      <c r="FCQ33" s="51"/>
      <c r="FCR33" s="51"/>
      <c r="FCS33" s="51"/>
      <c r="FCT33" s="51"/>
      <c r="FCU33" s="51"/>
      <c r="FCV33" s="51"/>
      <c r="FCW33" s="51"/>
      <c r="FCX33" s="51"/>
      <c r="FCY33" s="51"/>
      <c r="FCZ33" s="51"/>
      <c r="FDA33" s="51"/>
      <c r="FDB33" s="51"/>
      <c r="FDC33" s="51"/>
      <c r="FDD33" s="51"/>
      <c r="FDE33" s="51"/>
      <c r="FDF33" s="51"/>
      <c r="FDG33" s="51"/>
      <c r="FDH33" s="51"/>
      <c r="FDI33" s="51"/>
      <c r="FDJ33" s="51"/>
      <c r="FDK33" s="51"/>
      <c r="FDL33" s="51"/>
      <c r="FDM33" s="51"/>
      <c r="FDN33" s="51"/>
      <c r="FDO33" s="51"/>
      <c r="FDP33" s="51"/>
      <c r="FDQ33" s="51"/>
      <c r="FDR33" s="51"/>
      <c r="FDS33" s="51"/>
      <c r="FDT33" s="51"/>
      <c r="FDU33" s="51"/>
      <c r="FDV33" s="51"/>
      <c r="FDW33" s="51"/>
      <c r="FDX33" s="51"/>
      <c r="FDY33" s="51"/>
      <c r="FDZ33" s="51"/>
      <c r="FEA33" s="51"/>
      <c r="FEB33" s="51"/>
      <c r="FEC33" s="51"/>
      <c r="FED33" s="51"/>
      <c r="FEE33" s="51"/>
      <c r="FEF33" s="51"/>
      <c r="FEG33" s="51"/>
      <c r="FEH33" s="51"/>
      <c r="FEI33" s="51"/>
      <c r="FEJ33" s="51"/>
      <c r="FEK33" s="51"/>
      <c r="FEL33" s="51"/>
      <c r="FEM33" s="51"/>
      <c r="FEN33" s="51"/>
      <c r="FEO33" s="51"/>
      <c r="FEP33" s="51"/>
      <c r="FEQ33" s="51"/>
      <c r="FER33" s="51"/>
      <c r="FES33" s="51"/>
      <c r="FET33" s="51"/>
      <c r="FEU33" s="51"/>
      <c r="FEV33" s="51"/>
      <c r="FEW33" s="51"/>
      <c r="FEX33" s="51"/>
      <c r="FEY33" s="51"/>
      <c r="FEZ33" s="51"/>
      <c r="FFA33" s="51"/>
      <c r="FFB33" s="51"/>
      <c r="FFC33" s="51"/>
      <c r="FFD33" s="51"/>
      <c r="FFE33" s="51"/>
      <c r="FFF33" s="51"/>
      <c r="FFG33" s="51"/>
      <c r="FFH33" s="51"/>
      <c r="FFI33" s="51"/>
      <c r="FFJ33" s="51"/>
      <c r="FFK33" s="51"/>
      <c r="FFL33" s="51"/>
      <c r="FFM33" s="51"/>
      <c r="FFN33" s="51"/>
      <c r="FFO33" s="51"/>
      <c r="FFP33" s="51"/>
      <c r="FFQ33" s="51"/>
      <c r="FFR33" s="51"/>
      <c r="FFS33" s="51"/>
      <c r="FFT33" s="51"/>
      <c r="FFU33" s="51"/>
      <c r="FFV33" s="51"/>
      <c r="FFW33" s="51"/>
      <c r="FFX33" s="51"/>
      <c r="FFY33" s="51"/>
      <c r="FFZ33" s="51"/>
      <c r="FGA33" s="51"/>
      <c r="FGB33" s="51"/>
      <c r="FGC33" s="51"/>
      <c r="FGD33" s="51"/>
      <c r="FGE33" s="51"/>
      <c r="FGF33" s="51"/>
      <c r="FGG33" s="51"/>
      <c r="FGH33" s="51"/>
      <c r="FGI33" s="51"/>
      <c r="FGJ33" s="51"/>
      <c r="FGK33" s="51"/>
      <c r="FGL33" s="51"/>
      <c r="FGM33" s="51"/>
      <c r="FGN33" s="51"/>
      <c r="FGO33" s="51"/>
      <c r="FGP33" s="51"/>
      <c r="FGQ33" s="51"/>
      <c r="FGR33" s="51"/>
      <c r="FGS33" s="51"/>
      <c r="FGT33" s="51"/>
      <c r="FGU33" s="51"/>
      <c r="FGV33" s="51"/>
      <c r="FGW33" s="51"/>
      <c r="FGX33" s="51"/>
      <c r="FGY33" s="51"/>
      <c r="FGZ33" s="51"/>
      <c r="FHA33" s="51"/>
      <c r="FHB33" s="51"/>
      <c r="FHC33" s="51"/>
      <c r="FHD33" s="51"/>
      <c r="FHE33" s="51"/>
      <c r="FHF33" s="51"/>
      <c r="FHG33" s="51"/>
      <c r="FHH33" s="51"/>
      <c r="FHI33" s="51"/>
      <c r="FHJ33" s="51"/>
      <c r="FHK33" s="51"/>
      <c r="FHL33" s="51"/>
      <c r="FHM33" s="51"/>
      <c r="FHN33" s="51"/>
      <c r="FHO33" s="51"/>
      <c r="FHP33" s="51"/>
      <c r="FHQ33" s="51"/>
      <c r="FHR33" s="51"/>
      <c r="FHS33" s="51"/>
      <c r="FHT33" s="51"/>
      <c r="FHU33" s="51"/>
      <c r="FHV33" s="51"/>
      <c r="FHW33" s="51"/>
      <c r="FHX33" s="51"/>
      <c r="FHY33" s="51"/>
      <c r="FHZ33" s="51"/>
      <c r="FIA33" s="51"/>
      <c r="FIB33" s="51"/>
      <c r="FIC33" s="51"/>
      <c r="FID33" s="51"/>
      <c r="FIE33" s="51"/>
      <c r="FIF33" s="51"/>
      <c r="FIG33" s="51"/>
      <c r="FIH33" s="51"/>
      <c r="FII33" s="51"/>
      <c r="FIJ33" s="51"/>
      <c r="FIK33" s="51"/>
      <c r="FIL33" s="51"/>
      <c r="FIM33" s="51"/>
      <c r="FIN33" s="51"/>
      <c r="FIO33" s="51"/>
      <c r="FIP33" s="51"/>
      <c r="FIQ33" s="51"/>
      <c r="FIR33" s="51"/>
      <c r="FIS33" s="51"/>
      <c r="FIT33" s="51"/>
      <c r="FIU33" s="51"/>
      <c r="FIV33" s="51"/>
      <c r="FIW33" s="51"/>
      <c r="FIX33" s="51"/>
      <c r="FIY33" s="51"/>
      <c r="FIZ33" s="51"/>
      <c r="FJA33" s="51"/>
      <c r="FJB33" s="51"/>
      <c r="FJC33" s="51"/>
      <c r="FJD33" s="51"/>
      <c r="FJE33" s="51"/>
      <c r="FJF33" s="51"/>
      <c r="FJG33" s="51"/>
      <c r="FJH33" s="51"/>
      <c r="FJI33" s="51"/>
      <c r="FJJ33" s="51"/>
      <c r="FJK33" s="51"/>
      <c r="FJL33" s="51"/>
      <c r="FJM33" s="51"/>
      <c r="FJN33" s="51"/>
      <c r="FJO33" s="51"/>
      <c r="FJP33" s="51"/>
      <c r="FJQ33" s="51"/>
      <c r="FJR33" s="51"/>
      <c r="FJS33" s="51"/>
      <c r="FJT33" s="51"/>
      <c r="FJU33" s="51"/>
      <c r="FJV33" s="51"/>
      <c r="FJW33" s="51"/>
      <c r="FJX33" s="51"/>
      <c r="FJY33" s="51"/>
      <c r="FJZ33" s="51"/>
      <c r="FKA33" s="51"/>
      <c r="FKB33" s="51"/>
      <c r="FKC33" s="51"/>
      <c r="FKD33" s="51"/>
      <c r="FKE33" s="51"/>
      <c r="FKF33" s="51"/>
      <c r="FKG33" s="51"/>
      <c r="FKH33" s="51"/>
      <c r="FKI33" s="51"/>
      <c r="FKJ33" s="51"/>
      <c r="FKK33" s="51"/>
      <c r="FKL33" s="51"/>
      <c r="FKM33" s="51"/>
      <c r="FKN33" s="51"/>
      <c r="FKO33" s="51"/>
      <c r="FKP33" s="51"/>
      <c r="FKQ33" s="51"/>
      <c r="FKR33" s="51"/>
      <c r="FKS33" s="51"/>
      <c r="FKT33" s="51"/>
      <c r="FKU33" s="51"/>
      <c r="FKV33" s="51"/>
      <c r="FKW33" s="51"/>
      <c r="FKX33" s="51"/>
      <c r="FKY33" s="51"/>
      <c r="FKZ33" s="51"/>
      <c r="FLA33" s="51"/>
      <c r="FLB33" s="51"/>
      <c r="FLC33" s="51"/>
      <c r="FLD33" s="51"/>
      <c r="FLE33" s="51"/>
      <c r="FLF33" s="51"/>
      <c r="FLG33" s="51"/>
      <c r="FLH33" s="51"/>
      <c r="FLI33" s="51"/>
      <c r="FLJ33" s="51"/>
      <c r="FLK33" s="51"/>
      <c r="FLL33" s="51"/>
      <c r="FLM33" s="51"/>
      <c r="FLN33" s="51"/>
      <c r="FLO33" s="51"/>
      <c r="FLP33" s="51"/>
      <c r="FLQ33" s="51"/>
      <c r="FLR33" s="51"/>
      <c r="FLS33" s="51"/>
      <c r="FLT33" s="51"/>
      <c r="FLU33" s="51"/>
      <c r="FLV33" s="51"/>
      <c r="FLW33" s="51"/>
      <c r="FLX33" s="51"/>
      <c r="FLY33" s="51"/>
      <c r="FLZ33" s="51"/>
      <c r="FMA33" s="51"/>
      <c r="FMB33" s="51"/>
      <c r="FMC33" s="51"/>
      <c r="FMD33" s="51"/>
      <c r="FME33" s="51"/>
      <c r="FMF33" s="51"/>
      <c r="FMG33" s="51"/>
      <c r="FMH33" s="51"/>
      <c r="FMI33" s="51"/>
      <c r="FMJ33" s="51"/>
      <c r="FMK33" s="51"/>
      <c r="FML33" s="51"/>
      <c r="FMM33" s="51"/>
      <c r="FMN33" s="51"/>
      <c r="FMO33" s="51"/>
      <c r="FMP33" s="51"/>
      <c r="FMQ33" s="51"/>
      <c r="FMR33" s="51"/>
      <c r="FMS33" s="51"/>
      <c r="FMT33" s="51"/>
      <c r="FMU33" s="51"/>
      <c r="FMV33" s="51"/>
      <c r="FMW33" s="51"/>
      <c r="FMX33" s="51"/>
      <c r="FMY33" s="51"/>
      <c r="FMZ33" s="51"/>
      <c r="FNA33" s="51"/>
      <c r="FNB33" s="51"/>
      <c r="FNC33" s="51"/>
      <c r="FND33" s="51"/>
      <c r="FNE33" s="51"/>
      <c r="FNF33" s="51"/>
      <c r="FNG33" s="51"/>
      <c r="FNH33" s="51"/>
      <c r="FNI33" s="51"/>
      <c r="FNJ33" s="51"/>
      <c r="FNK33" s="51"/>
      <c r="FNL33" s="51"/>
      <c r="FNM33" s="51"/>
      <c r="FNN33" s="51"/>
      <c r="FNO33" s="51"/>
      <c r="FNP33" s="51"/>
      <c r="FNQ33" s="51"/>
      <c r="FNR33" s="51"/>
      <c r="FNS33" s="51"/>
      <c r="FNT33" s="51"/>
      <c r="FNU33" s="51"/>
      <c r="FNV33" s="51"/>
      <c r="FNW33" s="51"/>
      <c r="FNX33" s="51"/>
      <c r="FNY33" s="51"/>
      <c r="FNZ33" s="51"/>
      <c r="FOA33" s="51"/>
      <c r="FOB33" s="51"/>
      <c r="FOC33" s="51"/>
      <c r="FOD33" s="51"/>
      <c r="FOE33" s="51"/>
      <c r="FOF33" s="51"/>
      <c r="FOG33" s="51"/>
      <c r="FOH33" s="51"/>
      <c r="FOI33" s="51"/>
      <c r="FOJ33" s="51"/>
      <c r="FOK33" s="51"/>
      <c r="FOL33" s="51"/>
      <c r="FOM33" s="51"/>
      <c r="FON33" s="51"/>
      <c r="FOO33" s="51"/>
      <c r="FOP33" s="51"/>
      <c r="FOQ33" s="51"/>
      <c r="FOR33" s="51"/>
      <c r="FOS33" s="51"/>
      <c r="FOT33" s="51"/>
      <c r="FOU33" s="51"/>
      <c r="FOV33" s="51"/>
      <c r="FOW33" s="51"/>
      <c r="FOX33" s="51"/>
      <c r="FOY33" s="51"/>
      <c r="FOZ33" s="51"/>
      <c r="FPA33" s="51"/>
      <c r="FPB33" s="51"/>
      <c r="FPC33" s="51"/>
      <c r="FPD33" s="51"/>
      <c r="FPE33" s="51"/>
      <c r="FPF33" s="51"/>
      <c r="FPG33" s="51"/>
      <c r="FPH33" s="51"/>
      <c r="FPI33" s="51"/>
      <c r="FPJ33" s="51"/>
      <c r="FPK33" s="51"/>
      <c r="FPL33" s="51"/>
      <c r="FPM33" s="51"/>
      <c r="FPN33" s="51"/>
      <c r="FPO33" s="51"/>
      <c r="FPP33" s="51"/>
      <c r="FPQ33" s="51"/>
      <c r="FPR33" s="51"/>
      <c r="FPS33" s="51"/>
      <c r="FPT33" s="51"/>
      <c r="FPU33" s="51"/>
      <c r="FPV33" s="51"/>
      <c r="FPW33" s="51"/>
      <c r="FPX33" s="51"/>
      <c r="FPY33" s="51"/>
      <c r="FPZ33" s="51"/>
      <c r="FQA33" s="51"/>
      <c r="FQB33" s="51"/>
      <c r="FQC33" s="51"/>
      <c r="FQD33" s="51"/>
      <c r="FQE33" s="51"/>
      <c r="FQF33" s="51"/>
      <c r="FQG33" s="51"/>
      <c r="FQH33" s="51"/>
      <c r="FQI33" s="51"/>
      <c r="FQJ33" s="51"/>
      <c r="FQK33" s="51"/>
      <c r="FQL33" s="51"/>
      <c r="FQM33" s="51"/>
      <c r="FQN33" s="51"/>
      <c r="FQO33" s="51"/>
      <c r="FQP33" s="51"/>
      <c r="FQQ33" s="51"/>
      <c r="FQR33" s="51"/>
      <c r="FQS33" s="51"/>
      <c r="FQT33" s="51"/>
      <c r="FQU33" s="51"/>
      <c r="FQV33" s="51"/>
      <c r="FQW33" s="51"/>
      <c r="FQX33" s="51"/>
      <c r="FQY33" s="51"/>
      <c r="FQZ33" s="51"/>
      <c r="FRA33" s="51"/>
      <c r="FRB33" s="51"/>
      <c r="FRC33" s="51"/>
      <c r="FRD33" s="51"/>
      <c r="FRE33" s="51"/>
      <c r="FRF33" s="51"/>
      <c r="FRG33" s="51"/>
      <c r="FRH33" s="51"/>
      <c r="FRI33" s="51"/>
      <c r="FRJ33" s="51"/>
      <c r="FRK33" s="51"/>
      <c r="FRL33" s="51"/>
      <c r="FRM33" s="51"/>
      <c r="FRN33" s="51"/>
      <c r="FRO33" s="51"/>
      <c r="FRP33" s="51"/>
      <c r="FRQ33" s="51"/>
      <c r="FRR33" s="51"/>
      <c r="FRS33" s="51"/>
      <c r="FRT33" s="51"/>
      <c r="FRU33" s="51"/>
      <c r="FRV33" s="51"/>
      <c r="FRW33" s="51"/>
      <c r="FRX33" s="51"/>
      <c r="FRY33" s="51"/>
      <c r="FRZ33" s="51"/>
      <c r="FSA33" s="51"/>
      <c r="FSB33" s="51"/>
      <c r="FSC33" s="51"/>
      <c r="FSD33" s="51"/>
      <c r="FSE33" s="51"/>
      <c r="FSF33" s="51"/>
      <c r="FSG33" s="51"/>
      <c r="FSH33" s="51"/>
      <c r="FSI33" s="51"/>
      <c r="FSJ33" s="51"/>
      <c r="FSK33" s="51"/>
      <c r="FSL33" s="51"/>
      <c r="FSM33" s="51"/>
      <c r="FSN33" s="51"/>
      <c r="FSO33" s="51"/>
      <c r="FSP33" s="51"/>
      <c r="FSQ33" s="51"/>
      <c r="FSR33" s="51"/>
      <c r="FSS33" s="51"/>
      <c r="FST33" s="51"/>
      <c r="FSU33" s="51"/>
      <c r="FSV33" s="51"/>
      <c r="FSW33" s="51"/>
      <c r="FSX33" s="51"/>
      <c r="FSY33" s="51"/>
      <c r="FSZ33" s="51"/>
      <c r="FTA33" s="51"/>
      <c r="FTB33" s="51"/>
      <c r="FTC33" s="51"/>
      <c r="FTD33" s="51"/>
      <c r="FTE33" s="51"/>
      <c r="FTF33" s="51"/>
      <c r="FTG33" s="51"/>
      <c r="FTH33" s="51"/>
      <c r="FTI33" s="51"/>
      <c r="FTJ33" s="51"/>
      <c r="FTK33" s="51"/>
      <c r="FTL33" s="51"/>
      <c r="FTM33" s="51"/>
      <c r="FTN33" s="51"/>
      <c r="FTO33" s="51"/>
      <c r="FTP33" s="51"/>
      <c r="FTQ33" s="51"/>
      <c r="FTR33" s="51"/>
      <c r="FTS33" s="51"/>
      <c r="FTT33" s="51"/>
      <c r="FTU33" s="51"/>
      <c r="FTV33" s="51"/>
      <c r="FTW33" s="51"/>
      <c r="FTX33" s="51"/>
      <c r="FTY33" s="51"/>
      <c r="FTZ33" s="51"/>
      <c r="FUA33" s="51"/>
      <c r="FUB33" s="51"/>
      <c r="FUC33" s="51"/>
      <c r="FUD33" s="51"/>
      <c r="FUE33" s="51"/>
      <c r="FUF33" s="51"/>
      <c r="FUG33" s="51"/>
      <c r="FUH33" s="51"/>
      <c r="FUI33" s="51"/>
      <c r="FUJ33" s="51"/>
      <c r="FUK33" s="51"/>
      <c r="FUL33" s="51"/>
      <c r="FUM33" s="51"/>
      <c r="FUN33" s="51"/>
      <c r="FUO33" s="51"/>
      <c r="FUP33" s="51"/>
      <c r="FUQ33" s="51"/>
      <c r="FUR33" s="51"/>
      <c r="FUS33" s="51"/>
      <c r="FUT33" s="51"/>
      <c r="FUU33" s="51"/>
      <c r="FUV33" s="51"/>
      <c r="FUW33" s="51"/>
      <c r="FUX33" s="51"/>
      <c r="FUY33" s="51"/>
      <c r="FUZ33" s="51"/>
      <c r="FVA33" s="51"/>
      <c r="FVB33" s="51"/>
      <c r="FVC33" s="51"/>
      <c r="FVD33" s="51"/>
      <c r="FVE33" s="51"/>
      <c r="FVF33" s="51"/>
      <c r="FVG33" s="51"/>
      <c r="FVH33" s="51"/>
      <c r="FVI33" s="51"/>
      <c r="FVJ33" s="51"/>
      <c r="FVK33" s="51"/>
      <c r="FVL33" s="51"/>
      <c r="FVM33" s="51"/>
      <c r="FVN33" s="51"/>
      <c r="FVO33" s="51"/>
      <c r="FVP33" s="51"/>
      <c r="FVQ33" s="51"/>
      <c r="FVR33" s="51"/>
      <c r="FVS33" s="51"/>
      <c r="FVT33" s="51"/>
      <c r="FVU33" s="51"/>
      <c r="FVV33" s="51"/>
      <c r="FVW33" s="51"/>
      <c r="FVX33" s="51"/>
      <c r="FVY33" s="51"/>
      <c r="FVZ33" s="51"/>
      <c r="FWA33" s="51"/>
      <c r="FWB33" s="51"/>
      <c r="FWC33" s="51"/>
      <c r="FWD33" s="51"/>
      <c r="FWE33" s="51"/>
      <c r="FWF33" s="51"/>
      <c r="FWG33" s="51"/>
      <c r="FWH33" s="51"/>
      <c r="FWI33" s="51"/>
      <c r="FWJ33" s="51"/>
      <c r="FWK33" s="51"/>
      <c r="FWL33" s="51"/>
      <c r="FWM33" s="51"/>
      <c r="FWN33" s="51"/>
      <c r="FWO33" s="51"/>
      <c r="FWP33" s="51"/>
      <c r="FWQ33" s="51"/>
      <c r="FWR33" s="51"/>
      <c r="FWS33" s="51"/>
      <c r="FWT33" s="51"/>
      <c r="FWU33" s="51"/>
      <c r="FWV33" s="51"/>
      <c r="FWW33" s="51"/>
      <c r="FWX33" s="51"/>
      <c r="FWY33" s="51"/>
      <c r="FWZ33" s="51"/>
      <c r="FXA33" s="51"/>
      <c r="FXB33" s="51"/>
      <c r="FXC33" s="51"/>
      <c r="FXD33" s="51"/>
      <c r="FXE33" s="51"/>
      <c r="FXF33" s="51"/>
      <c r="FXG33" s="51"/>
      <c r="FXH33" s="51"/>
      <c r="FXI33" s="51"/>
      <c r="FXJ33" s="51"/>
      <c r="FXK33" s="51"/>
      <c r="FXL33" s="51"/>
      <c r="FXM33" s="51"/>
      <c r="FXN33" s="51"/>
      <c r="FXO33" s="51"/>
      <c r="FXP33" s="51"/>
      <c r="FXQ33" s="51"/>
      <c r="FXR33" s="51"/>
      <c r="FXS33" s="51"/>
      <c r="FXT33" s="51"/>
      <c r="FXU33" s="51"/>
      <c r="FXV33" s="51"/>
      <c r="FXW33" s="51"/>
      <c r="FXX33" s="51"/>
      <c r="FXY33" s="51"/>
      <c r="FXZ33" s="51"/>
      <c r="FYA33" s="51"/>
      <c r="FYB33" s="51"/>
      <c r="FYC33" s="51"/>
      <c r="FYD33" s="51"/>
      <c r="FYE33" s="51"/>
      <c r="FYF33" s="51"/>
      <c r="FYG33" s="51"/>
      <c r="FYH33" s="51"/>
      <c r="FYI33" s="51"/>
      <c r="FYJ33" s="51"/>
      <c r="FYK33" s="51"/>
      <c r="FYL33" s="51"/>
      <c r="FYM33" s="51"/>
      <c r="FYN33" s="51"/>
      <c r="FYO33" s="51"/>
      <c r="FYP33" s="51"/>
      <c r="FYQ33" s="51"/>
      <c r="FYR33" s="51"/>
      <c r="FYS33" s="51"/>
      <c r="FYT33" s="51"/>
      <c r="FYU33" s="51"/>
      <c r="FYV33" s="51"/>
      <c r="FYW33" s="51"/>
      <c r="FYX33" s="51"/>
      <c r="FYY33" s="51"/>
      <c r="FYZ33" s="51"/>
      <c r="FZA33" s="51"/>
      <c r="FZB33" s="51"/>
      <c r="FZC33" s="51"/>
      <c r="FZD33" s="51"/>
      <c r="FZE33" s="51"/>
      <c r="FZF33" s="51"/>
      <c r="FZG33" s="51"/>
      <c r="FZH33" s="51"/>
      <c r="FZI33" s="51"/>
      <c r="FZJ33" s="51"/>
      <c r="FZK33" s="51"/>
      <c r="FZL33" s="51"/>
      <c r="FZM33" s="51"/>
      <c r="FZN33" s="51"/>
      <c r="FZO33" s="51"/>
      <c r="FZP33" s="51"/>
      <c r="FZQ33" s="51"/>
      <c r="FZR33" s="51"/>
      <c r="FZS33" s="51"/>
      <c r="FZT33" s="51"/>
      <c r="FZU33" s="51"/>
      <c r="FZV33" s="51"/>
      <c r="FZW33" s="51"/>
      <c r="FZX33" s="51"/>
      <c r="FZY33" s="51"/>
      <c r="FZZ33" s="51"/>
      <c r="GAA33" s="51"/>
      <c r="GAB33" s="51"/>
      <c r="GAC33" s="51"/>
      <c r="GAD33" s="51"/>
      <c r="GAE33" s="51"/>
      <c r="GAF33" s="51"/>
      <c r="GAG33" s="51"/>
      <c r="GAH33" s="51"/>
      <c r="GAI33" s="51"/>
      <c r="GAJ33" s="51"/>
      <c r="GAK33" s="51"/>
      <c r="GAL33" s="51"/>
      <c r="GAM33" s="51"/>
      <c r="GAN33" s="51"/>
      <c r="GAO33" s="51"/>
      <c r="GAP33" s="51"/>
      <c r="GAQ33" s="51"/>
      <c r="GAR33" s="51"/>
      <c r="GAS33" s="51"/>
      <c r="GAT33" s="51"/>
      <c r="GAU33" s="51"/>
      <c r="GAV33" s="51"/>
      <c r="GAW33" s="51"/>
      <c r="GAX33" s="51"/>
      <c r="GAY33" s="51"/>
      <c r="GAZ33" s="51"/>
      <c r="GBA33" s="51"/>
      <c r="GBB33" s="51"/>
      <c r="GBC33" s="51"/>
      <c r="GBD33" s="51"/>
      <c r="GBE33" s="51"/>
      <c r="GBF33" s="51"/>
      <c r="GBG33" s="51"/>
      <c r="GBH33" s="51"/>
      <c r="GBI33" s="51"/>
      <c r="GBJ33" s="51"/>
      <c r="GBK33" s="51"/>
      <c r="GBL33" s="51"/>
      <c r="GBM33" s="51"/>
      <c r="GBN33" s="51"/>
      <c r="GBO33" s="51"/>
      <c r="GBP33" s="51"/>
      <c r="GBQ33" s="51"/>
      <c r="GBR33" s="51"/>
      <c r="GBS33" s="51"/>
      <c r="GBT33" s="51"/>
      <c r="GBU33" s="51"/>
      <c r="GBV33" s="51"/>
      <c r="GBW33" s="51"/>
      <c r="GBX33" s="51"/>
      <c r="GBY33" s="51"/>
      <c r="GBZ33" s="51"/>
      <c r="GCA33" s="51"/>
      <c r="GCB33" s="51"/>
      <c r="GCC33" s="51"/>
      <c r="GCD33" s="51"/>
      <c r="GCE33" s="51"/>
      <c r="GCF33" s="51"/>
      <c r="GCG33" s="51"/>
      <c r="GCH33" s="51"/>
      <c r="GCI33" s="51"/>
      <c r="GCJ33" s="51"/>
      <c r="GCK33" s="51"/>
      <c r="GCL33" s="51"/>
      <c r="GCM33" s="51"/>
      <c r="GCN33" s="51"/>
      <c r="GCO33" s="51"/>
      <c r="GCP33" s="51"/>
      <c r="GCQ33" s="51"/>
      <c r="GCR33" s="51"/>
      <c r="GCS33" s="51"/>
      <c r="GCT33" s="51"/>
      <c r="GCU33" s="51"/>
      <c r="GCV33" s="51"/>
      <c r="GCW33" s="51"/>
      <c r="GCX33" s="51"/>
      <c r="GCY33" s="51"/>
      <c r="GCZ33" s="51"/>
      <c r="GDA33" s="51"/>
      <c r="GDB33" s="51"/>
      <c r="GDC33" s="51"/>
      <c r="GDD33" s="51"/>
      <c r="GDE33" s="51"/>
      <c r="GDF33" s="51"/>
      <c r="GDG33" s="51"/>
      <c r="GDH33" s="51"/>
      <c r="GDI33" s="51"/>
      <c r="GDJ33" s="51"/>
      <c r="GDK33" s="51"/>
      <c r="GDL33" s="51"/>
      <c r="GDM33" s="51"/>
      <c r="GDN33" s="51"/>
      <c r="GDO33" s="51"/>
      <c r="GDP33" s="51"/>
      <c r="GDQ33" s="51"/>
      <c r="GDR33" s="51"/>
      <c r="GDS33" s="51"/>
      <c r="GDT33" s="51"/>
      <c r="GDU33" s="51"/>
      <c r="GDV33" s="51"/>
      <c r="GDW33" s="51"/>
      <c r="GDX33" s="51"/>
      <c r="GDY33" s="51"/>
      <c r="GDZ33" s="51"/>
      <c r="GEA33" s="51"/>
      <c r="GEB33" s="51"/>
      <c r="GEC33" s="51"/>
      <c r="GED33" s="51"/>
      <c r="GEE33" s="51"/>
      <c r="GEF33" s="51"/>
      <c r="GEG33" s="51"/>
      <c r="GEH33" s="51"/>
      <c r="GEI33" s="51"/>
      <c r="GEJ33" s="51"/>
      <c r="GEK33" s="51"/>
      <c r="GEL33" s="51"/>
      <c r="GEM33" s="51"/>
      <c r="GEN33" s="51"/>
      <c r="GEO33" s="51"/>
      <c r="GEP33" s="51"/>
      <c r="GEQ33" s="51"/>
      <c r="GER33" s="51"/>
      <c r="GES33" s="51"/>
      <c r="GET33" s="51"/>
      <c r="GEU33" s="51"/>
      <c r="GEV33" s="51"/>
      <c r="GEW33" s="51"/>
      <c r="GEX33" s="51"/>
      <c r="GEY33" s="51"/>
      <c r="GEZ33" s="51"/>
      <c r="GFA33" s="51"/>
      <c r="GFB33" s="51"/>
      <c r="GFC33" s="51"/>
      <c r="GFD33" s="51"/>
      <c r="GFE33" s="51"/>
      <c r="GFF33" s="51"/>
      <c r="GFG33" s="51"/>
      <c r="GFH33" s="51"/>
      <c r="GFI33" s="51"/>
      <c r="GFJ33" s="51"/>
      <c r="GFK33" s="51"/>
      <c r="GFL33" s="51"/>
      <c r="GFM33" s="51"/>
      <c r="GFN33" s="51"/>
      <c r="GFO33" s="51"/>
      <c r="GFP33" s="51"/>
      <c r="GFQ33" s="51"/>
      <c r="GFR33" s="51"/>
      <c r="GFS33" s="51"/>
      <c r="GFT33" s="51"/>
      <c r="GFU33" s="51"/>
      <c r="GFV33" s="51"/>
      <c r="GFW33" s="51"/>
      <c r="GFX33" s="51"/>
      <c r="GFY33" s="51"/>
      <c r="GFZ33" s="51"/>
      <c r="GGA33" s="51"/>
      <c r="GGB33" s="51"/>
      <c r="GGC33" s="51"/>
      <c r="GGD33" s="51"/>
      <c r="GGE33" s="51"/>
      <c r="GGF33" s="51"/>
      <c r="GGG33" s="51"/>
      <c r="GGH33" s="51"/>
      <c r="GGI33" s="51"/>
      <c r="GGJ33" s="51"/>
      <c r="GGK33" s="51"/>
      <c r="GGL33" s="51"/>
      <c r="GGM33" s="51"/>
      <c r="GGN33" s="51"/>
      <c r="GGO33" s="51"/>
      <c r="GGP33" s="51"/>
      <c r="GGQ33" s="51"/>
      <c r="GGR33" s="51"/>
      <c r="GGS33" s="51"/>
      <c r="GGT33" s="51"/>
      <c r="GGU33" s="51"/>
      <c r="GGV33" s="51"/>
      <c r="GGW33" s="51"/>
      <c r="GGX33" s="51"/>
      <c r="GGY33" s="51"/>
      <c r="GGZ33" s="51"/>
      <c r="GHA33" s="51"/>
      <c r="GHB33" s="51"/>
      <c r="GHC33" s="51"/>
      <c r="GHD33" s="51"/>
      <c r="GHE33" s="51"/>
      <c r="GHF33" s="51"/>
      <c r="GHG33" s="51"/>
      <c r="GHH33" s="51"/>
      <c r="GHI33" s="51"/>
      <c r="GHJ33" s="51"/>
      <c r="GHK33" s="51"/>
      <c r="GHL33" s="51"/>
      <c r="GHM33" s="51"/>
      <c r="GHN33" s="51"/>
      <c r="GHO33" s="51"/>
      <c r="GHP33" s="51"/>
      <c r="GHQ33" s="51"/>
      <c r="GHR33" s="51"/>
      <c r="GHS33" s="51"/>
      <c r="GHT33" s="51"/>
      <c r="GHU33" s="51"/>
      <c r="GHV33" s="51"/>
      <c r="GHW33" s="51"/>
      <c r="GHX33" s="51"/>
      <c r="GHY33" s="51"/>
      <c r="GHZ33" s="51"/>
      <c r="GIA33" s="51"/>
      <c r="GIB33" s="51"/>
      <c r="GIC33" s="51"/>
      <c r="GID33" s="51"/>
      <c r="GIE33" s="51"/>
      <c r="GIF33" s="51"/>
      <c r="GIG33" s="51"/>
      <c r="GIH33" s="51"/>
      <c r="GII33" s="51"/>
      <c r="GIJ33" s="51"/>
      <c r="GIK33" s="51"/>
      <c r="GIL33" s="51"/>
      <c r="GIM33" s="51"/>
      <c r="GIN33" s="51"/>
      <c r="GIO33" s="51"/>
      <c r="GIP33" s="51"/>
      <c r="GIQ33" s="51"/>
      <c r="GIR33" s="51"/>
      <c r="GIS33" s="51"/>
      <c r="GIT33" s="51"/>
      <c r="GIU33" s="51"/>
      <c r="GIV33" s="51"/>
      <c r="GIW33" s="51"/>
      <c r="GIX33" s="51"/>
      <c r="GIY33" s="51"/>
      <c r="GIZ33" s="51"/>
      <c r="GJA33" s="51"/>
      <c r="GJB33" s="51"/>
      <c r="GJC33" s="51"/>
      <c r="GJD33" s="51"/>
      <c r="GJE33" s="51"/>
      <c r="GJF33" s="51"/>
      <c r="GJG33" s="51"/>
      <c r="GJH33" s="51"/>
      <c r="GJI33" s="51"/>
      <c r="GJJ33" s="51"/>
      <c r="GJK33" s="51"/>
      <c r="GJL33" s="51"/>
      <c r="GJM33" s="51"/>
      <c r="GJN33" s="51"/>
      <c r="GJO33" s="51"/>
      <c r="GJP33" s="51"/>
      <c r="GJQ33" s="51"/>
      <c r="GJR33" s="51"/>
      <c r="GJS33" s="51"/>
      <c r="GJT33" s="51"/>
      <c r="GJU33" s="51"/>
      <c r="GJV33" s="51"/>
      <c r="GJW33" s="51"/>
      <c r="GJX33" s="51"/>
      <c r="GJY33" s="51"/>
      <c r="GJZ33" s="51"/>
      <c r="GKA33" s="51"/>
      <c r="GKB33" s="51"/>
      <c r="GKC33" s="51"/>
      <c r="GKD33" s="51"/>
      <c r="GKE33" s="51"/>
      <c r="GKF33" s="51"/>
      <c r="GKG33" s="51"/>
      <c r="GKH33" s="51"/>
      <c r="GKI33" s="51"/>
      <c r="GKJ33" s="51"/>
      <c r="GKK33" s="51"/>
      <c r="GKL33" s="51"/>
      <c r="GKM33" s="51"/>
      <c r="GKN33" s="51"/>
      <c r="GKO33" s="51"/>
      <c r="GKP33" s="51"/>
      <c r="GKQ33" s="51"/>
      <c r="GKR33" s="51"/>
      <c r="GKS33" s="51"/>
      <c r="GKT33" s="51"/>
      <c r="GKU33" s="51"/>
      <c r="GKV33" s="51"/>
      <c r="GKW33" s="51"/>
      <c r="GKX33" s="51"/>
      <c r="GKY33" s="51"/>
      <c r="GKZ33" s="51"/>
      <c r="GLA33" s="51"/>
      <c r="GLB33" s="51"/>
      <c r="GLC33" s="51"/>
      <c r="GLD33" s="51"/>
      <c r="GLE33" s="51"/>
      <c r="GLF33" s="51"/>
      <c r="GLG33" s="51"/>
      <c r="GLH33" s="51"/>
      <c r="GLI33" s="51"/>
      <c r="GLJ33" s="51"/>
      <c r="GLK33" s="51"/>
      <c r="GLL33" s="51"/>
      <c r="GLM33" s="51"/>
      <c r="GLN33" s="51"/>
      <c r="GLO33" s="51"/>
      <c r="GLP33" s="51"/>
      <c r="GLQ33" s="51"/>
      <c r="GLR33" s="51"/>
      <c r="GLS33" s="51"/>
      <c r="GLT33" s="51"/>
      <c r="GLU33" s="51"/>
      <c r="GLV33" s="51"/>
      <c r="GLW33" s="51"/>
      <c r="GLX33" s="51"/>
      <c r="GLY33" s="51"/>
      <c r="GLZ33" s="51"/>
      <c r="GMA33" s="51"/>
      <c r="GMB33" s="51"/>
      <c r="GMC33" s="51"/>
      <c r="GMD33" s="51"/>
      <c r="GME33" s="51"/>
      <c r="GMF33" s="51"/>
      <c r="GMG33" s="51"/>
      <c r="GMH33" s="51"/>
      <c r="GMI33" s="51"/>
      <c r="GMJ33" s="51"/>
      <c r="GMK33" s="51"/>
      <c r="GML33" s="51"/>
      <c r="GMM33" s="51"/>
      <c r="GMN33" s="51"/>
      <c r="GMO33" s="51"/>
      <c r="GMP33" s="51"/>
      <c r="GMQ33" s="51"/>
      <c r="GMR33" s="51"/>
      <c r="GMS33" s="51"/>
      <c r="GMT33" s="51"/>
      <c r="GMU33" s="51"/>
      <c r="GMV33" s="51"/>
      <c r="GMW33" s="51"/>
      <c r="GMX33" s="51"/>
      <c r="GMY33" s="51"/>
      <c r="GMZ33" s="51"/>
      <c r="GNA33" s="51"/>
      <c r="GNB33" s="51"/>
      <c r="GNC33" s="51"/>
      <c r="GND33" s="51"/>
      <c r="GNE33" s="51"/>
      <c r="GNF33" s="51"/>
      <c r="GNG33" s="51"/>
      <c r="GNH33" s="51"/>
      <c r="GNI33" s="51"/>
      <c r="GNJ33" s="51"/>
      <c r="GNK33" s="51"/>
      <c r="GNL33" s="51"/>
      <c r="GNM33" s="51"/>
      <c r="GNN33" s="51"/>
      <c r="GNO33" s="51"/>
      <c r="GNP33" s="51"/>
      <c r="GNQ33" s="51"/>
      <c r="GNR33" s="51"/>
      <c r="GNS33" s="51"/>
      <c r="GNT33" s="51"/>
      <c r="GNU33" s="51"/>
      <c r="GNV33" s="51"/>
      <c r="GNW33" s="51"/>
      <c r="GNX33" s="51"/>
      <c r="GNY33" s="51"/>
      <c r="GNZ33" s="51"/>
      <c r="GOA33" s="51"/>
      <c r="GOB33" s="51"/>
      <c r="GOC33" s="51"/>
      <c r="GOD33" s="51"/>
      <c r="GOE33" s="51"/>
      <c r="GOF33" s="51"/>
      <c r="GOG33" s="51"/>
      <c r="GOH33" s="51"/>
      <c r="GOI33" s="51"/>
      <c r="GOJ33" s="51"/>
      <c r="GOK33" s="51"/>
      <c r="GOL33" s="51"/>
      <c r="GOM33" s="51"/>
      <c r="GON33" s="51"/>
      <c r="GOO33" s="51"/>
      <c r="GOP33" s="51"/>
      <c r="GOQ33" s="51"/>
      <c r="GOR33" s="51"/>
      <c r="GOS33" s="51"/>
      <c r="GOT33" s="51"/>
      <c r="GOU33" s="51"/>
      <c r="GOV33" s="51"/>
      <c r="GOW33" s="51"/>
      <c r="GOX33" s="51"/>
      <c r="GOY33" s="51"/>
      <c r="GOZ33" s="51"/>
      <c r="GPA33" s="51"/>
      <c r="GPB33" s="51"/>
      <c r="GPC33" s="51"/>
      <c r="GPD33" s="51"/>
      <c r="GPE33" s="51"/>
      <c r="GPF33" s="51"/>
      <c r="GPG33" s="51"/>
      <c r="GPH33" s="51"/>
      <c r="GPI33" s="51"/>
      <c r="GPJ33" s="51"/>
      <c r="GPK33" s="51"/>
      <c r="GPL33" s="51"/>
      <c r="GPM33" s="51"/>
      <c r="GPN33" s="51"/>
      <c r="GPO33" s="51"/>
      <c r="GPP33" s="51"/>
      <c r="GPQ33" s="51"/>
      <c r="GPR33" s="51"/>
      <c r="GPS33" s="51"/>
      <c r="GPT33" s="51"/>
      <c r="GPU33" s="51"/>
      <c r="GPV33" s="51"/>
      <c r="GPW33" s="51"/>
      <c r="GPX33" s="51"/>
      <c r="GPY33" s="51"/>
      <c r="GPZ33" s="51"/>
      <c r="GQA33" s="51"/>
      <c r="GQB33" s="51"/>
      <c r="GQC33" s="51"/>
      <c r="GQD33" s="51"/>
      <c r="GQE33" s="51"/>
      <c r="GQF33" s="51"/>
      <c r="GQG33" s="51"/>
      <c r="GQH33" s="51"/>
      <c r="GQI33" s="51"/>
      <c r="GQJ33" s="51"/>
      <c r="GQK33" s="51"/>
      <c r="GQL33" s="51"/>
      <c r="GQM33" s="51"/>
      <c r="GQN33" s="51"/>
      <c r="GQO33" s="51"/>
      <c r="GQP33" s="51"/>
      <c r="GQQ33" s="51"/>
      <c r="GQR33" s="51"/>
      <c r="GQS33" s="51"/>
      <c r="GQT33" s="51"/>
      <c r="GQU33" s="51"/>
      <c r="GQV33" s="51"/>
      <c r="GQW33" s="51"/>
      <c r="GQX33" s="51"/>
      <c r="GQY33" s="51"/>
      <c r="GQZ33" s="51"/>
      <c r="GRA33" s="51"/>
      <c r="GRB33" s="51"/>
      <c r="GRC33" s="51"/>
      <c r="GRD33" s="51"/>
      <c r="GRE33" s="51"/>
      <c r="GRF33" s="51"/>
      <c r="GRG33" s="51"/>
      <c r="GRH33" s="51"/>
      <c r="GRI33" s="51"/>
      <c r="GRJ33" s="51"/>
      <c r="GRK33" s="51"/>
      <c r="GRL33" s="51"/>
      <c r="GRM33" s="51"/>
      <c r="GRN33" s="51"/>
      <c r="GRO33" s="51"/>
      <c r="GRP33" s="51"/>
      <c r="GRQ33" s="51"/>
      <c r="GRR33" s="51"/>
      <c r="GRS33" s="51"/>
      <c r="GRT33" s="51"/>
      <c r="GRU33" s="51"/>
      <c r="GRV33" s="51"/>
      <c r="GRW33" s="51"/>
      <c r="GRX33" s="51"/>
      <c r="GRY33" s="51"/>
      <c r="GRZ33" s="51"/>
      <c r="GSA33" s="51"/>
      <c r="GSB33" s="51"/>
      <c r="GSC33" s="51"/>
      <c r="GSD33" s="51"/>
      <c r="GSE33" s="51"/>
      <c r="GSF33" s="51"/>
      <c r="GSG33" s="51"/>
      <c r="GSH33" s="51"/>
      <c r="GSI33" s="51"/>
      <c r="GSJ33" s="51"/>
      <c r="GSK33" s="51"/>
      <c r="GSL33" s="51"/>
      <c r="GSM33" s="51"/>
      <c r="GSN33" s="51"/>
      <c r="GSO33" s="51"/>
      <c r="GSP33" s="51"/>
      <c r="GSQ33" s="51"/>
      <c r="GSR33" s="51"/>
      <c r="GSS33" s="51"/>
      <c r="GST33" s="51"/>
      <c r="GSU33" s="51"/>
      <c r="GSV33" s="51"/>
      <c r="GSW33" s="51"/>
      <c r="GSX33" s="51"/>
      <c r="GSY33" s="51"/>
      <c r="GSZ33" s="51"/>
      <c r="GTA33" s="51"/>
      <c r="GTB33" s="51"/>
      <c r="GTC33" s="51"/>
      <c r="GTD33" s="51"/>
      <c r="GTE33" s="51"/>
      <c r="GTF33" s="51"/>
      <c r="GTG33" s="51"/>
      <c r="GTH33" s="51"/>
      <c r="GTI33" s="51"/>
      <c r="GTJ33" s="51"/>
      <c r="GTK33" s="51"/>
      <c r="GTL33" s="51"/>
      <c r="GTM33" s="51"/>
      <c r="GTN33" s="51"/>
      <c r="GTO33" s="51"/>
      <c r="GTP33" s="51"/>
      <c r="GTQ33" s="51"/>
      <c r="GTR33" s="51"/>
      <c r="GTS33" s="51"/>
      <c r="GTT33" s="51"/>
      <c r="GTU33" s="51"/>
      <c r="GTV33" s="51"/>
      <c r="GTW33" s="51"/>
      <c r="GTX33" s="51"/>
      <c r="GTY33" s="51"/>
      <c r="GTZ33" s="51"/>
      <c r="GUA33" s="51"/>
      <c r="GUB33" s="51"/>
      <c r="GUC33" s="51"/>
      <c r="GUD33" s="51"/>
      <c r="GUE33" s="51"/>
      <c r="GUF33" s="51"/>
      <c r="GUG33" s="51"/>
      <c r="GUH33" s="51"/>
      <c r="GUI33" s="51"/>
      <c r="GUJ33" s="51"/>
      <c r="GUK33" s="51"/>
      <c r="GUL33" s="51"/>
      <c r="GUM33" s="51"/>
      <c r="GUN33" s="51"/>
      <c r="GUO33" s="51"/>
      <c r="GUP33" s="51"/>
      <c r="GUQ33" s="51"/>
      <c r="GUR33" s="51"/>
      <c r="GUS33" s="51"/>
      <c r="GUT33" s="51"/>
      <c r="GUU33" s="51"/>
      <c r="GUV33" s="51"/>
      <c r="GUW33" s="51"/>
      <c r="GUX33" s="51"/>
      <c r="GUY33" s="51"/>
      <c r="GUZ33" s="51"/>
      <c r="GVA33" s="51"/>
      <c r="GVB33" s="51"/>
      <c r="GVC33" s="51"/>
      <c r="GVD33" s="51"/>
      <c r="GVE33" s="51"/>
      <c r="GVF33" s="51"/>
      <c r="GVG33" s="51"/>
      <c r="GVH33" s="51"/>
      <c r="GVI33" s="51"/>
      <c r="GVJ33" s="51"/>
      <c r="GVK33" s="51"/>
      <c r="GVL33" s="51"/>
      <c r="GVM33" s="51"/>
      <c r="GVN33" s="51"/>
      <c r="GVO33" s="51"/>
      <c r="GVP33" s="51"/>
      <c r="GVQ33" s="51"/>
      <c r="GVR33" s="51"/>
      <c r="GVS33" s="51"/>
      <c r="GVT33" s="51"/>
      <c r="GVU33" s="51"/>
      <c r="GVV33" s="51"/>
      <c r="GVW33" s="51"/>
      <c r="GVX33" s="51"/>
      <c r="GVY33" s="51"/>
      <c r="GVZ33" s="51"/>
      <c r="GWA33" s="51"/>
      <c r="GWB33" s="51"/>
      <c r="GWC33" s="51"/>
      <c r="GWD33" s="51"/>
      <c r="GWE33" s="51"/>
      <c r="GWF33" s="51"/>
      <c r="GWG33" s="51"/>
      <c r="GWH33" s="51"/>
      <c r="GWI33" s="51"/>
      <c r="GWJ33" s="51"/>
      <c r="GWK33" s="51"/>
      <c r="GWL33" s="51"/>
      <c r="GWM33" s="51"/>
      <c r="GWN33" s="51"/>
      <c r="GWO33" s="51"/>
      <c r="GWP33" s="51"/>
      <c r="GWQ33" s="51"/>
      <c r="GWR33" s="51"/>
      <c r="GWS33" s="51"/>
      <c r="GWT33" s="51"/>
      <c r="GWU33" s="51"/>
      <c r="GWV33" s="51"/>
      <c r="GWW33" s="51"/>
      <c r="GWX33" s="51"/>
      <c r="GWY33" s="51"/>
      <c r="GWZ33" s="51"/>
      <c r="GXA33" s="51"/>
      <c r="GXB33" s="51"/>
      <c r="GXC33" s="51"/>
      <c r="GXD33" s="51"/>
      <c r="GXE33" s="51"/>
      <c r="GXF33" s="51"/>
      <c r="GXG33" s="51"/>
      <c r="GXH33" s="51"/>
      <c r="GXI33" s="51"/>
      <c r="GXJ33" s="51"/>
      <c r="GXK33" s="51"/>
      <c r="GXL33" s="51"/>
      <c r="GXM33" s="51"/>
      <c r="GXN33" s="51"/>
      <c r="GXO33" s="51"/>
      <c r="GXP33" s="51"/>
      <c r="GXQ33" s="51"/>
      <c r="GXR33" s="51"/>
      <c r="GXS33" s="51"/>
      <c r="GXT33" s="51"/>
      <c r="GXU33" s="51"/>
      <c r="GXV33" s="51"/>
      <c r="GXW33" s="51"/>
      <c r="GXX33" s="51"/>
      <c r="GXY33" s="51"/>
      <c r="GXZ33" s="51"/>
      <c r="GYA33" s="51"/>
      <c r="GYB33" s="51"/>
      <c r="GYC33" s="51"/>
      <c r="GYD33" s="51"/>
      <c r="GYE33" s="51"/>
      <c r="GYF33" s="51"/>
      <c r="GYG33" s="51"/>
      <c r="GYH33" s="51"/>
      <c r="GYI33" s="51"/>
      <c r="GYJ33" s="51"/>
      <c r="GYK33" s="51"/>
      <c r="GYL33" s="51"/>
      <c r="GYM33" s="51"/>
      <c r="GYN33" s="51"/>
      <c r="GYO33" s="51"/>
      <c r="GYP33" s="51"/>
      <c r="GYQ33" s="51"/>
      <c r="GYR33" s="51"/>
      <c r="GYS33" s="51"/>
      <c r="GYT33" s="51"/>
      <c r="GYU33" s="51"/>
      <c r="GYV33" s="51"/>
      <c r="GYW33" s="51"/>
      <c r="GYX33" s="51"/>
      <c r="GYY33" s="51"/>
      <c r="GYZ33" s="51"/>
      <c r="GZA33" s="51"/>
      <c r="GZB33" s="51"/>
      <c r="GZC33" s="51"/>
      <c r="GZD33" s="51"/>
      <c r="GZE33" s="51"/>
      <c r="GZF33" s="51"/>
      <c r="GZG33" s="51"/>
      <c r="GZH33" s="51"/>
      <c r="GZI33" s="51"/>
      <c r="GZJ33" s="51"/>
      <c r="GZK33" s="51"/>
      <c r="GZL33" s="51"/>
      <c r="GZM33" s="51"/>
      <c r="GZN33" s="51"/>
      <c r="GZO33" s="51"/>
      <c r="GZP33" s="51"/>
      <c r="GZQ33" s="51"/>
      <c r="GZR33" s="51"/>
      <c r="GZS33" s="51"/>
      <c r="GZT33" s="51"/>
      <c r="GZU33" s="51"/>
      <c r="GZV33" s="51"/>
      <c r="GZW33" s="51"/>
      <c r="GZX33" s="51"/>
      <c r="GZY33" s="51"/>
      <c r="GZZ33" s="51"/>
      <c r="HAA33" s="51"/>
      <c r="HAB33" s="51"/>
      <c r="HAC33" s="51"/>
      <c r="HAD33" s="51"/>
      <c r="HAE33" s="51"/>
      <c r="HAF33" s="51"/>
      <c r="HAG33" s="51"/>
      <c r="HAH33" s="51"/>
      <c r="HAI33" s="51"/>
      <c r="HAJ33" s="51"/>
      <c r="HAK33" s="51"/>
      <c r="HAL33" s="51"/>
      <c r="HAM33" s="51"/>
      <c r="HAN33" s="51"/>
      <c r="HAO33" s="51"/>
      <c r="HAP33" s="51"/>
      <c r="HAQ33" s="51"/>
      <c r="HAR33" s="51"/>
      <c r="HAS33" s="51"/>
      <c r="HAT33" s="51"/>
      <c r="HAU33" s="51"/>
      <c r="HAV33" s="51"/>
      <c r="HAW33" s="51"/>
      <c r="HAX33" s="51"/>
      <c r="HAY33" s="51"/>
      <c r="HAZ33" s="51"/>
      <c r="HBA33" s="51"/>
      <c r="HBB33" s="51"/>
      <c r="HBC33" s="51"/>
      <c r="HBD33" s="51"/>
      <c r="HBE33" s="51"/>
      <c r="HBF33" s="51"/>
      <c r="HBG33" s="51"/>
      <c r="HBH33" s="51"/>
      <c r="HBI33" s="51"/>
      <c r="HBJ33" s="51"/>
      <c r="HBK33" s="51"/>
      <c r="HBL33" s="51"/>
      <c r="HBM33" s="51"/>
      <c r="HBN33" s="51"/>
      <c r="HBO33" s="51"/>
      <c r="HBP33" s="51"/>
      <c r="HBQ33" s="51"/>
      <c r="HBR33" s="51"/>
      <c r="HBS33" s="51"/>
      <c r="HBT33" s="51"/>
      <c r="HBU33" s="51"/>
      <c r="HBV33" s="51"/>
      <c r="HBW33" s="51"/>
      <c r="HBX33" s="51"/>
      <c r="HBY33" s="51"/>
      <c r="HBZ33" s="51"/>
      <c r="HCA33" s="51"/>
      <c r="HCB33" s="51"/>
      <c r="HCC33" s="51"/>
      <c r="HCD33" s="51"/>
      <c r="HCE33" s="51"/>
      <c r="HCF33" s="51"/>
      <c r="HCG33" s="51"/>
      <c r="HCH33" s="51"/>
      <c r="HCI33" s="51"/>
      <c r="HCJ33" s="51"/>
      <c r="HCK33" s="51"/>
      <c r="HCL33" s="51"/>
      <c r="HCM33" s="51"/>
      <c r="HCN33" s="51"/>
      <c r="HCO33" s="51"/>
      <c r="HCP33" s="51"/>
      <c r="HCQ33" s="51"/>
      <c r="HCR33" s="51"/>
      <c r="HCS33" s="51"/>
      <c r="HCT33" s="51"/>
      <c r="HCU33" s="51"/>
      <c r="HCV33" s="51"/>
      <c r="HCW33" s="51"/>
      <c r="HCX33" s="51"/>
      <c r="HCY33" s="51"/>
      <c r="HCZ33" s="51"/>
      <c r="HDA33" s="51"/>
      <c r="HDB33" s="51"/>
      <c r="HDC33" s="51"/>
      <c r="HDD33" s="51"/>
      <c r="HDE33" s="51"/>
      <c r="HDF33" s="51"/>
      <c r="HDG33" s="51"/>
      <c r="HDH33" s="51"/>
      <c r="HDI33" s="51"/>
      <c r="HDJ33" s="51"/>
      <c r="HDK33" s="51"/>
      <c r="HDL33" s="51"/>
      <c r="HDM33" s="51"/>
      <c r="HDN33" s="51"/>
      <c r="HDO33" s="51"/>
      <c r="HDP33" s="51"/>
      <c r="HDQ33" s="51"/>
      <c r="HDR33" s="51"/>
      <c r="HDS33" s="51"/>
      <c r="HDT33" s="51"/>
      <c r="HDU33" s="51"/>
      <c r="HDV33" s="51"/>
      <c r="HDW33" s="51"/>
      <c r="HDX33" s="51"/>
      <c r="HDY33" s="51"/>
      <c r="HDZ33" s="51"/>
      <c r="HEA33" s="51"/>
      <c r="HEB33" s="51"/>
      <c r="HEC33" s="51"/>
      <c r="HED33" s="51"/>
      <c r="HEE33" s="51"/>
      <c r="HEF33" s="51"/>
      <c r="HEG33" s="51"/>
      <c r="HEH33" s="51"/>
      <c r="HEI33" s="51"/>
      <c r="HEJ33" s="51"/>
      <c r="HEK33" s="51"/>
      <c r="HEL33" s="51"/>
      <c r="HEM33" s="51"/>
      <c r="HEN33" s="51"/>
      <c r="HEO33" s="51"/>
      <c r="HEP33" s="51"/>
      <c r="HEQ33" s="51"/>
      <c r="HER33" s="51"/>
      <c r="HES33" s="51"/>
      <c r="HET33" s="51"/>
      <c r="HEU33" s="51"/>
      <c r="HEV33" s="51"/>
      <c r="HEW33" s="51"/>
      <c r="HEX33" s="51"/>
      <c r="HEY33" s="51"/>
      <c r="HEZ33" s="51"/>
      <c r="HFA33" s="51"/>
      <c r="HFB33" s="51"/>
      <c r="HFC33" s="51"/>
      <c r="HFD33" s="51"/>
      <c r="HFE33" s="51"/>
      <c r="HFF33" s="51"/>
      <c r="HFG33" s="51"/>
      <c r="HFH33" s="51"/>
      <c r="HFI33" s="51"/>
      <c r="HFJ33" s="51"/>
      <c r="HFK33" s="51"/>
      <c r="HFL33" s="51"/>
      <c r="HFM33" s="51"/>
      <c r="HFN33" s="51"/>
      <c r="HFO33" s="51"/>
      <c r="HFP33" s="51"/>
      <c r="HFQ33" s="51"/>
      <c r="HFR33" s="51"/>
      <c r="HFS33" s="51"/>
      <c r="HFT33" s="51"/>
      <c r="HFU33" s="51"/>
      <c r="HFV33" s="51"/>
      <c r="HFW33" s="51"/>
      <c r="HFX33" s="51"/>
      <c r="HFY33" s="51"/>
      <c r="HFZ33" s="51"/>
      <c r="HGA33" s="51"/>
      <c r="HGB33" s="51"/>
      <c r="HGC33" s="51"/>
      <c r="HGD33" s="51"/>
      <c r="HGE33" s="51"/>
      <c r="HGF33" s="51"/>
      <c r="HGG33" s="51"/>
      <c r="HGH33" s="51"/>
      <c r="HGI33" s="51"/>
      <c r="HGJ33" s="51"/>
      <c r="HGK33" s="51"/>
      <c r="HGL33" s="51"/>
      <c r="HGM33" s="51"/>
      <c r="HGN33" s="51"/>
      <c r="HGO33" s="51"/>
      <c r="HGP33" s="51"/>
      <c r="HGQ33" s="51"/>
      <c r="HGR33" s="51"/>
      <c r="HGS33" s="51"/>
      <c r="HGT33" s="51"/>
      <c r="HGU33" s="51"/>
      <c r="HGV33" s="51"/>
      <c r="HGW33" s="51"/>
      <c r="HGX33" s="51"/>
      <c r="HGY33" s="51"/>
      <c r="HGZ33" s="51"/>
      <c r="HHA33" s="51"/>
      <c r="HHB33" s="51"/>
      <c r="HHC33" s="51"/>
      <c r="HHD33" s="51"/>
      <c r="HHE33" s="51"/>
      <c r="HHF33" s="51"/>
      <c r="HHG33" s="51"/>
      <c r="HHH33" s="51"/>
      <c r="HHI33" s="51"/>
      <c r="HHJ33" s="51"/>
      <c r="HHK33" s="51"/>
      <c r="HHL33" s="51"/>
      <c r="HHM33" s="51"/>
      <c r="HHN33" s="51"/>
      <c r="HHO33" s="51"/>
      <c r="HHP33" s="51"/>
      <c r="HHQ33" s="51"/>
      <c r="HHR33" s="51"/>
      <c r="HHS33" s="51"/>
      <c r="HHT33" s="51"/>
      <c r="HHU33" s="51"/>
      <c r="HHV33" s="51"/>
      <c r="HHW33" s="51"/>
      <c r="HHX33" s="51"/>
      <c r="HHY33" s="51"/>
      <c r="HHZ33" s="51"/>
      <c r="HIA33" s="51"/>
      <c r="HIB33" s="51"/>
      <c r="HIC33" s="51"/>
      <c r="HID33" s="51"/>
      <c r="HIE33" s="51"/>
      <c r="HIF33" s="51"/>
      <c r="HIG33" s="51"/>
      <c r="HIH33" s="51"/>
      <c r="HII33" s="51"/>
      <c r="HIJ33" s="51"/>
      <c r="HIK33" s="51"/>
      <c r="HIL33" s="51"/>
      <c r="HIM33" s="51"/>
      <c r="HIN33" s="51"/>
      <c r="HIO33" s="51"/>
      <c r="HIP33" s="51"/>
      <c r="HIQ33" s="51"/>
      <c r="HIR33" s="51"/>
      <c r="HIS33" s="51"/>
      <c r="HIT33" s="51"/>
      <c r="HIU33" s="51"/>
      <c r="HIV33" s="51"/>
      <c r="HIW33" s="51"/>
      <c r="HIX33" s="51"/>
      <c r="HIY33" s="51"/>
      <c r="HIZ33" s="51"/>
      <c r="HJA33" s="51"/>
      <c r="HJB33" s="51"/>
      <c r="HJC33" s="51"/>
      <c r="HJD33" s="51"/>
      <c r="HJE33" s="51"/>
      <c r="HJF33" s="51"/>
      <c r="HJG33" s="51"/>
      <c r="HJH33" s="51"/>
      <c r="HJI33" s="51"/>
      <c r="HJJ33" s="51"/>
      <c r="HJK33" s="51"/>
      <c r="HJL33" s="51"/>
      <c r="HJM33" s="51"/>
      <c r="HJN33" s="51"/>
      <c r="HJO33" s="51"/>
      <c r="HJP33" s="51"/>
      <c r="HJQ33" s="51"/>
      <c r="HJR33" s="51"/>
      <c r="HJS33" s="51"/>
      <c r="HJT33" s="51"/>
      <c r="HJU33" s="51"/>
      <c r="HJV33" s="51"/>
      <c r="HJW33" s="51"/>
      <c r="HJX33" s="51"/>
      <c r="HJY33" s="51"/>
      <c r="HJZ33" s="51"/>
      <c r="HKA33" s="51"/>
      <c r="HKB33" s="51"/>
      <c r="HKC33" s="51"/>
      <c r="HKD33" s="51"/>
      <c r="HKE33" s="51"/>
      <c r="HKF33" s="51"/>
      <c r="HKG33" s="51"/>
      <c r="HKH33" s="51"/>
      <c r="HKI33" s="51"/>
      <c r="HKJ33" s="51"/>
      <c r="HKK33" s="51"/>
      <c r="HKL33" s="51"/>
      <c r="HKM33" s="51"/>
      <c r="HKN33" s="51"/>
      <c r="HKO33" s="51"/>
      <c r="HKP33" s="51"/>
      <c r="HKQ33" s="51"/>
      <c r="HKR33" s="51"/>
      <c r="HKS33" s="51"/>
      <c r="HKT33" s="51"/>
      <c r="HKU33" s="51"/>
      <c r="HKV33" s="51"/>
      <c r="HKW33" s="51"/>
      <c r="HKX33" s="51"/>
      <c r="HKY33" s="51"/>
      <c r="HKZ33" s="51"/>
      <c r="HLA33" s="51"/>
      <c r="HLB33" s="51"/>
      <c r="HLC33" s="51"/>
      <c r="HLD33" s="51"/>
      <c r="HLE33" s="51"/>
      <c r="HLF33" s="51"/>
      <c r="HLG33" s="51"/>
      <c r="HLH33" s="51"/>
      <c r="HLI33" s="51"/>
      <c r="HLJ33" s="51"/>
      <c r="HLK33" s="51"/>
      <c r="HLL33" s="51"/>
      <c r="HLM33" s="51"/>
      <c r="HLN33" s="51"/>
      <c r="HLO33" s="51"/>
      <c r="HLP33" s="51"/>
      <c r="HLQ33" s="51"/>
      <c r="HLR33" s="51"/>
      <c r="HLS33" s="51"/>
      <c r="HLT33" s="51"/>
      <c r="HLU33" s="51"/>
      <c r="HLV33" s="51"/>
      <c r="HLW33" s="51"/>
      <c r="HLX33" s="51"/>
      <c r="HLY33" s="51"/>
      <c r="HLZ33" s="51"/>
      <c r="HMA33" s="51"/>
      <c r="HMB33" s="51"/>
      <c r="HMC33" s="51"/>
      <c r="HMD33" s="51"/>
      <c r="HME33" s="51"/>
      <c r="HMF33" s="51"/>
      <c r="HMG33" s="51"/>
      <c r="HMH33" s="51"/>
      <c r="HMI33" s="51"/>
      <c r="HMJ33" s="51"/>
      <c r="HMK33" s="51"/>
      <c r="HML33" s="51"/>
      <c r="HMM33" s="51"/>
      <c r="HMN33" s="51"/>
      <c r="HMO33" s="51"/>
      <c r="HMP33" s="51"/>
      <c r="HMQ33" s="51"/>
      <c r="HMR33" s="51"/>
      <c r="HMS33" s="51"/>
      <c r="HMT33" s="51"/>
      <c r="HMU33" s="51"/>
      <c r="HMV33" s="51"/>
      <c r="HMW33" s="51"/>
      <c r="HMX33" s="51"/>
      <c r="HMY33" s="51"/>
      <c r="HMZ33" s="51"/>
      <c r="HNA33" s="51"/>
      <c r="HNB33" s="51"/>
      <c r="HNC33" s="51"/>
      <c r="HND33" s="51"/>
      <c r="HNE33" s="51"/>
      <c r="HNF33" s="51"/>
      <c r="HNG33" s="51"/>
      <c r="HNH33" s="51"/>
      <c r="HNI33" s="51"/>
      <c r="HNJ33" s="51"/>
      <c r="HNK33" s="51"/>
      <c r="HNL33" s="51"/>
      <c r="HNM33" s="51"/>
      <c r="HNN33" s="51"/>
      <c r="HNO33" s="51"/>
      <c r="HNP33" s="51"/>
      <c r="HNQ33" s="51"/>
      <c r="HNR33" s="51"/>
      <c r="HNS33" s="51"/>
      <c r="HNT33" s="51"/>
      <c r="HNU33" s="51"/>
      <c r="HNV33" s="51"/>
      <c r="HNW33" s="51"/>
      <c r="HNX33" s="51"/>
      <c r="HNY33" s="51"/>
      <c r="HNZ33" s="51"/>
      <c r="HOA33" s="51"/>
      <c r="HOB33" s="51"/>
      <c r="HOC33" s="51"/>
      <c r="HOD33" s="51"/>
      <c r="HOE33" s="51"/>
      <c r="HOF33" s="51"/>
      <c r="HOG33" s="51"/>
      <c r="HOH33" s="51"/>
      <c r="HOI33" s="51"/>
      <c r="HOJ33" s="51"/>
      <c r="HOK33" s="51"/>
      <c r="HOL33" s="51"/>
      <c r="HOM33" s="51"/>
      <c r="HON33" s="51"/>
      <c r="HOO33" s="51"/>
      <c r="HOP33" s="51"/>
      <c r="HOQ33" s="51"/>
      <c r="HOR33" s="51"/>
      <c r="HOS33" s="51"/>
      <c r="HOT33" s="51"/>
      <c r="HOU33" s="51"/>
      <c r="HOV33" s="51"/>
      <c r="HOW33" s="51"/>
      <c r="HOX33" s="51"/>
      <c r="HOY33" s="51"/>
      <c r="HOZ33" s="51"/>
      <c r="HPA33" s="51"/>
      <c r="HPB33" s="51"/>
      <c r="HPC33" s="51"/>
      <c r="HPD33" s="51"/>
      <c r="HPE33" s="51"/>
      <c r="HPF33" s="51"/>
      <c r="HPG33" s="51"/>
      <c r="HPH33" s="51"/>
      <c r="HPI33" s="51"/>
      <c r="HPJ33" s="51"/>
      <c r="HPK33" s="51"/>
      <c r="HPL33" s="51"/>
      <c r="HPM33" s="51"/>
      <c r="HPN33" s="51"/>
      <c r="HPO33" s="51"/>
      <c r="HPP33" s="51"/>
      <c r="HPQ33" s="51"/>
      <c r="HPR33" s="51"/>
      <c r="HPS33" s="51"/>
      <c r="HPT33" s="51"/>
      <c r="HPU33" s="51"/>
      <c r="HPV33" s="51"/>
      <c r="HPW33" s="51"/>
      <c r="HPX33" s="51"/>
      <c r="HPY33" s="51"/>
      <c r="HPZ33" s="51"/>
      <c r="HQA33" s="51"/>
      <c r="HQB33" s="51"/>
      <c r="HQC33" s="51"/>
      <c r="HQD33" s="51"/>
      <c r="HQE33" s="51"/>
      <c r="HQF33" s="51"/>
      <c r="HQG33" s="51"/>
      <c r="HQH33" s="51"/>
      <c r="HQI33" s="51"/>
      <c r="HQJ33" s="51"/>
      <c r="HQK33" s="51"/>
      <c r="HQL33" s="51"/>
      <c r="HQM33" s="51"/>
      <c r="HQN33" s="51"/>
      <c r="HQO33" s="51"/>
      <c r="HQP33" s="51"/>
      <c r="HQQ33" s="51"/>
      <c r="HQR33" s="51"/>
      <c r="HQS33" s="51"/>
      <c r="HQT33" s="51"/>
      <c r="HQU33" s="51"/>
      <c r="HQV33" s="51"/>
      <c r="HQW33" s="51"/>
      <c r="HQX33" s="51"/>
      <c r="HQY33" s="51"/>
      <c r="HQZ33" s="51"/>
      <c r="HRA33" s="51"/>
      <c r="HRB33" s="51"/>
      <c r="HRC33" s="51"/>
      <c r="HRD33" s="51"/>
      <c r="HRE33" s="51"/>
      <c r="HRF33" s="51"/>
      <c r="HRG33" s="51"/>
      <c r="HRH33" s="51"/>
      <c r="HRI33" s="51"/>
      <c r="HRJ33" s="51"/>
      <c r="HRK33" s="51"/>
      <c r="HRL33" s="51"/>
      <c r="HRM33" s="51"/>
      <c r="HRN33" s="51"/>
      <c r="HRO33" s="51"/>
      <c r="HRP33" s="51"/>
      <c r="HRQ33" s="51"/>
      <c r="HRR33" s="51"/>
      <c r="HRS33" s="51"/>
      <c r="HRT33" s="51"/>
      <c r="HRU33" s="51"/>
      <c r="HRV33" s="51"/>
      <c r="HRW33" s="51"/>
      <c r="HRX33" s="51"/>
      <c r="HRY33" s="51"/>
      <c r="HRZ33" s="51"/>
      <c r="HSA33" s="51"/>
      <c r="HSB33" s="51"/>
      <c r="HSC33" s="51"/>
      <c r="HSD33" s="51"/>
      <c r="HSE33" s="51"/>
      <c r="HSF33" s="51"/>
      <c r="HSG33" s="51"/>
      <c r="HSH33" s="51"/>
      <c r="HSI33" s="51"/>
      <c r="HSJ33" s="51"/>
      <c r="HSK33" s="51"/>
      <c r="HSL33" s="51"/>
      <c r="HSM33" s="51"/>
      <c r="HSN33" s="51"/>
      <c r="HSO33" s="51"/>
      <c r="HSP33" s="51"/>
      <c r="HSQ33" s="51"/>
      <c r="HSR33" s="51"/>
      <c r="HSS33" s="51"/>
      <c r="HST33" s="51"/>
      <c r="HSU33" s="51"/>
      <c r="HSV33" s="51"/>
      <c r="HSW33" s="51"/>
      <c r="HSX33" s="51"/>
      <c r="HSY33" s="51"/>
      <c r="HSZ33" s="51"/>
      <c r="HTA33" s="51"/>
      <c r="HTB33" s="51"/>
      <c r="HTC33" s="51"/>
      <c r="HTD33" s="51"/>
      <c r="HTE33" s="51"/>
      <c r="HTF33" s="51"/>
      <c r="HTG33" s="51"/>
      <c r="HTH33" s="51"/>
      <c r="HTI33" s="51"/>
      <c r="HTJ33" s="51"/>
      <c r="HTK33" s="51"/>
      <c r="HTL33" s="51"/>
      <c r="HTM33" s="51"/>
      <c r="HTN33" s="51"/>
      <c r="HTO33" s="51"/>
      <c r="HTP33" s="51"/>
      <c r="HTQ33" s="51"/>
      <c r="HTR33" s="51"/>
      <c r="HTS33" s="51"/>
      <c r="HTT33" s="51"/>
      <c r="HTU33" s="51"/>
      <c r="HTV33" s="51"/>
      <c r="HTW33" s="51"/>
      <c r="HTX33" s="51"/>
      <c r="HTY33" s="51"/>
      <c r="HTZ33" s="51"/>
      <c r="HUA33" s="51"/>
      <c r="HUB33" s="51"/>
      <c r="HUC33" s="51"/>
      <c r="HUD33" s="51"/>
      <c r="HUE33" s="51"/>
      <c r="HUF33" s="51"/>
      <c r="HUG33" s="51"/>
      <c r="HUH33" s="51"/>
      <c r="HUI33" s="51"/>
      <c r="HUJ33" s="51"/>
      <c r="HUK33" s="51"/>
      <c r="HUL33" s="51"/>
      <c r="HUM33" s="51"/>
      <c r="HUN33" s="51"/>
      <c r="HUO33" s="51"/>
      <c r="HUP33" s="51"/>
      <c r="HUQ33" s="51"/>
      <c r="HUR33" s="51"/>
      <c r="HUS33" s="51"/>
      <c r="HUT33" s="51"/>
      <c r="HUU33" s="51"/>
      <c r="HUV33" s="51"/>
      <c r="HUW33" s="51"/>
      <c r="HUX33" s="51"/>
      <c r="HUY33" s="51"/>
      <c r="HUZ33" s="51"/>
      <c r="HVA33" s="51"/>
      <c r="HVB33" s="51"/>
      <c r="HVC33" s="51"/>
      <c r="HVD33" s="51"/>
      <c r="HVE33" s="51"/>
      <c r="HVF33" s="51"/>
      <c r="HVG33" s="51"/>
      <c r="HVH33" s="51"/>
      <c r="HVI33" s="51"/>
      <c r="HVJ33" s="51"/>
      <c r="HVK33" s="51"/>
      <c r="HVL33" s="51"/>
      <c r="HVM33" s="51"/>
      <c r="HVN33" s="51"/>
      <c r="HVO33" s="51"/>
      <c r="HVP33" s="51"/>
      <c r="HVQ33" s="51"/>
      <c r="HVR33" s="51"/>
      <c r="HVS33" s="51"/>
      <c r="HVT33" s="51"/>
      <c r="HVU33" s="51"/>
      <c r="HVV33" s="51"/>
      <c r="HVW33" s="51"/>
      <c r="HVX33" s="51"/>
      <c r="HVY33" s="51"/>
      <c r="HVZ33" s="51"/>
      <c r="HWA33" s="51"/>
      <c r="HWB33" s="51"/>
      <c r="HWC33" s="51"/>
      <c r="HWD33" s="51"/>
      <c r="HWE33" s="51"/>
      <c r="HWF33" s="51"/>
      <c r="HWG33" s="51"/>
      <c r="HWH33" s="51"/>
      <c r="HWI33" s="51"/>
      <c r="HWJ33" s="51"/>
      <c r="HWK33" s="51"/>
      <c r="HWL33" s="51"/>
      <c r="HWM33" s="51"/>
      <c r="HWN33" s="51"/>
      <c r="HWO33" s="51"/>
      <c r="HWP33" s="51"/>
      <c r="HWQ33" s="51"/>
      <c r="HWR33" s="51"/>
      <c r="HWS33" s="51"/>
      <c r="HWT33" s="51"/>
      <c r="HWU33" s="51"/>
      <c r="HWV33" s="51"/>
      <c r="HWW33" s="51"/>
      <c r="HWX33" s="51"/>
      <c r="HWY33" s="51"/>
      <c r="HWZ33" s="51"/>
      <c r="HXA33" s="51"/>
      <c r="HXB33" s="51"/>
      <c r="HXC33" s="51"/>
      <c r="HXD33" s="51"/>
      <c r="HXE33" s="51"/>
      <c r="HXF33" s="51"/>
      <c r="HXG33" s="51"/>
      <c r="HXH33" s="51"/>
      <c r="HXI33" s="51"/>
      <c r="HXJ33" s="51"/>
      <c r="HXK33" s="51"/>
      <c r="HXL33" s="51"/>
      <c r="HXM33" s="51"/>
      <c r="HXN33" s="51"/>
      <c r="HXO33" s="51"/>
      <c r="HXP33" s="51"/>
      <c r="HXQ33" s="51"/>
      <c r="HXR33" s="51"/>
      <c r="HXS33" s="51"/>
      <c r="HXT33" s="51"/>
      <c r="HXU33" s="51"/>
      <c r="HXV33" s="51"/>
      <c r="HXW33" s="51"/>
      <c r="HXX33" s="51"/>
      <c r="HXY33" s="51"/>
      <c r="HXZ33" s="51"/>
      <c r="HYA33" s="51"/>
      <c r="HYB33" s="51"/>
      <c r="HYC33" s="51"/>
      <c r="HYD33" s="51"/>
      <c r="HYE33" s="51"/>
      <c r="HYF33" s="51"/>
      <c r="HYG33" s="51"/>
      <c r="HYH33" s="51"/>
      <c r="HYI33" s="51"/>
      <c r="HYJ33" s="51"/>
      <c r="HYK33" s="51"/>
      <c r="HYL33" s="51"/>
      <c r="HYM33" s="51"/>
      <c r="HYN33" s="51"/>
      <c r="HYO33" s="51"/>
      <c r="HYP33" s="51"/>
      <c r="HYQ33" s="51"/>
      <c r="HYR33" s="51"/>
      <c r="HYS33" s="51"/>
      <c r="HYT33" s="51"/>
      <c r="HYU33" s="51"/>
      <c r="HYV33" s="51"/>
      <c r="HYW33" s="51"/>
      <c r="HYX33" s="51"/>
      <c r="HYY33" s="51"/>
      <c r="HYZ33" s="51"/>
      <c r="HZA33" s="51"/>
      <c r="HZB33" s="51"/>
      <c r="HZC33" s="51"/>
      <c r="HZD33" s="51"/>
      <c r="HZE33" s="51"/>
      <c r="HZF33" s="51"/>
      <c r="HZG33" s="51"/>
      <c r="HZH33" s="51"/>
      <c r="HZI33" s="51"/>
      <c r="HZJ33" s="51"/>
      <c r="HZK33" s="51"/>
      <c r="HZL33" s="51"/>
      <c r="HZM33" s="51"/>
      <c r="HZN33" s="51"/>
      <c r="HZO33" s="51"/>
      <c r="HZP33" s="51"/>
      <c r="HZQ33" s="51"/>
      <c r="HZR33" s="51"/>
      <c r="HZS33" s="51"/>
      <c r="HZT33" s="51"/>
      <c r="HZU33" s="51"/>
      <c r="HZV33" s="51"/>
      <c r="HZW33" s="51"/>
      <c r="HZX33" s="51"/>
      <c r="HZY33" s="51"/>
      <c r="HZZ33" s="51"/>
      <c r="IAA33" s="51"/>
      <c r="IAB33" s="51"/>
      <c r="IAC33" s="51"/>
      <c r="IAD33" s="51"/>
      <c r="IAE33" s="51"/>
      <c r="IAF33" s="51"/>
      <c r="IAG33" s="51"/>
      <c r="IAH33" s="51"/>
      <c r="IAI33" s="51"/>
      <c r="IAJ33" s="51"/>
      <c r="IAK33" s="51"/>
      <c r="IAL33" s="51"/>
      <c r="IAM33" s="51"/>
      <c r="IAN33" s="51"/>
      <c r="IAO33" s="51"/>
      <c r="IAP33" s="51"/>
      <c r="IAQ33" s="51"/>
      <c r="IAR33" s="51"/>
      <c r="IAS33" s="51"/>
      <c r="IAT33" s="51"/>
      <c r="IAU33" s="51"/>
      <c r="IAV33" s="51"/>
      <c r="IAW33" s="51"/>
      <c r="IAX33" s="51"/>
      <c r="IAY33" s="51"/>
      <c r="IAZ33" s="51"/>
      <c r="IBA33" s="51"/>
      <c r="IBB33" s="51"/>
      <c r="IBC33" s="51"/>
      <c r="IBD33" s="51"/>
      <c r="IBE33" s="51"/>
      <c r="IBF33" s="51"/>
      <c r="IBG33" s="51"/>
      <c r="IBH33" s="51"/>
      <c r="IBI33" s="51"/>
      <c r="IBJ33" s="51"/>
      <c r="IBK33" s="51"/>
      <c r="IBL33" s="51"/>
      <c r="IBM33" s="51"/>
      <c r="IBN33" s="51"/>
      <c r="IBO33" s="51"/>
      <c r="IBP33" s="51"/>
      <c r="IBQ33" s="51"/>
      <c r="IBR33" s="51"/>
      <c r="IBS33" s="51"/>
      <c r="IBT33" s="51"/>
      <c r="IBU33" s="51"/>
      <c r="IBV33" s="51"/>
      <c r="IBW33" s="51"/>
      <c r="IBX33" s="51"/>
      <c r="IBY33" s="51"/>
      <c r="IBZ33" s="51"/>
      <c r="ICA33" s="51"/>
      <c r="ICB33" s="51"/>
      <c r="ICC33" s="51"/>
      <c r="ICD33" s="51"/>
      <c r="ICE33" s="51"/>
      <c r="ICF33" s="51"/>
      <c r="ICG33" s="51"/>
      <c r="ICH33" s="51"/>
      <c r="ICI33" s="51"/>
      <c r="ICJ33" s="51"/>
      <c r="ICK33" s="51"/>
      <c r="ICL33" s="51"/>
      <c r="ICM33" s="51"/>
      <c r="ICN33" s="51"/>
      <c r="ICO33" s="51"/>
      <c r="ICP33" s="51"/>
      <c r="ICQ33" s="51"/>
      <c r="ICR33" s="51"/>
      <c r="ICS33" s="51"/>
      <c r="ICT33" s="51"/>
      <c r="ICU33" s="51"/>
      <c r="ICV33" s="51"/>
      <c r="ICW33" s="51"/>
      <c r="ICX33" s="51"/>
      <c r="ICY33" s="51"/>
      <c r="ICZ33" s="51"/>
      <c r="IDA33" s="51"/>
      <c r="IDB33" s="51"/>
      <c r="IDC33" s="51"/>
      <c r="IDD33" s="51"/>
      <c r="IDE33" s="51"/>
      <c r="IDF33" s="51"/>
      <c r="IDG33" s="51"/>
      <c r="IDH33" s="51"/>
      <c r="IDI33" s="51"/>
      <c r="IDJ33" s="51"/>
      <c r="IDK33" s="51"/>
      <c r="IDL33" s="51"/>
      <c r="IDM33" s="51"/>
      <c r="IDN33" s="51"/>
      <c r="IDO33" s="51"/>
      <c r="IDP33" s="51"/>
      <c r="IDQ33" s="51"/>
      <c r="IDR33" s="51"/>
      <c r="IDS33" s="51"/>
      <c r="IDT33" s="51"/>
      <c r="IDU33" s="51"/>
      <c r="IDV33" s="51"/>
      <c r="IDW33" s="51"/>
      <c r="IDX33" s="51"/>
      <c r="IDY33" s="51"/>
      <c r="IDZ33" s="51"/>
      <c r="IEA33" s="51"/>
      <c r="IEB33" s="51"/>
      <c r="IEC33" s="51"/>
      <c r="IED33" s="51"/>
      <c r="IEE33" s="51"/>
      <c r="IEF33" s="51"/>
      <c r="IEG33" s="51"/>
      <c r="IEH33" s="51"/>
      <c r="IEI33" s="51"/>
      <c r="IEJ33" s="51"/>
      <c r="IEK33" s="51"/>
      <c r="IEL33" s="51"/>
      <c r="IEM33" s="51"/>
      <c r="IEN33" s="51"/>
      <c r="IEO33" s="51"/>
      <c r="IEP33" s="51"/>
      <c r="IEQ33" s="51"/>
      <c r="IER33" s="51"/>
      <c r="IES33" s="51"/>
      <c r="IET33" s="51"/>
      <c r="IEU33" s="51"/>
      <c r="IEV33" s="51"/>
      <c r="IEW33" s="51"/>
      <c r="IEX33" s="51"/>
      <c r="IEY33" s="51"/>
      <c r="IEZ33" s="51"/>
      <c r="IFA33" s="51"/>
      <c r="IFB33" s="51"/>
      <c r="IFC33" s="51"/>
      <c r="IFD33" s="51"/>
      <c r="IFE33" s="51"/>
      <c r="IFF33" s="51"/>
      <c r="IFG33" s="51"/>
      <c r="IFH33" s="51"/>
      <c r="IFI33" s="51"/>
      <c r="IFJ33" s="51"/>
      <c r="IFK33" s="51"/>
      <c r="IFL33" s="51"/>
      <c r="IFM33" s="51"/>
      <c r="IFN33" s="51"/>
      <c r="IFO33" s="51"/>
      <c r="IFP33" s="51"/>
      <c r="IFQ33" s="51"/>
      <c r="IFR33" s="51"/>
      <c r="IFS33" s="51"/>
      <c r="IFT33" s="51"/>
      <c r="IFU33" s="51"/>
      <c r="IFV33" s="51"/>
      <c r="IFW33" s="51"/>
      <c r="IFX33" s="51"/>
      <c r="IFY33" s="51"/>
      <c r="IFZ33" s="51"/>
      <c r="IGA33" s="51"/>
      <c r="IGB33" s="51"/>
      <c r="IGC33" s="51"/>
      <c r="IGD33" s="51"/>
      <c r="IGE33" s="51"/>
      <c r="IGF33" s="51"/>
      <c r="IGG33" s="51"/>
      <c r="IGH33" s="51"/>
      <c r="IGI33" s="51"/>
      <c r="IGJ33" s="51"/>
      <c r="IGK33" s="51"/>
      <c r="IGL33" s="51"/>
      <c r="IGM33" s="51"/>
      <c r="IGN33" s="51"/>
      <c r="IGO33" s="51"/>
      <c r="IGP33" s="51"/>
      <c r="IGQ33" s="51"/>
      <c r="IGR33" s="51"/>
      <c r="IGS33" s="51"/>
      <c r="IGT33" s="51"/>
      <c r="IGU33" s="51"/>
      <c r="IGV33" s="51"/>
      <c r="IGW33" s="51"/>
      <c r="IGX33" s="51"/>
      <c r="IGY33" s="51"/>
      <c r="IGZ33" s="51"/>
      <c r="IHA33" s="51"/>
      <c r="IHB33" s="51"/>
      <c r="IHC33" s="51"/>
      <c r="IHD33" s="51"/>
      <c r="IHE33" s="51"/>
      <c r="IHF33" s="51"/>
      <c r="IHG33" s="51"/>
      <c r="IHH33" s="51"/>
      <c r="IHI33" s="51"/>
      <c r="IHJ33" s="51"/>
      <c r="IHK33" s="51"/>
      <c r="IHL33" s="51"/>
      <c r="IHM33" s="51"/>
      <c r="IHN33" s="51"/>
      <c r="IHO33" s="51"/>
      <c r="IHP33" s="51"/>
      <c r="IHQ33" s="51"/>
      <c r="IHR33" s="51"/>
      <c r="IHS33" s="51"/>
      <c r="IHT33" s="51"/>
      <c r="IHU33" s="51"/>
      <c r="IHV33" s="51"/>
      <c r="IHW33" s="51"/>
      <c r="IHX33" s="51"/>
      <c r="IHY33" s="51"/>
      <c r="IHZ33" s="51"/>
      <c r="IIA33" s="51"/>
      <c r="IIB33" s="51"/>
      <c r="IIC33" s="51"/>
      <c r="IID33" s="51"/>
      <c r="IIE33" s="51"/>
      <c r="IIF33" s="51"/>
      <c r="IIG33" s="51"/>
      <c r="IIH33" s="51"/>
      <c r="III33" s="51"/>
      <c r="IIJ33" s="51"/>
      <c r="IIK33" s="51"/>
      <c r="IIL33" s="51"/>
      <c r="IIM33" s="51"/>
      <c r="IIN33" s="51"/>
      <c r="IIO33" s="51"/>
      <c r="IIP33" s="51"/>
      <c r="IIQ33" s="51"/>
      <c r="IIR33" s="51"/>
      <c r="IIS33" s="51"/>
      <c r="IIT33" s="51"/>
      <c r="IIU33" s="51"/>
      <c r="IIV33" s="51"/>
      <c r="IIW33" s="51"/>
      <c r="IIX33" s="51"/>
      <c r="IIY33" s="51"/>
      <c r="IIZ33" s="51"/>
      <c r="IJA33" s="51"/>
      <c r="IJB33" s="51"/>
      <c r="IJC33" s="51"/>
      <c r="IJD33" s="51"/>
      <c r="IJE33" s="51"/>
      <c r="IJF33" s="51"/>
      <c r="IJG33" s="51"/>
      <c r="IJH33" s="51"/>
      <c r="IJI33" s="51"/>
      <c r="IJJ33" s="51"/>
      <c r="IJK33" s="51"/>
      <c r="IJL33" s="51"/>
      <c r="IJM33" s="51"/>
      <c r="IJN33" s="51"/>
      <c r="IJO33" s="51"/>
      <c r="IJP33" s="51"/>
      <c r="IJQ33" s="51"/>
      <c r="IJR33" s="51"/>
      <c r="IJS33" s="51"/>
      <c r="IJT33" s="51"/>
      <c r="IJU33" s="51"/>
      <c r="IJV33" s="51"/>
      <c r="IJW33" s="51"/>
      <c r="IJX33" s="51"/>
      <c r="IJY33" s="51"/>
      <c r="IJZ33" s="51"/>
      <c r="IKA33" s="51"/>
      <c r="IKB33" s="51"/>
      <c r="IKC33" s="51"/>
      <c r="IKD33" s="51"/>
      <c r="IKE33" s="51"/>
      <c r="IKF33" s="51"/>
      <c r="IKG33" s="51"/>
      <c r="IKH33" s="51"/>
      <c r="IKI33" s="51"/>
      <c r="IKJ33" s="51"/>
      <c r="IKK33" s="51"/>
      <c r="IKL33" s="51"/>
      <c r="IKM33" s="51"/>
      <c r="IKN33" s="51"/>
      <c r="IKO33" s="51"/>
      <c r="IKP33" s="51"/>
      <c r="IKQ33" s="51"/>
      <c r="IKR33" s="51"/>
      <c r="IKS33" s="51"/>
      <c r="IKT33" s="51"/>
      <c r="IKU33" s="51"/>
      <c r="IKV33" s="51"/>
      <c r="IKW33" s="51"/>
      <c r="IKX33" s="51"/>
      <c r="IKY33" s="51"/>
      <c r="IKZ33" s="51"/>
      <c r="ILA33" s="51"/>
      <c r="ILB33" s="51"/>
      <c r="ILC33" s="51"/>
      <c r="ILD33" s="51"/>
      <c r="ILE33" s="51"/>
      <c r="ILF33" s="51"/>
      <c r="ILG33" s="51"/>
      <c r="ILH33" s="51"/>
      <c r="ILI33" s="51"/>
      <c r="ILJ33" s="51"/>
      <c r="ILK33" s="51"/>
      <c r="ILL33" s="51"/>
      <c r="ILM33" s="51"/>
      <c r="ILN33" s="51"/>
      <c r="ILO33" s="51"/>
      <c r="ILP33" s="51"/>
      <c r="ILQ33" s="51"/>
      <c r="ILR33" s="51"/>
      <c r="ILS33" s="51"/>
      <c r="ILT33" s="51"/>
      <c r="ILU33" s="51"/>
      <c r="ILV33" s="51"/>
      <c r="ILW33" s="51"/>
      <c r="ILX33" s="51"/>
      <c r="ILY33" s="51"/>
      <c r="ILZ33" s="51"/>
      <c r="IMA33" s="51"/>
      <c r="IMB33" s="51"/>
      <c r="IMC33" s="51"/>
      <c r="IMD33" s="51"/>
      <c r="IME33" s="51"/>
      <c r="IMF33" s="51"/>
      <c r="IMG33" s="51"/>
      <c r="IMH33" s="51"/>
      <c r="IMI33" s="51"/>
      <c r="IMJ33" s="51"/>
      <c r="IMK33" s="51"/>
      <c r="IML33" s="51"/>
      <c r="IMM33" s="51"/>
      <c r="IMN33" s="51"/>
      <c r="IMO33" s="51"/>
      <c r="IMP33" s="51"/>
      <c r="IMQ33" s="51"/>
      <c r="IMR33" s="51"/>
      <c r="IMS33" s="51"/>
      <c r="IMT33" s="51"/>
      <c r="IMU33" s="51"/>
      <c r="IMV33" s="51"/>
      <c r="IMW33" s="51"/>
      <c r="IMX33" s="51"/>
      <c r="IMY33" s="51"/>
      <c r="IMZ33" s="51"/>
      <c r="INA33" s="51"/>
      <c r="INB33" s="51"/>
      <c r="INC33" s="51"/>
      <c r="IND33" s="51"/>
      <c r="INE33" s="51"/>
      <c r="INF33" s="51"/>
      <c r="ING33" s="51"/>
      <c r="INH33" s="51"/>
      <c r="INI33" s="51"/>
      <c r="INJ33" s="51"/>
      <c r="INK33" s="51"/>
      <c r="INL33" s="51"/>
      <c r="INM33" s="51"/>
      <c r="INN33" s="51"/>
      <c r="INO33" s="51"/>
      <c r="INP33" s="51"/>
      <c r="INQ33" s="51"/>
      <c r="INR33" s="51"/>
      <c r="INS33" s="51"/>
      <c r="INT33" s="51"/>
      <c r="INU33" s="51"/>
      <c r="INV33" s="51"/>
      <c r="INW33" s="51"/>
      <c r="INX33" s="51"/>
      <c r="INY33" s="51"/>
      <c r="INZ33" s="51"/>
      <c r="IOA33" s="51"/>
      <c r="IOB33" s="51"/>
      <c r="IOC33" s="51"/>
      <c r="IOD33" s="51"/>
      <c r="IOE33" s="51"/>
      <c r="IOF33" s="51"/>
      <c r="IOG33" s="51"/>
      <c r="IOH33" s="51"/>
      <c r="IOI33" s="51"/>
      <c r="IOJ33" s="51"/>
      <c r="IOK33" s="51"/>
      <c r="IOL33" s="51"/>
      <c r="IOM33" s="51"/>
      <c r="ION33" s="51"/>
      <c r="IOO33" s="51"/>
      <c r="IOP33" s="51"/>
      <c r="IOQ33" s="51"/>
      <c r="IOR33" s="51"/>
      <c r="IOS33" s="51"/>
      <c r="IOT33" s="51"/>
      <c r="IOU33" s="51"/>
      <c r="IOV33" s="51"/>
      <c r="IOW33" s="51"/>
      <c r="IOX33" s="51"/>
      <c r="IOY33" s="51"/>
      <c r="IOZ33" s="51"/>
      <c r="IPA33" s="51"/>
      <c r="IPB33" s="51"/>
      <c r="IPC33" s="51"/>
      <c r="IPD33" s="51"/>
      <c r="IPE33" s="51"/>
      <c r="IPF33" s="51"/>
      <c r="IPG33" s="51"/>
      <c r="IPH33" s="51"/>
      <c r="IPI33" s="51"/>
      <c r="IPJ33" s="51"/>
      <c r="IPK33" s="51"/>
      <c r="IPL33" s="51"/>
      <c r="IPM33" s="51"/>
      <c r="IPN33" s="51"/>
      <c r="IPO33" s="51"/>
      <c r="IPP33" s="51"/>
      <c r="IPQ33" s="51"/>
      <c r="IPR33" s="51"/>
      <c r="IPS33" s="51"/>
      <c r="IPT33" s="51"/>
      <c r="IPU33" s="51"/>
      <c r="IPV33" s="51"/>
      <c r="IPW33" s="51"/>
      <c r="IPX33" s="51"/>
      <c r="IPY33" s="51"/>
      <c r="IPZ33" s="51"/>
      <c r="IQA33" s="51"/>
      <c r="IQB33" s="51"/>
      <c r="IQC33" s="51"/>
      <c r="IQD33" s="51"/>
      <c r="IQE33" s="51"/>
      <c r="IQF33" s="51"/>
      <c r="IQG33" s="51"/>
      <c r="IQH33" s="51"/>
      <c r="IQI33" s="51"/>
      <c r="IQJ33" s="51"/>
      <c r="IQK33" s="51"/>
      <c r="IQL33" s="51"/>
      <c r="IQM33" s="51"/>
      <c r="IQN33" s="51"/>
      <c r="IQO33" s="51"/>
      <c r="IQP33" s="51"/>
      <c r="IQQ33" s="51"/>
      <c r="IQR33" s="51"/>
      <c r="IQS33" s="51"/>
      <c r="IQT33" s="51"/>
      <c r="IQU33" s="51"/>
      <c r="IQV33" s="51"/>
      <c r="IQW33" s="51"/>
      <c r="IQX33" s="51"/>
      <c r="IQY33" s="51"/>
      <c r="IQZ33" s="51"/>
      <c r="IRA33" s="51"/>
      <c r="IRB33" s="51"/>
      <c r="IRC33" s="51"/>
      <c r="IRD33" s="51"/>
      <c r="IRE33" s="51"/>
      <c r="IRF33" s="51"/>
      <c r="IRG33" s="51"/>
      <c r="IRH33" s="51"/>
      <c r="IRI33" s="51"/>
      <c r="IRJ33" s="51"/>
      <c r="IRK33" s="51"/>
      <c r="IRL33" s="51"/>
      <c r="IRM33" s="51"/>
      <c r="IRN33" s="51"/>
      <c r="IRO33" s="51"/>
      <c r="IRP33" s="51"/>
      <c r="IRQ33" s="51"/>
      <c r="IRR33" s="51"/>
      <c r="IRS33" s="51"/>
      <c r="IRT33" s="51"/>
      <c r="IRU33" s="51"/>
      <c r="IRV33" s="51"/>
      <c r="IRW33" s="51"/>
      <c r="IRX33" s="51"/>
      <c r="IRY33" s="51"/>
      <c r="IRZ33" s="51"/>
      <c r="ISA33" s="51"/>
      <c r="ISB33" s="51"/>
      <c r="ISC33" s="51"/>
      <c r="ISD33" s="51"/>
      <c r="ISE33" s="51"/>
      <c r="ISF33" s="51"/>
      <c r="ISG33" s="51"/>
      <c r="ISH33" s="51"/>
      <c r="ISI33" s="51"/>
      <c r="ISJ33" s="51"/>
      <c r="ISK33" s="51"/>
      <c r="ISL33" s="51"/>
      <c r="ISM33" s="51"/>
      <c r="ISN33" s="51"/>
      <c r="ISO33" s="51"/>
      <c r="ISP33" s="51"/>
      <c r="ISQ33" s="51"/>
      <c r="ISR33" s="51"/>
      <c r="ISS33" s="51"/>
      <c r="IST33" s="51"/>
      <c r="ISU33" s="51"/>
      <c r="ISV33" s="51"/>
      <c r="ISW33" s="51"/>
      <c r="ISX33" s="51"/>
      <c r="ISY33" s="51"/>
      <c r="ISZ33" s="51"/>
      <c r="ITA33" s="51"/>
      <c r="ITB33" s="51"/>
      <c r="ITC33" s="51"/>
      <c r="ITD33" s="51"/>
      <c r="ITE33" s="51"/>
      <c r="ITF33" s="51"/>
      <c r="ITG33" s="51"/>
      <c r="ITH33" s="51"/>
      <c r="ITI33" s="51"/>
      <c r="ITJ33" s="51"/>
      <c r="ITK33" s="51"/>
      <c r="ITL33" s="51"/>
      <c r="ITM33" s="51"/>
      <c r="ITN33" s="51"/>
      <c r="ITO33" s="51"/>
      <c r="ITP33" s="51"/>
      <c r="ITQ33" s="51"/>
      <c r="ITR33" s="51"/>
      <c r="ITS33" s="51"/>
      <c r="ITT33" s="51"/>
      <c r="ITU33" s="51"/>
      <c r="ITV33" s="51"/>
      <c r="ITW33" s="51"/>
      <c r="ITX33" s="51"/>
      <c r="ITY33" s="51"/>
      <c r="ITZ33" s="51"/>
      <c r="IUA33" s="51"/>
      <c r="IUB33" s="51"/>
      <c r="IUC33" s="51"/>
      <c r="IUD33" s="51"/>
      <c r="IUE33" s="51"/>
      <c r="IUF33" s="51"/>
      <c r="IUG33" s="51"/>
      <c r="IUH33" s="51"/>
      <c r="IUI33" s="51"/>
      <c r="IUJ33" s="51"/>
      <c r="IUK33" s="51"/>
      <c r="IUL33" s="51"/>
      <c r="IUM33" s="51"/>
      <c r="IUN33" s="51"/>
      <c r="IUO33" s="51"/>
      <c r="IUP33" s="51"/>
      <c r="IUQ33" s="51"/>
      <c r="IUR33" s="51"/>
      <c r="IUS33" s="51"/>
      <c r="IUT33" s="51"/>
      <c r="IUU33" s="51"/>
      <c r="IUV33" s="51"/>
      <c r="IUW33" s="51"/>
      <c r="IUX33" s="51"/>
      <c r="IUY33" s="51"/>
      <c r="IUZ33" s="51"/>
      <c r="IVA33" s="51"/>
      <c r="IVB33" s="51"/>
      <c r="IVC33" s="51"/>
      <c r="IVD33" s="51"/>
      <c r="IVE33" s="51"/>
      <c r="IVF33" s="51"/>
      <c r="IVG33" s="51"/>
      <c r="IVH33" s="51"/>
      <c r="IVI33" s="51"/>
      <c r="IVJ33" s="51"/>
      <c r="IVK33" s="51"/>
      <c r="IVL33" s="51"/>
      <c r="IVM33" s="51"/>
      <c r="IVN33" s="51"/>
      <c r="IVO33" s="51"/>
      <c r="IVP33" s="51"/>
      <c r="IVQ33" s="51"/>
      <c r="IVR33" s="51"/>
      <c r="IVS33" s="51"/>
      <c r="IVT33" s="51"/>
      <c r="IVU33" s="51"/>
      <c r="IVV33" s="51"/>
      <c r="IVW33" s="51"/>
      <c r="IVX33" s="51"/>
      <c r="IVY33" s="51"/>
      <c r="IVZ33" s="51"/>
      <c r="IWA33" s="51"/>
      <c r="IWB33" s="51"/>
      <c r="IWC33" s="51"/>
      <c r="IWD33" s="51"/>
      <c r="IWE33" s="51"/>
      <c r="IWF33" s="51"/>
      <c r="IWG33" s="51"/>
      <c r="IWH33" s="51"/>
      <c r="IWI33" s="51"/>
      <c r="IWJ33" s="51"/>
      <c r="IWK33" s="51"/>
      <c r="IWL33" s="51"/>
      <c r="IWM33" s="51"/>
      <c r="IWN33" s="51"/>
      <c r="IWO33" s="51"/>
      <c r="IWP33" s="51"/>
      <c r="IWQ33" s="51"/>
      <c r="IWR33" s="51"/>
      <c r="IWS33" s="51"/>
      <c r="IWT33" s="51"/>
      <c r="IWU33" s="51"/>
      <c r="IWV33" s="51"/>
      <c r="IWW33" s="51"/>
      <c r="IWX33" s="51"/>
      <c r="IWY33" s="51"/>
      <c r="IWZ33" s="51"/>
      <c r="IXA33" s="51"/>
      <c r="IXB33" s="51"/>
      <c r="IXC33" s="51"/>
      <c r="IXD33" s="51"/>
      <c r="IXE33" s="51"/>
      <c r="IXF33" s="51"/>
      <c r="IXG33" s="51"/>
      <c r="IXH33" s="51"/>
      <c r="IXI33" s="51"/>
      <c r="IXJ33" s="51"/>
      <c r="IXK33" s="51"/>
      <c r="IXL33" s="51"/>
      <c r="IXM33" s="51"/>
      <c r="IXN33" s="51"/>
      <c r="IXO33" s="51"/>
      <c r="IXP33" s="51"/>
      <c r="IXQ33" s="51"/>
      <c r="IXR33" s="51"/>
      <c r="IXS33" s="51"/>
      <c r="IXT33" s="51"/>
      <c r="IXU33" s="51"/>
      <c r="IXV33" s="51"/>
      <c r="IXW33" s="51"/>
      <c r="IXX33" s="51"/>
      <c r="IXY33" s="51"/>
      <c r="IXZ33" s="51"/>
      <c r="IYA33" s="51"/>
      <c r="IYB33" s="51"/>
      <c r="IYC33" s="51"/>
      <c r="IYD33" s="51"/>
      <c r="IYE33" s="51"/>
      <c r="IYF33" s="51"/>
      <c r="IYG33" s="51"/>
      <c r="IYH33" s="51"/>
      <c r="IYI33" s="51"/>
      <c r="IYJ33" s="51"/>
      <c r="IYK33" s="51"/>
      <c r="IYL33" s="51"/>
      <c r="IYM33" s="51"/>
      <c r="IYN33" s="51"/>
      <c r="IYO33" s="51"/>
      <c r="IYP33" s="51"/>
      <c r="IYQ33" s="51"/>
      <c r="IYR33" s="51"/>
      <c r="IYS33" s="51"/>
      <c r="IYT33" s="51"/>
      <c r="IYU33" s="51"/>
      <c r="IYV33" s="51"/>
      <c r="IYW33" s="51"/>
      <c r="IYX33" s="51"/>
      <c r="IYY33" s="51"/>
      <c r="IYZ33" s="51"/>
      <c r="IZA33" s="51"/>
      <c r="IZB33" s="51"/>
      <c r="IZC33" s="51"/>
      <c r="IZD33" s="51"/>
      <c r="IZE33" s="51"/>
      <c r="IZF33" s="51"/>
      <c r="IZG33" s="51"/>
      <c r="IZH33" s="51"/>
      <c r="IZI33" s="51"/>
      <c r="IZJ33" s="51"/>
      <c r="IZK33" s="51"/>
      <c r="IZL33" s="51"/>
      <c r="IZM33" s="51"/>
      <c r="IZN33" s="51"/>
      <c r="IZO33" s="51"/>
      <c r="IZP33" s="51"/>
      <c r="IZQ33" s="51"/>
      <c r="IZR33" s="51"/>
      <c r="IZS33" s="51"/>
      <c r="IZT33" s="51"/>
      <c r="IZU33" s="51"/>
      <c r="IZV33" s="51"/>
      <c r="IZW33" s="51"/>
      <c r="IZX33" s="51"/>
      <c r="IZY33" s="51"/>
      <c r="IZZ33" s="51"/>
      <c r="JAA33" s="51"/>
      <c r="JAB33" s="51"/>
      <c r="JAC33" s="51"/>
      <c r="JAD33" s="51"/>
      <c r="JAE33" s="51"/>
      <c r="JAF33" s="51"/>
      <c r="JAG33" s="51"/>
      <c r="JAH33" s="51"/>
      <c r="JAI33" s="51"/>
      <c r="JAJ33" s="51"/>
      <c r="JAK33" s="51"/>
      <c r="JAL33" s="51"/>
      <c r="JAM33" s="51"/>
      <c r="JAN33" s="51"/>
      <c r="JAO33" s="51"/>
      <c r="JAP33" s="51"/>
      <c r="JAQ33" s="51"/>
      <c r="JAR33" s="51"/>
      <c r="JAS33" s="51"/>
      <c r="JAT33" s="51"/>
      <c r="JAU33" s="51"/>
      <c r="JAV33" s="51"/>
      <c r="JAW33" s="51"/>
      <c r="JAX33" s="51"/>
      <c r="JAY33" s="51"/>
      <c r="JAZ33" s="51"/>
      <c r="JBA33" s="51"/>
      <c r="JBB33" s="51"/>
      <c r="JBC33" s="51"/>
      <c r="JBD33" s="51"/>
      <c r="JBE33" s="51"/>
      <c r="JBF33" s="51"/>
      <c r="JBG33" s="51"/>
      <c r="JBH33" s="51"/>
      <c r="JBI33" s="51"/>
      <c r="JBJ33" s="51"/>
      <c r="JBK33" s="51"/>
      <c r="JBL33" s="51"/>
      <c r="JBM33" s="51"/>
      <c r="JBN33" s="51"/>
      <c r="JBO33" s="51"/>
      <c r="JBP33" s="51"/>
      <c r="JBQ33" s="51"/>
      <c r="JBR33" s="51"/>
      <c r="JBS33" s="51"/>
      <c r="JBT33" s="51"/>
      <c r="JBU33" s="51"/>
      <c r="JBV33" s="51"/>
      <c r="JBW33" s="51"/>
      <c r="JBX33" s="51"/>
      <c r="JBY33" s="51"/>
      <c r="JBZ33" s="51"/>
      <c r="JCA33" s="51"/>
      <c r="JCB33" s="51"/>
      <c r="JCC33" s="51"/>
      <c r="JCD33" s="51"/>
      <c r="JCE33" s="51"/>
      <c r="JCF33" s="51"/>
      <c r="JCG33" s="51"/>
      <c r="JCH33" s="51"/>
      <c r="JCI33" s="51"/>
      <c r="JCJ33" s="51"/>
      <c r="JCK33" s="51"/>
      <c r="JCL33" s="51"/>
      <c r="JCM33" s="51"/>
      <c r="JCN33" s="51"/>
      <c r="JCO33" s="51"/>
      <c r="JCP33" s="51"/>
      <c r="JCQ33" s="51"/>
      <c r="JCR33" s="51"/>
      <c r="JCS33" s="51"/>
      <c r="JCT33" s="51"/>
      <c r="JCU33" s="51"/>
      <c r="JCV33" s="51"/>
      <c r="JCW33" s="51"/>
      <c r="JCX33" s="51"/>
      <c r="JCY33" s="51"/>
      <c r="JCZ33" s="51"/>
      <c r="JDA33" s="51"/>
      <c r="JDB33" s="51"/>
      <c r="JDC33" s="51"/>
      <c r="JDD33" s="51"/>
      <c r="JDE33" s="51"/>
      <c r="JDF33" s="51"/>
      <c r="JDG33" s="51"/>
      <c r="JDH33" s="51"/>
      <c r="JDI33" s="51"/>
      <c r="JDJ33" s="51"/>
      <c r="JDK33" s="51"/>
      <c r="JDL33" s="51"/>
      <c r="JDM33" s="51"/>
      <c r="JDN33" s="51"/>
      <c r="JDO33" s="51"/>
      <c r="JDP33" s="51"/>
      <c r="JDQ33" s="51"/>
      <c r="JDR33" s="51"/>
      <c r="JDS33" s="51"/>
      <c r="JDT33" s="51"/>
      <c r="JDU33" s="51"/>
      <c r="JDV33" s="51"/>
      <c r="JDW33" s="51"/>
      <c r="JDX33" s="51"/>
      <c r="JDY33" s="51"/>
      <c r="JDZ33" s="51"/>
      <c r="JEA33" s="51"/>
      <c r="JEB33" s="51"/>
      <c r="JEC33" s="51"/>
      <c r="JED33" s="51"/>
      <c r="JEE33" s="51"/>
      <c r="JEF33" s="51"/>
      <c r="JEG33" s="51"/>
      <c r="JEH33" s="51"/>
      <c r="JEI33" s="51"/>
      <c r="JEJ33" s="51"/>
      <c r="JEK33" s="51"/>
      <c r="JEL33" s="51"/>
      <c r="JEM33" s="51"/>
      <c r="JEN33" s="51"/>
      <c r="JEO33" s="51"/>
      <c r="JEP33" s="51"/>
      <c r="JEQ33" s="51"/>
      <c r="JER33" s="51"/>
      <c r="JES33" s="51"/>
      <c r="JET33" s="51"/>
      <c r="JEU33" s="51"/>
      <c r="JEV33" s="51"/>
      <c r="JEW33" s="51"/>
      <c r="JEX33" s="51"/>
      <c r="JEY33" s="51"/>
      <c r="JEZ33" s="51"/>
      <c r="JFA33" s="51"/>
      <c r="JFB33" s="51"/>
      <c r="JFC33" s="51"/>
      <c r="JFD33" s="51"/>
      <c r="JFE33" s="51"/>
      <c r="JFF33" s="51"/>
      <c r="JFG33" s="51"/>
      <c r="JFH33" s="51"/>
      <c r="JFI33" s="51"/>
      <c r="JFJ33" s="51"/>
      <c r="JFK33" s="51"/>
      <c r="JFL33" s="51"/>
      <c r="JFM33" s="51"/>
      <c r="JFN33" s="51"/>
      <c r="JFO33" s="51"/>
      <c r="JFP33" s="51"/>
      <c r="JFQ33" s="51"/>
      <c r="JFR33" s="51"/>
      <c r="JFS33" s="51"/>
      <c r="JFT33" s="51"/>
      <c r="JFU33" s="51"/>
      <c r="JFV33" s="51"/>
      <c r="JFW33" s="51"/>
      <c r="JFX33" s="51"/>
      <c r="JFY33" s="51"/>
      <c r="JFZ33" s="51"/>
      <c r="JGA33" s="51"/>
      <c r="JGB33" s="51"/>
      <c r="JGC33" s="51"/>
      <c r="JGD33" s="51"/>
      <c r="JGE33" s="51"/>
      <c r="JGF33" s="51"/>
      <c r="JGG33" s="51"/>
      <c r="JGH33" s="51"/>
      <c r="JGI33" s="51"/>
      <c r="JGJ33" s="51"/>
      <c r="JGK33" s="51"/>
      <c r="JGL33" s="51"/>
      <c r="JGM33" s="51"/>
      <c r="JGN33" s="51"/>
      <c r="JGO33" s="51"/>
      <c r="JGP33" s="51"/>
      <c r="JGQ33" s="51"/>
      <c r="JGR33" s="51"/>
      <c r="JGS33" s="51"/>
      <c r="JGT33" s="51"/>
      <c r="JGU33" s="51"/>
      <c r="JGV33" s="51"/>
      <c r="JGW33" s="51"/>
      <c r="JGX33" s="51"/>
      <c r="JGY33" s="51"/>
      <c r="JGZ33" s="51"/>
      <c r="JHA33" s="51"/>
      <c r="JHB33" s="51"/>
      <c r="JHC33" s="51"/>
      <c r="JHD33" s="51"/>
      <c r="JHE33" s="51"/>
      <c r="JHF33" s="51"/>
      <c r="JHG33" s="51"/>
      <c r="JHH33" s="51"/>
      <c r="JHI33" s="51"/>
      <c r="JHJ33" s="51"/>
      <c r="JHK33" s="51"/>
      <c r="JHL33" s="51"/>
      <c r="JHM33" s="51"/>
      <c r="JHN33" s="51"/>
      <c r="JHO33" s="51"/>
      <c r="JHP33" s="51"/>
      <c r="JHQ33" s="51"/>
      <c r="JHR33" s="51"/>
      <c r="JHS33" s="51"/>
      <c r="JHT33" s="51"/>
      <c r="JHU33" s="51"/>
      <c r="JHV33" s="51"/>
      <c r="JHW33" s="51"/>
      <c r="JHX33" s="51"/>
      <c r="JHY33" s="51"/>
      <c r="JHZ33" s="51"/>
      <c r="JIA33" s="51"/>
      <c r="JIB33" s="51"/>
      <c r="JIC33" s="51"/>
      <c r="JID33" s="51"/>
      <c r="JIE33" s="51"/>
      <c r="JIF33" s="51"/>
      <c r="JIG33" s="51"/>
      <c r="JIH33" s="51"/>
      <c r="JII33" s="51"/>
      <c r="JIJ33" s="51"/>
      <c r="JIK33" s="51"/>
      <c r="JIL33" s="51"/>
      <c r="JIM33" s="51"/>
      <c r="JIN33" s="51"/>
      <c r="JIO33" s="51"/>
      <c r="JIP33" s="51"/>
      <c r="JIQ33" s="51"/>
      <c r="JIR33" s="51"/>
      <c r="JIS33" s="51"/>
      <c r="JIT33" s="51"/>
      <c r="JIU33" s="51"/>
      <c r="JIV33" s="51"/>
      <c r="JIW33" s="51"/>
      <c r="JIX33" s="51"/>
      <c r="JIY33" s="51"/>
      <c r="JIZ33" s="51"/>
      <c r="JJA33" s="51"/>
      <c r="JJB33" s="51"/>
      <c r="JJC33" s="51"/>
      <c r="JJD33" s="51"/>
      <c r="JJE33" s="51"/>
      <c r="JJF33" s="51"/>
      <c r="JJG33" s="51"/>
      <c r="JJH33" s="51"/>
      <c r="JJI33" s="51"/>
      <c r="JJJ33" s="51"/>
      <c r="JJK33" s="51"/>
      <c r="JJL33" s="51"/>
      <c r="JJM33" s="51"/>
      <c r="JJN33" s="51"/>
      <c r="JJO33" s="51"/>
      <c r="JJP33" s="51"/>
      <c r="JJQ33" s="51"/>
      <c r="JJR33" s="51"/>
      <c r="JJS33" s="51"/>
      <c r="JJT33" s="51"/>
      <c r="JJU33" s="51"/>
      <c r="JJV33" s="51"/>
      <c r="JJW33" s="51"/>
      <c r="JJX33" s="51"/>
      <c r="JJY33" s="51"/>
      <c r="JJZ33" s="51"/>
      <c r="JKA33" s="51"/>
      <c r="JKB33" s="51"/>
      <c r="JKC33" s="51"/>
      <c r="JKD33" s="51"/>
      <c r="JKE33" s="51"/>
      <c r="JKF33" s="51"/>
      <c r="JKG33" s="51"/>
      <c r="JKH33" s="51"/>
      <c r="JKI33" s="51"/>
      <c r="JKJ33" s="51"/>
      <c r="JKK33" s="51"/>
      <c r="JKL33" s="51"/>
      <c r="JKM33" s="51"/>
      <c r="JKN33" s="51"/>
      <c r="JKO33" s="51"/>
      <c r="JKP33" s="51"/>
      <c r="JKQ33" s="51"/>
      <c r="JKR33" s="51"/>
      <c r="JKS33" s="51"/>
      <c r="JKT33" s="51"/>
      <c r="JKU33" s="51"/>
      <c r="JKV33" s="51"/>
      <c r="JKW33" s="51"/>
      <c r="JKX33" s="51"/>
      <c r="JKY33" s="51"/>
      <c r="JKZ33" s="51"/>
      <c r="JLA33" s="51"/>
      <c r="JLB33" s="51"/>
      <c r="JLC33" s="51"/>
      <c r="JLD33" s="51"/>
      <c r="JLE33" s="51"/>
      <c r="JLF33" s="51"/>
      <c r="JLG33" s="51"/>
      <c r="JLH33" s="51"/>
      <c r="JLI33" s="51"/>
      <c r="JLJ33" s="51"/>
      <c r="JLK33" s="51"/>
      <c r="JLL33" s="51"/>
      <c r="JLM33" s="51"/>
      <c r="JLN33" s="51"/>
      <c r="JLO33" s="51"/>
      <c r="JLP33" s="51"/>
      <c r="JLQ33" s="51"/>
      <c r="JLR33" s="51"/>
      <c r="JLS33" s="51"/>
      <c r="JLT33" s="51"/>
      <c r="JLU33" s="51"/>
      <c r="JLV33" s="51"/>
      <c r="JLW33" s="51"/>
      <c r="JLX33" s="51"/>
      <c r="JLY33" s="51"/>
      <c r="JLZ33" s="51"/>
      <c r="JMA33" s="51"/>
      <c r="JMB33" s="51"/>
      <c r="JMC33" s="51"/>
      <c r="JMD33" s="51"/>
      <c r="JME33" s="51"/>
      <c r="JMF33" s="51"/>
      <c r="JMG33" s="51"/>
      <c r="JMH33" s="51"/>
      <c r="JMI33" s="51"/>
      <c r="JMJ33" s="51"/>
      <c r="JMK33" s="51"/>
      <c r="JML33" s="51"/>
      <c r="JMM33" s="51"/>
      <c r="JMN33" s="51"/>
      <c r="JMO33" s="51"/>
      <c r="JMP33" s="51"/>
      <c r="JMQ33" s="51"/>
      <c r="JMR33" s="51"/>
      <c r="JMS33" s="51"/>
      <c r="JMT33" s="51"/>
      <c r="JMU33" s="51"/>
      <c r="JMV33" s="51"/>
      <c r="JMW33" s="51"/>
      <c r="JMX33" s="51"/>
      <c r="JMY33" s="51"/>
      <c r="JMZ33" s="51"/>
      <c r="JNA33" s="51"/>
      <c r="JNB33" s="51"/>
      <c r="JNC33" s="51"/>
      <c r="JND33" s="51"/>
      <c r="JNE33" s="51"/>
      <c r="JNF33" s="51"/>
      <c r="JNG33" s="51"/>
      <c r="JNH33" s="51"/>
      <c r="JNI33" s="51"/>
      <c r="JNJ33" s="51"/>
      <c r="JNK33" s="51"/>
      <c r="JNL33" s="51"/>
      <c r="JNM33" s="51"/>
      <c r="JNN33" s="51"/>
      <c r="JNO33" s="51"/>
      <c r="JNP33" s="51"/>
      <c r="JNQ33" s="51"/>
      <c r="JNR33" s="51"/>
      <c r="JNS33" s="51"/>
      <c r="JNT33" s="51"/>
      <c r="JNU33" s="51"/>
      <c r="JNV33" s="51"/>
      <c r="JNW33" s="51"/>
      <c r="JNX33" s="51"/>
      <c r="JNY33" s="51"/>
      <c r="JNZ33" s="51"/>
      <c r="JOA33" s="51"/>
      <c r="JOB33" s="51"/>
      <c r="JOC33" s="51"/>
      <c r="JOD33" s="51"/>
      <c r="JOE33" s="51"/>
      <c r="JOF33" s="51"/>
      <c r="JOG33" s="51"/>
      <c r="JOH33" s="51"/>
      <c r="JOI33" s="51"/>
      <c r="JOJ33" s="51"/>
      <c r="JOK33" s="51"/>
      <c r="JOL33" s="51"/>
      <c r="JOM33" s="51"/>
      <c r="JON33" s="51"/>
      <c r="JOO33" s="51"/>
      <c r="JOP33" s="51"/>
      <c r="JOQ33" s="51"/>
      <c r="JOR33" s="51"/>
      <c r="JOS33" s="51"/>
      <c r="JOT33" s="51"/>
      <c r="JOU33" s="51"/>
      <c r="JOV33" s="51"/>
      <c r="JOW33" s="51"/>
      <c r="JOX33" s="51"/>
      <c r="JOY33" s="51"/>
      <c r="JOZ33" s="51"/>
      <c r="JPA33" s="51"/>
      <c r="JPB33" s="51"/>
      <c r="JPC33" s="51"/>
      <c r="JPD33" s="51"/>
      <c r="JPE33" s="51"/>
      <c r="JPF33" s="51"/>
      <c r="JPG33" s="51"/>
      <c r="JPH33" s="51"/>
      <c r="JPI33" s="51"/>
      <c r="JPJ33" s="51"/>
      <c r="JPK33" s="51"/>
      <c r="JPL33" s="51"/>
      <c r="JPM33" s="51"/>
      <c r="JPN33" s="51"/>
      <c r="JPO33" s="51"/>
      <c r="JPP33" s="51"/>
      <c r="JPQ33" s="51"/>
      <c r="JPR33" s="51"/>
      <c r="JPS33" s="51"/>
      <c r="JPT33" s="51"/>
      <c r="JPU33" s="51"/>
      <c r="JPV33" s="51"/>
      <c r="JPW33" s="51"/>
      <c r="JPX33" s="51"/>
      <c r="JPY33" s="51"/>
      <c r="JPZ33" s="51"/>
      <c r="JQA33" s="51"/>
      <c r="JQB33" s="51"/>
      <c r="JQC33" s="51"/>
      <c r="JQD33" s="51"/>
      <c r="JQE33" s="51"/>
      <c r="JQF33" s="51"/>
      <c r="JQG33" s="51"/>
      <c r="JQH33" s="51"/>
      <c r="JQI33" s="51"/>
      <c r="JQJ33" s="51"/>
      <c r="JQK33" s="51"/>
      <c r="JQL33" s="51"/>
      <c r="JQM33" s="51"/>
      <c r="JQN33" s="51"/>
      <c r="JQO33" s="51"/>
      <c r="JQP33" s="51"/>
      <c r="JQQ33" s="51"/>
      <c r="JQR33" s="51"/>
      <c r="JQS33" s="51"/>
      <c r="JQT33" s="51"/>
      <c r="JQU33" s="51"/>
      <c r="JQV33" s="51"/>
      <c r="JQW33" s="51"/>
      <c r="JQX33" s="51"/>
      <c r="JQY33" s="51"/>
      <c r="JQZ33" s="51"/>
      <c r="JRA33" s="51"/>
      <c r="JRB33" s="51"/>
      <c r="JRC33" s="51"/>
      <c r="JRD33" s="51"/>
      <c r="JRE33" s="51"/>
      <c r="JRF33" s="51"/>
      <c r="JRG33" s="51"/>
      <c r="JRH33" s="51"/>
      <c r="JRI33" s="51"/>
      <c r="JRJ33" s="51"/>
      <c r="JRK33" s="51"/>
      <c r="JRL33" s="51"/>
      <c r="JRM33" s="51"/>
      <c r="JRN33" s="51"/>
      <c r="JRO33" s="51"/>
      <c r="JRP33" s="51"/>
      <c r="JRQ33" s="51"/>
      <c r="JRR33" s="51"/>
      <c r="JRS33" s="51"/>
      <c r="JRT33" s="51"/>
      <c r="JRU33" s="51"/>
      <c r="JRV33" s="51"/>
      <c r="JRW33" s="51"/>
      <c r="JRX33" s="51"/>
      <c r="JRY33" s="51"/>
      <c r="JRZ33" s="51"/>
      <c r="JSA33" s="51"/>
      <c r="JSB33" s="51"/>
      <c r="JSC33" s="51"/>
      <c r="JSD33" s="51"/>
      <c r="JSE33" s="51"/>
      <c r="JSF33" s="51"/>
      <c r="JSG33" s="51"/>
      <c r="JSH33" s="51"/>
      <c r="JSI33" s="51"/>
      <c r="JSJ33" s="51"/>
      <c r="JSK33" s="51"/>
      <c r="JSL33" s="51"/>
      <c r="JSM33" s="51"/>
      <c r="JSN33" s="51"/>
      <c r="JSO33" s="51"/>
      <c r="JSP33" s="51"/>
      <c r="JSQ33" s="51"/>
      <c r="JSR33" s="51"/>
      <c r="JSS33" s="51"/>
      <c r="JST33" s="51"/>
      <c r="JSU33" s="51"/>
      <c r="JSV33" s="51"/>
      <c r="JSW33" s="51"/>
      <c r="JSX33" s="51"/>
      <c r="JSY33" s="51"/>
      <c r="JSZ33" s="51"/>
      <c r="JTA33" s="51"/>
      <c r="JTB33" s="51"/>
      <c r="JTC33" s="51"/>
      <c r="JTD33" s="51"/>
      <c r="JTE33" s="51"/>
      <c r="JTF33" s="51"/>
      <c r="JTG33" s="51"/>
      <c r="JTH33" s="51"/>
      <c r="JTI33" s="51"/>
      <c r="JTJ33" s="51"/>
      <c r="JTK33" s="51"/>
      <c r="JTL33" s="51"/>
      <c r="JTM33" s="51"/>
      <c r="JTN33" s="51"/>
      <c r="JTO33" s="51"/>
      <c r="JTP33" s="51"/>
      <c r="JTQ33" s="51"/>
      <c r="JTR33" s="51"/>
      <c r="JTS33" s="51"/>
      <c r="JTT33" s="51"/>
      <c r="JTU33" s="51"/>
      <c r="JTV33" s="51"/>
      <c r="JTW33" s="51"/>
      <c r="JTX33" s="51"/>
      <c r="JTY33" s="51"/>
      <c r="JTZ33" s="51"/>
      <c r="JUA33" s="51"/>
      <c r="JUB33" s="51"/>
      <c r="JUC33" s="51"/>
      <c r="JUD33" s="51"/>
      <c r="JUE33" s="51"/>
      <c r="JUF33" s="51"/>
      <c r="JUG33" s="51"/>
      <c r="JUH33" s="51"/>
      <c r="JUI33" s="51"/>
      <c r="JUJ33" s="51"/>
      <c r="JUK33" s="51"/>
      <c r="JUL33" s="51"/>
      <c r="JUM33" s="51"/>
      <c r="JUN33" s="51"/>
      <c r="JUO33" s="51"/>
      <c r="JUP33" s="51"/>
      <c r="JUQ33" s="51"/>
      <c r="JUR33" s="51"/>
      <c r="JUS33" s="51"/>
      <c r="JUT33" s="51"/>
      <c r="JUU33" s="51"/>
      <c r="JUV33" s="51"/>
      <c r="JUW33" s="51"/>
      <c r="JUX33" s="51"/>
      <c r="JUY33" s="51"/>
      <c r="JUZ33" s="51"/>
      <c r="JVA33" s="51"/>
      <c r="JVB33" s="51"/>
      <c r="JVC33" s="51"/>
      <c r="JVD33" s="51"/>
      <c r="JVE33" s="51"/>
      <c r="JVF33" s="51"/>
      <c r="JVG33" s="51"/>
      <c r="JVH33" s="51"/>
      <c r="JVI33" s="51"/>
      <c r="JVJ33" s="51"/>
      <c r="JVK33" s="51"/>
      <c r="JVL33" s="51"/>
      <c r="JVM33" s="51"/>
      <c r="JVN33" s="51"/>
      <c r="JVO33" s="51"/>
      <c r="JVP33" s="51"/>
      <c r="JVQ33" s="51"/>
      <c r="JVR33" s="51"/>
      <c r="JVS33" s="51"/>
      <c r="JVT33" s="51"/>
      <c r="JVU33" s="51"/>
      <c r="JVV33" s="51"/>
      <c r="JVW33" s="51"/>
      <c r="JVX33" s="51"/>
      <c r="JVY33" s="51"/>
      <c r="JVZ33" s="51"/>
      <c r="JWA33" s="51"/>
      <c r="JWB33" s="51"/>
      <c r="JWC33" s="51"/>
      <c r="JWD33" s="51"/>
      <c r="JWE33" s="51"/>
      <c r="JWF33" s="51"/>
      <c r="JWG33" s="51"/>
      <c r="JWH33" s="51"/>
      <c r="JWI33" s="51"/>
      <c r="JWJ33" s="51"/>
      <c r="JWK33" s="51"/>
      <c r="JWL33" s="51"/>
      <c r="JWM33" s="51"/>
      <c r="JWN33" s="51"/>
      <c r="JWO33" s="51"/>
      <c r="JWP33" s="51"/>
      <c r="JWQ33" s="51"/>
      <c r="JWR33" s="51"/>
      <c r="JWS33" s="51"/>
      <c r="JWT33" s="51"/>
      <c r="JWU33" s="51"/>
      <c r="JWV33" s="51"/>
      <c r="JWW33" s="51"/>
      <c r="JWX33" s="51"/>
      <c r="JWY33" s="51"/>
      <c r="JWZ33" s="51"/>
      <c r="JXA33" s="51"/>
      <c r="JXB33" s="51"/>
      <c r="JXC33" s="51"/>
      <c r="JXD33" s="51"/>
      <c r="JXE33" s="51"/>
      <c r="JXF33" s="51"/>
      <c r="JXG33" s="51"/>
      <c r="JXH33" s="51"/>
      <c r="JXI33" s="51"/>
      <c r="JXJ33" s="51"/>
      <c r="JXK33" s="51"/>
      <c r="JXL33" s="51"/>
      <c r="JXM33" s="51"/>
      <c r="JXN33" s="51"/>
      <c r="JXO33" s="51"/>
      <c r="JXP33" s="51"/>
      <c r="JXQ33" s="51"/>
      <c r="JXR33" s="51"/>
      <c r="JXS33" s="51"/>
      <c r="JXT33" s="51"/>
      <c r="JXU33" s="51"/>
      <c r="JXV33" s="51"/>
      <c r="JXW33" s="51"/>
      <c r="JXX33" s="51"/>
      <c r="JXY33" s="51"/>
      <c r="JXZ33" s="51"/>
      <c r="JYA33" s="51"/>
      <c r="JYB33" s="51"/>
      <c r="JYC33" s="51"/>
      <c r="JYD33" s="51"/>
      <c r="JYE33" s="51"/>
      <c r="JYF33" s="51"/>
      <c r="JYG33" s="51"/>
      <c r="JYH33" s="51"/>
      <c r="JYI33" s="51"/>
      <c r="JYJ33" s="51"/>
      <c r="JYK33" s="51"/>
      <c r="JYL33" s="51"/>
      <c r="JYM33" s="51"/>
      <c r="JYN33" s="51"/>
      <c r="JYO33" s="51"/>
      <c r="JYP33" s="51"/>
      <c r="JYQ33" s="51"/>
      <c r="JYR33" s="51"/>
      <c r="JYS33" s="51"/>
      <c r="JYT33" s="51"/>
      <c r="JYU33" s="51"/>
      <c r="JYV33" s="51"/>
      <c r="JYW33" s="51"/>
      <c r="JYX33" s="51"/>
      <c r="JYY33" s="51"/>
      <c r="JYZ33" s="51"/>
      <c r="JZA33" s="51"/>
      <c r="JZB33" s="51"/>
      <c r="JZC33" s="51"/>
      <c r="JZD33" s="51"/>
      <c r="JZE33" s="51"/>
      <c r="JZF33" s="51"/>
      <c r="JZG33" s="51"/>
      <c r="JZH33" s="51"/>
      <c r="JZI33" s="51"/>
      <c r="JZJ33" s="51"/>
      <c r="JZK33" s="51"/>
      <c r="JZL33" s="51"/>
      <c r="JZM33" s="51"/>
      <c r="JZN33" s="51"/>
      <c r="JZO33" s="51"/>
      <c r="JZP33" s="51"/>
      <c r="JZQ33" s="51"/>
      <c r="JZR33" s="51"/>
      <c r="JZS33" s="51"/>
      <c r="JZT33" s="51"/>
      <c r="JZU33" s="51"/>
      <c r="JZV33" s="51"/>
      <c r="JZW33" s="51"/>
      <c r="JZX33" s="51"/>
      <c r="JZY33" s="51"/>
      <c r="JZZ33" s="51"/>
      <c r="KAA33" s="51"/>
      <c r="KAB33" s="51"/>
      <c r="KAC33" s="51"/>
      <c r="KAD33" s="51"/>
      <c r="KAE33" s="51"/>
      <c r="KAF33" s="51"/>
      <c r="KAG33" s="51"/>
      <c r="KAH33" s="51"/>
      <c r="KAI33" s="51"/>
      <c r="KAJ33" s="51"/>
      <c r="KAK33" s="51"/>
      <c r="KAL33" s="51"/>
      <c r="KAM33" s="51"/>
      <c r="KAN33" s="51"/>
      <c r="KAO33" s="51"/>
      <c r="KAP33" s="51"/>
      <c r="KAQ33" s="51"/>
      <c r="KAR33" s="51"/>
      <c r="KAS33" s="51"/>
      <c r="KAT33" s="51"/>
      <c r="KAU33" s="51"/>
      <c r="KAV33" s="51"/>
      <c r="KAW33" s="51"/>
      <c r="KAX33" s="51"/>
      <c r="KAY33" s="51"/>
      <c r="KAZ33" s="51"/>
      <c r="KBA33" s="51"/>
      <c r="KBB33" s="51"/>
      <c r="KBC33" s="51"/>
      <c r="KBD33" s="51"/>
      <c r="KBE33" s="51"/>
      <c r="KBF33" s="51"/>
      <c r="KBG33" s="51"/>
      <c r="KBH33" s="51"/>
      <c r="KBI33" s="51"/>
      <c r="KBJ33" s="51"/>
      <c r="KBK33" s="51"/>
      <c r="KBL33" s="51"/>
      <c r="KBM33" s="51"/>
      <c r="KBN33" s="51"/>
      <c r="KBO33" s="51"/>
      <c r="KBP33" s="51"/>
      <c r="KBQ33" s="51"/>
      <c r="KBR33" s="51"/>
      <c r="KBS33" s="51"/>
      <c r="KBT33" s="51"/>
      <c r="KBU33" s="51"/>
      <c r="KBV33" s="51"/>
      <c r="KBW33" s="51"/>
      <c r="KBX33" s="51"/>
      <c r="KBY33" s="51"/>
      <c r="KBZ33" s="51"/>
      <c r="KCA33" s="51"/>
      <c r="KCB33" s="51"/>
      <c r="KCC33" s="51"/>
      <c r="KCD33" s="51"/>
      <c r="KCE33" s="51"/>
      <c r="KCF33" s="51"/>
      <c r="KCG33" s="51"/>
      <c r="KCH33" s="51"/>
      <c r="KCI33" s="51"/>
      <c r="KCJ33" s="51"/>
      <c r="KCK33" s="51"/>
      <c r="KCL33" s="51"/>
      <c r="KCM33" s="51"/>
      <c r="KCN33" s="51"/>
      <c r="KCO33" s="51"/>
      <c r="KCP33" s="51"/>
      <c r="KCQ33" s="51"/>
      <c r="KCR33" s="51"/>
      <c r="KCS33" s="51"/>
      <c r="KCT33" s="51"/>
      <c r="KCU33" s="51"/>
      <c r="KCV33" s="51"/>
      <c r="KCW33" s="51"/>
      <c r="KCX33" s="51"/>
      <c r="KCY33" s="51"/>
      <c r="KCZ33" s="51"/>
      <c r="KDA33" s="51"/>
      <c r="KDB33" s="51"/>
      <c r="KDC33" s="51"/>
      <c r="KDD33" s="51"/>
      <c r="KDE33" s="51"/>
      <c r="KDF33" s="51"/>
      <c r="KDG33" s="51"/>
      <c r="KDH33" s="51"/>
      <c r="KDI33" s="51"/>
      <c r="KDJ33" s="51"/>
      <c r="KDK33" s="51"/>
      <c r="KDL33" s="51"/>
      <c r="KDM33" s="51"/>
      <c r="KDN33" s="51"/>
      <c r="KDO33" s="51"/>
      <c r="KDP33" s="51"/>
      <c r="KDQ33" s="51"/>
      <c r="KDR33" s="51"/>
      <c r="KDS33" s="51"/>
      <c r="KDT33" s="51"/>
      <c r="KDU33" s="51"/>
      <c r="KDV33" s="51"/>
      <c r="KDW33" s="51"/>
      <c r="KDX33" s="51"/>
      <c r="KDY33" s="51"/>
      <c r="KDZ33" s="51"/>
      <c r="KEA33" s="51"/>
      <c r="KEB33" s="51"/>
      <c r="KEC33" s="51"/>
      <c r="KED33" s="51"/>
      <c r="KEE33" s="51"/>
      <c r="KEF33" s="51"/>
      <c r="KEG33" s="51"/>
      <c r="KEH33" s="51"/>
      <c r="KEI33" s="51"/>
      <c r="KEJ33" s="51"/>
      <c r="KEK33" s="51"/>
      <c r="KEL33" s="51"/>
      <c r="KEM33" s="51"/>
      <c r="KEN33" s="51"/>
      <c r="KEO33" s="51"/>
      <c r="KEP33" s="51"/>
      <c r="KEQ33" s="51"/>
      <c r="KER33" s="51"/>
      <c r="KES33" s="51"/>
      <c r="KET33" s="51"/>
      <c r="KEU33" s="51"/>
      <c r="KEV33" s="51"/>
      <c r="KEW33" s="51"/>
      <c r="KEX33" s="51"/>
      <c r="KEY33" s="51"/>
      <c r="KEZ33" s="51"/>
      <c r="KFA33" s="51"/>
      <c r="KFB33" s="51"/>
      <c r="KFC33" s="51"/>
      <c r="KFD33" s="51"/>
      <c r="KFE33" s="51"/>
      <c r="KFF33" s="51"/>
      <c r="KFG33" s="51"/>
      <c r="KFH33" s="51"/>
      <c r="KFI33" s="51"/>
      <c r="KFJ33" s="51"/>
      <c r="KFK33" s="51"/>
      <c r="KFL33" s="51"/>
      <c r="KFM33" s="51"/>
      <c r="KFN33" s="51"/>
      <c r="KFO33" s="51"/>
      <c r="KFP33" s="51"/>
      <c r="KFQ33" s="51"/>
      <c r="KFR33" s="51"/>
      <c r="KFS33" s="51"/>
      <c r="KFT33" s="51"/>
      <c r="KFU33" s="51"/>
      <c r="KFV33" s="51"/>
      <c r="KFW33" s="51"/>
      <c r="KFX33" s="51"/>
      <c r="KFY33" s="51"/>
      <c r="KFZ33" s="51"/>
      <c r="KGA33" s="51"/>
      <c r="KGB33" s="51"/>
      <c r="KGC33" s="51"/>
      <c r="KGD33" s="51"/>
      <c r="KGE33" s="51"/>
      <c r="KGF33" s="51"/>
      <c r="KGG33" s="51"/>
      <c r="KGH33" s="51"/>
      <c r="KGI33" s="51"/>
      <c r="KGJ33" s="51"/>
      <c r="KGK33" s="51"/>
      <c r="KGL33" s="51"/>
      <c r="KGM33" s="51"/>
      <c r="KGN33" s="51"/>
      <c r="KGO33" s="51"/>
      <c r="KGP33" s="51"/>
      <c r="KGQ33" s="51"/>
      <c r="KGR33" s="51"/>
      <c r="KGS33" s="51"/>
      <c r="KGT33" s="51"/>
      <c r="KGU33" s="51"/>
      <c r="KGV33" s="51"/>
      <c r="KGW33" s="51"/>
      <c r="KGX33" s="51"/>
      <c r="KGY33" s="51"/>
      <c r="KGZ33" s="51"/>
      <c r="KHA33" s="51"/>
      <c r="KHB33" s="51"/>
      <c r="KHC33" s="51"/>
      <c r="KHD33" s="51"/>
      <c r="KHE33" s="51"/>
      <c r="KHF33" s="51"/>
      <c r="KHG33" s="51"/>
      <c r="KHH33" s="51"/>
      <c r="KHI33" s="51"/>
      <c r="KHJ33" s="51"/>
      <c r="KHK33" s="51"/>
      <c r="KHL33" s="51"/>
      <c r="KHM33" s="51"/>
      <c r="KHN33" s="51"/>
      <c r="KHO33" s="51"/>
      <c r="KHP33" s="51"/>
      <c r="KHQ33" s="51"/>
      <c r="KHR33" s="51"/>
      <c r="KHS33" s="51"/>
      <c r="KHT33" s="51"/>
      <c r="KHU33" s="51"/>
      <c r="KHV33" s="51"/>
      <c r="KHW33" s="51"/>
      <c r="KHX33" s="51"/>
      <c r="KHY33" s="51"/>
      <c r="KHZ33" s="51"/>
      <c r="KIA33" s="51"/>
      <c r="KIB33" s="51"/>
      <c r="KIC33" s="51"/>
      <c r="KID33" s="51"/>
      <c r="KIE33" s="51"/>
      <c r="KIF33" s="51"/>
      <c r="KIG33" s="51"/>
      <c r="KIH33" s="51"/>
      <c r="KII33" s="51"/>
      <c r="KIJ33" s="51"/>
      <c r="KIK33" s="51"/>
      <c r="KIL33" s="51"/>
      <c r="KIM33" s="51"/>
      <c r="KIN33" s="51"/>
      <c r="KIO33" s="51"/>
      <c r="KIP33" s="51"/>
      <c r="KIQ33" s="51"/>
      <c r="KIR33" s="51"/>
      <c r="KIS33" s="51"/>
      <c r="KIT33" s="51"/>
      <c r="KIU33" s="51"/>
      <c r="KIV33" s="51"/>
      <c r="KIW33" s="51"/>
      <c r="KIX33" s="51"/>
      <c r="KIY33" s="51"/>
      <c r="KIZ33" s="51"/>
      <c r="KJA33" s="51"/>
      <c r="KJB33" s="51"/>
      <c r="KJC33" s="51"/>
      <c r="KJD33" s="51"/>
      <c r="KJE33" s="51"/>
      <c r="KJF33" s="51"/>
      <c r="KJG33" s="51"/>
      <c r="KJH33" s="51"/>
      <c r="KJI33" s="51"/>
      <c r="KJJ33" s="51"/>
      <c r="KJK33" s="51"/>
      <c r="KJL33" s="51"/>
      <c r="KJM33" s="51"/>
      <c r="KJN33" s="51"/>
      <c r="KJO33" s="51"/>
      <c r="KJP33" s="51"/>
      <c r="KJQ33" s="51"/>
      <c r="KJR33" s="51"/>
      <c r="KJS33" s="51"/>
      <c r="KJT33" s="51"/>
      <c r="KJU33" s="51"/>
      <c r="KJV33" s="51"/>
      <c r="KJW33" s="51"/>
      <c r="KJX33" s="51"/>
      <c r="KJY33" s="51"/>
      <c r="KJZ33" s="51"/>
      <c r="KKA33" s="51"/>
      <c r="KKB33" s="51"/>
      <c r="KKC33" s="51"/>
      <c r="KKD33" s="51"/>
      <c r="KKE33" s="51"/>
      <c r="KKF33" s="51"/>
      <c r="KKG33" s="51"/>
      <c r="KKH33" s="51"/>
      <c r="KKI33" s="51"/>
      <c r="KKJ33" s="51"/>
      <c r="KKK33" s="51"/>
      <c r="KKL33" s="51"/>
      <c r="KKM33" s="51"/>
      <c r="KKN33" s="51"/>
      <c r="KKO33" s="51"/>
      <c r="KKP33" s="51"/>
      <c r="KKQ33" s="51"/>
      <c r="KKR33" s="51"/>
      <c r="KKS33" s="51"/>
      <c r="KKT33" s="51"/>
      <c r="KKU33" s="51"/>
      <c r="KKV33" s="51"/>
      <c r="KKW33" s="51"/>
      <c r="KKX33" s="51"/>
      <c r="KKY33" s="51"/>
      <c r="KKZ33" s="51"/>
      <c r="KLA33" s="51"/>
      <c r="KLB33" s="51"/>
      <c r="KLC33" s="51"/>
      <c r="KLD33" s="51"/>
      <c r="KLE33" s="51"/>
      <c r="KLF33" s="51"/>
      <c r="KLG33" s="51"/>
      <c r="KLH33" s="51"/>
      <c r="KLI33" s="51"/>
      <c r="KLJ33" s="51"/>
      <c r="KLK33" s="51"/>
      <c r="KLL33" s="51"/>
      <c r="KLM33" s="51"/>
      <c r="KLN33" s="51"/>
      <c r="KLO33" s="51"/>
      <c r="KLP33" s="51"/>
      <c r="KLQ33" s="51"/>
      <c r="KLR33" s="51"/>
      <c r="KLS33" s="51"/>
      <c r="KLT33" s="51"/>
      <c r="KLU33" s="51"/>
      <c r="KLV33" s="51"/>
      <c r="KLW33" s="51"/>
      <c r="KLX33" s="51"/>
      <c r="KLY33" s="51"/>
      <c r="KLZ33" s="51"/>
      <c r="KMA33" s="51"/>
      <c r="KMB33" s="51"/>
      <c r="KMC33" s="51"/>
      <c r="KMD33" s="51"/>
      <c r="KME33" s="51"/>
      <c r="KMF33" s="51"/>
      <c r="KMG33" s="51"/>
      <c r="KMH33" s="51"/>
      <c r="KMI33" s="51"/>
      <c r="KMJ33" s="51"/>
      <c r="KMK33" s="51"/>
      <c r="KML33" s="51"/>
      <c r="KMM33" s="51"/>
      <c r="KMN33" s="51"/>
      <c r="KMO33" s="51"/>
      <c r="KMP33" s="51"/>
      <c r="KMQ33" s="51"/>
      <c r="KMR33" s="51"/>
      <c r="KMS33" s="51"/>
      <c r="KMT33" s="51"/>
      <c r="KMU33" s="51"/>
      <c r="KMV33" s="51"/>
      <c r="KMW33" s="51"/>
      <c r="KMX33" s="51"/>
      <c r="KMY33" s="51"/>
      <c r="KMZ33" s="51"/>
      <c r="KNA33" s="51"/>
      <c r="KNB33" s="51"/>
      <c r="KNC33" s="51"/>
      <c r="KND33" s="51"/>
      <c r="KNE33" s="51"/>
      <c r="KNF33" s="51"/>
      <c r="KNG33" s="51"/>
      <c r="KNH33" s="51"/>
      <c r="KNI33" s="51"/>
      <c r="KNJ33" s="51"/>
      <c r="KNK33" s="51"/>
      <c r="KNL33" s="51"/>
      <c r="KNM33" s="51"/>
      <c r="KNN33" s="51"/>
      <c r="KNO33" s="51"/>
      <c r="KNP33" s="51"/>
      <c r="KNQ33" s="51"/>
      <c r="KNR33" s="51"/>
      <c r="KNS33" s="51"/>
      <c r="KNT33" s="51"/>
      <c r="KNU33" s="51"/>
      <c r="KNV33" s="51"/>
      <c r="KNW33" s="51"/>
      <c r="KNX33" s="51"/>
      <c r="KNY33" s="51"/>
      <c r="KNZ33" s="51"/>
      <c r="KOA33" s="51"/>
      <c r="KOB33" s="51"/>
      <c r="KOC33" s="51"/>
      <c r="KOD33" s="51"/>
      <c r="KOE33" s="51"/>
      <c r="KOF33" s="51"/>
      <c r="KOG33" s="51"/>
      <c r="KOH33" s="51"/>
      <c r="KOI33" s="51"/>
      <c r="KOJ33" s="51"/>
      <c r="KOK33" s="51"/>
      <c r="KOL33" s="51"/>
      <c r="KOM33" s="51"/>
      <c r="KON33" s="51"/>
      <c r="KOO33" s="51"/>
      <c r="KOP33" s="51"/>
      <c r="KOQ33" s="51"/>
      <c r="KOR33" s="51"/>
      <c r="KOS33" s="51"/>
      <c r="KOT33" s="51"/>
      <c r="KOU33" s="51"/>
      <c r="KOV33" s="51"/>
      <c r="KOW33" s="51"/>
      <c r="KOX33" s="51"/>
      <c r="KOY33" s="51"/>
      <c r="KOZ33" s="51"/>
      <c r="KPA33" s="51"/>
      <c r="KPB33" s="51"/>
      <c r="KPC33" s="51"/>
      <c r="KPD33" s="51"/>
      <c r="KPE33" s="51"/>
      <c r="KPF33" s="51"/>
      <c r="KPG33" s="51"/>
      <c r="KPH33" s="51"/>
      <c r="KPI33" s="51"/>
      <c r="KPJ33" s="51"/>
      <c r="KPK33" s="51"/>
      <c r="KPL33" s="51"/>
      <c r="KPM33" s="51"/>
      <c r="KPN33" s="51"/>
      <c r="KPO33" s="51"/>
      <c r="KPP33" s="51"/>
      <c r="KPQ33" s="51"/>
      <c r="KPR33" s="51"/>
      <c r="KPS33" s="51"/>
      <c r="KPT33" s="51"/>
      <c r="KPU33" s="51"/>
      <c r="KPV33" s="51"/>
      <c r="KPW33" s="51"/>
      <c r="KPX33" s="51"/>
      <c r="KPY33" s="51"/>
      <c r="KPZ33" s="51"/>
      <c r="KQA33" s="51"/>
      <c r="KQB33" s="51"/>
      <c r="KQC33" s="51"/>
      <c r="KQD33" s="51"/>
      <c r="KQE33" s="51"/>
      <c r="KQF33" s="51"/>
      <c r="KQG33" s="51"/>
      <c r="KQH33" s="51"/>
      <c r="KQI33" s="51"/>
      <c r="KQJ33" s="51"/>
      <c r="KQK33" s="51"/>
      <c r="KQL33" s="51"/>
      <c r="KQM33" s="51"/>
      <c r="KQN33" s="51"/>
      <c r="KQO33" s="51"/>
      <c r="KQP33" s="51"/>
      <c r="KQQ33" s="51"/>
      <c r="KQR33" s="51"/>
      <c r="KQS33" s="51"/>
      <c r="KQT33" s="51"/>
      <c r="KQU33" s="51"/>
      <c r="KQV33" s="51"/>
      <c r="KQW33" s="51"/>
      <c r="KQX33" s="51"/>
      <c r="KQY33" s="51"/>
      <c r="KQZ33" s="51"/>
      <c r="KRA33" s="51"/>
      <c r="KRB33" s="51"/>
      <c r="KRC33" s="51"/>
      <c r="KRD33" s="51"/>
      <c r="KRE33" s="51"/>
      <c r="KRF33" s="51"/>
      <c r="KRG33" s="51"/>
      <c r="KRH33" s="51"/>
      <c r="KRI33" s="51"/>
      <c r="KRJ33" s="51"/>
      <c r="KRK33" s="51"/>
      <c r="KRL33" s="51"/>
      <c r="KRM33" s="51"/>
      <c r="KRN33" s="51"/>
      <c r="KRO33" s="51"/>
      <c r="KRP33" s="51"/>
      <c r="KRQ33" s="51"/>
      <c r="KRR33" s="51"/>
      <c r="KRS33" s="51"/>
      <c r="KRT33" s="51"/>
      <c r="KRU33" s="51"/>
      <c r="KRV33" s="51"/>
      <c r="KRW33" s="51"/>
      <c r="KRX33" s="51"/>
      <c r="KRY33" s="51"/>
      <c r="KRZ33" s="51"/>
      <c r="KSA33" s="51"/>
      <c r="KSB33" s="51"/>
      <c r="KSC33" s="51"/>
      <c r="KSD33" s="51"/>
      <c r="KSE33" s="51"/>
      <c r="KSF33" s="51"/>
      <c r="KSG33" s="51"/>
      <c r="KSH33" s="51"/>
      <c r="KSI33" s="51"/>
      <c r="KSJ33" s="51"/>
      <c r="KSK33" s="51"/>
      <c r="KSL33" s="51"/>
      <c r="KSM33" s="51"/>
      <c r="KSN33" s="51"/>
      <c r="KSO33" s="51"/>
      <c r="KSP33" s="51"/>
      <c r="KSQ33" s="51"/>
      <c r="KSR33" s="51"/>
      <c r="KSS33" s="51"/>
      <c r="KST33" s="51"/>
      <c r="KSU33" s="51"/>
      <c r="KSV33" s="51"/>
      <c r="KSW33" s="51"/>
      <c r="KSX33" s="51"/>
      <c r="KSY33" s="51"/>
      <c r="KSZ33" s="51"/>
      <c r="KTA33" s="51"/>
      <c r="KTB33" s="51"/>
      <c r="KTC33" s="51"/>
      <c r="KTD33" s="51"/>
      <c r="KTE33" s="51"/>
      <c r="KTF33" s="51"/>
      <c r="KTG33" s="51"/>
      <c r="KTH33" s="51"/>
      <c r="KTI33" s="51"/>
      <c r="KTJ33" s="51"/>
      <c r="KTK33" s="51"/>
      <c r="KTL33" s="51"/>
      <c r="KTM33" s="51"/>
      <c r="KTN33" s="51"/>
      <c r="KTO33" s="51"/>
      <c r="KTP33" s="51"/>
      <c r="KTQ33" s="51"/>
      <c r="KTR33" s="51"/>
      <c r="KTS33" s="51"/>
      <c r="KTT33" s="51"/>
      <c r="KTU33" s="51"/>
      <c r="KTV33" s="51"/>
      <c r="KTW33" s="51"/>
      <c r="KTX33" s="51"/>
      <c r="KTY33" s="51"/>
      <c r="KTZ33" s="51"/>
      <c r="KUA33" s="51"/>
      <c r="KUB33" s="51"/>
      <c r="KUC33" s="51"/>
      <c r="KUD33" s="51"/>
      <c r="KUE33" s="51"/>
      <c r="KUF33" s="51"/>
      <c r="KUG33" s="51"/>
      <c r="KUH33" s="51"/>
      <c r="KUI33" s="51"/>
      <c r="KUJ33" s="51"/>
      <c r="KUK33" s="51"/>
      <c r="KUL33" s="51"/>
      <c r="KUM33" s="51"/>
      <c r="KUN33" s="51"/>
      <c r="KUO33" s="51"/>
      <c r="KUP33" s="51"/>
      <c r="KUQ33" s="51"/>
      <c r="KUR33" s="51"/>
      <c r="KUS33" s="51"/>
      <c r="KUT33" s="51"/>
      <c r="KUU33" s="51"/>
      <c r="KUV33" s="51"/>
      <c r="KUW33" s="51"/>
      <c r="KUX33" s="51"/>
      <c r="KUY33" s="51"/>
      <c r="KUZ33" s="51"/>
      <c r="KVA33" s="51"/>
      <c r="KVB33" s="51"/>
      <c r="KVC33" s="51"/>
      <c r="KVD33" s="51"/>
      <c r="KVE33" s="51"/>
      <c r="KVF33" s="51"/>
      <c r="KVG33" s="51"/>
      <c r="KVH33" s="51"/>
      <c r="KVI33" s="51"/>
      <c r="KVJ33" s="51"/>
      <c r="KVK33" s="51"/>
      <c r="KVL33" s="51"/>
      <c r="KVM33" s="51"/>
      <c r="KVN33" s="51"/>
      <c r="KVO33" s="51"/>
      <c r="KVP33" s="51"/>
      <c r="KVQ33" s="51"/>
      <c r="KVR33" s="51"/>
      <c r="KVS33" s="51"/>
      <c r="KVT33" s="51"/>
      <c r="KVU33" s="51"/>
      <c r="KVV33" s="51"/>
      <c r="KVW33" s="51"/>
      <c r="KVX33" s="51"/>
      <c r="KVY33" s="51"/>
      <c r="KVZ33" s="51"/>
      <c r="KWA33" s="51"/>
      <c r="KWB33" s="51"/>
      <c r="KWC33" s="51"/>
      <c r="KWD33" s="51"/>
      <c r="KWE33" s="51"/>
      <c r="KWF33" s="51"/>
      <c r="KWG33" s="51"/>
      <c r="KWH33" s="51"/>
      <c r="KWI33" s="51"/>
      <c r="KWJ33" s="51"/>
      <c r="KWK33" s="51"/>
      <c r="KWL33" s="51"/>
      <c r="KWM33" s="51"/>
      <c r="KWN33" s="51"/>
      <c r="KWO33" s="51"/>
      <c r="KWP33" s="51"/>
      <c r="KWQ33" s="51"/>
      <c r="KWR33" s="51"/>
      <c r="KWS33" s="51"/>
      <c r="KWT33" s="51"/>
      <c r="KWU33" s="51"/>
      <c r="KWV33" s="51"/>
      <c r="KWW33" s="51"/>
      <c r="KWX33" s="51"/>
      <c r="KWY33" s="51"/>
      <c r="KWZ33" s="51"/>
      <c r="KXA33" s="51"/>
      <c r="KXB33" s="51"/>
      <c r="KXC33" s="51"/>
      <c r="KXD33" s="51"/>
      <c r="KXE33" s="51"/>
      <c r="KXF33" s="51"/>
      <c r="KXG33" s="51"/>
      <c r="KXH33" s="51"/>
      <c r="KXI33" s="51"/>
      <c r="KXJ33" s="51"/>
      <c r="KXK33" s="51"/>
      <c r="KXL33" s="51"/>
      <c r="KXM33" s="51"/>
      <c r="KXN33" s="51"/>
      <c r="KXO33" s="51"/>
      <c r="KXP33" s="51"/>
      <c r="KXQ33" s="51"/>
      <c r="KXR33" s="51"/>
      <c r="KXS33" s="51"/>
      <c r="KXT33" s="51"/>
      <c r="KXU33" s="51"/>
      <c r="KXV33" s="51"/>
      <c r="KXW33" s="51"/>
      <c r="KXX33" s="51"/>
      <c r="KXY33" s="51"/>
      <c r="KXZ33" s="51"/>
      <c r="KYA33" s="51"/>
      <c r="KYB33" s="51"/>
      <c r="KYC33" s="51"/>
      <c r="KYD33" s="51"/>
      <c r="KYE33" s="51"/>
      <c r="KYF33" s="51"/>
      <c r="KYG33" s="51"/>
      <c r="KYH33" s="51"/>
      <c r="KYI33" s="51"/>
      <c r="KYJ33" s="51"/>
      <c r="KYK33" s="51"/>
      <c r="KYL33" s="51"/>
      <c r="KYM33" s="51"/>
      <c r="KYN33" s="51"/>
      <c r="KYO33" s="51"/>
      <c r="KYP33" s="51"/>
      <c r="KYQ33" s="51"/>
      <c r="KYR33" s="51"/>
      <c r="KYS33" s="51"/>
      <c r="KYT33" s="51"/>
      <c r="KYU33" s="51"/>
      <c r="KYV33" s="51"/>
      <c r="KYW33" s="51"/>
      <c r="KYX33" s="51"/>
      <c r="KYY33" s="51"/>
      <c r="KYZ33" s="51"/>
      <c r="KZA33" s="51"/>
      <c r="KZB33" s="51"/>
      <c r="KZC33" s="51"/>
      <c r="KZD33" s="51"/>
      <c r="KZE33" s="51"/>
      <c r="KZF33" s="51"/>
      <c r="KZG33" s="51"/>
      <c r="KZH33" s="51"/>
      <c r="KZI33" s="51"/>
      <c r="KZJ33" s="51"/>
      <c r="KZK33" s="51"/>
      <c r="KZL33" s="51"/>
      <c r="KZM33" s="51"/>
      <c r="KZN33" s="51"/>
      <c r="KZO33" s="51"/>
      <c r="KZP33" s="51"/>
      <c r="KZQ33" s="51"/>
      <c r="KZR33" s="51"/>
      <c r="KZS33" s="51"/>
      <c r="KZT33" s="51"/>
      <c r="KZU33" s="51"/>
      <c r="KZV33" s="51"/>
      <c r="KZW33" s="51"/>
      <c r="KZX33" s="51"/>
      <c r="KZY33" s="51"/>
      <c r="KZZ33" s="51"/>
      <c r="LAA33" s="51"/>
      <c r="LAB33" s="51"/>
      <c r="LAC33" s="51"/>
      <c r="LAD33" s="51"/>
      <c r="LAE33" s="51"/>
      <c r="LAF33" s="51"/>
      <c r="LAG33" s="51"/>
      <c r="LAH33" s="51"/>
      <c r="LAI33" s="51"/>
      <c r="LAJ33" s="51"/>
      <c r="LAK33" s="51"/>
      <c r="LAL33" s="51"/>
      <c r="LAM33" s="51"/>
      <c r="LAN33" s="51"/>
      <c r="LAO33" s="51"/>
      <c r="LAP33" s="51"/>
      <c r="LAQ33" s="51"/>
      <c r="LAR33" s="51"/>
      <c r="LAS33" s="51"/>
      <c r="LAT33" s="51"/>
      <c r="LAU33" s="51"/>
      <c r="LAV33" s="51"/>
      <c r="LAW33" s="51"/>
      <c r="LAX33" s="51"/>
      <c r="LAY33" s="51"/>
      <c r="LAZ33" s="51"/>
      <c r="LBA33" s="51"/>
      <c r="LBB33" s="51"/>
      <c r="LBC33" s="51"/>
      <c r="LBD33" s="51"/>
      <c r="LBE33" s="51"/>
      <c r="LBF33" s="51"/>
      <c r="LBG33" s="51"/>
      <c r="LBH33" s="51"/>
      <c r="LBI33" s="51"/>
      <c r="LBJ33" s="51"/>
      <c r="LBK33" s="51"/>
      <c r="LBL33" s="51"/>
      <c r="LBM33" s="51"/>
      <c r="LBN33" s="51"/>
      <c r="LBO33" s="51"/>
      <c r="LBP33" s="51"/>
      <c r="LBQ33" s="51"/>
      <c r="LBR33" s="51"/>
      <c r="LBS33" s="51"/>
      <c r="LBT33" s="51"/>
      <c r="LBU33" s="51"/>
      <c r="LBV33" s="51"/>
      <c r="LBW33" s="51"/>
      <c r="LBX33" s="51"/>
      <c r="LBY33" s="51"/>
      <c r="LBZ33" s="51"/>
      <c r="LCA33" s="51"/>
      <c r="LCB33" s="51"/>
      <c r="LCC33" s="51"/>
      <c r="LCD33" s="51"/>
      <c r="LCE33" s="51"/>
      <c r="LCF33" s="51"/>
      <c r="LCG33" s="51"/>
      <c r="LCH33" s="51"/>
      <c r="LCI33" s="51"/>
      <c r="LCJ33" s="51"/>
      <c r="LCK33" s="51"/>
      <c r="LCL33" s="51"/>
      <c r="LCM33" s="51"/>
      <c r="LCN33" s="51"/>
      <c r="LCO33" s="51"/>
      <c r="LCP33" s="51"/>
      <c r="LCQ33" s="51"/>
      <c r="LCR33" s="51"/>
      <c r="LCS33" s="51"/>
      <c r="LCT33" s="51"/>
      <c r="LCU33" s="51"/>
      <c r="LCV33" s="51"/>
      <c r="LCW33" s="51"/>
      <c r="LCX33" s="51"/>
      <c r="LCY33" s="51"/>
      <c r="LCZ33" s="51"/>
      <c r="LDA33" s="51"/>
      <c r="LDB33" s="51"/>
      <c r="LDC33" s="51"/>
      <c r="LDD33" s="51"/>
      <c r="LDE33" s="51"/>
      <c r="LDF33" s="51"/>
      <c r="LDG33" s="51"/>
      <c r="LDH33" s="51"/>
      <c r="LDI33" s="51"/>
      <c r="LDJ33" s="51"/>
      <c r="LDK33" s="51"/>
      <c r="LDL33" s="51"/>
      <c r="LDM33" s="51"/>
      <c r="LDN33" s="51"/>
      <c r="LDO33" s="51"/>
      <c r="LDP33" s="51"/>
      <c r="LDQ33" s="51"/>
      <c r="LDR33" s="51"/>
      <c r="LDS33" s="51"/>
      <c r="LDT33" s="51"/>
      <c r="LDU33" s="51"/>
      <c r="LDV33" s="51"/>
      <c r="LDW33" s="51"/>
      <c r="LDX33" s="51"/>
      <c r="LDY33" s="51"/>
      <c r="LDZ33" s="51"/>
      <c r="LEA33" s="51"/>
      <c r="LEB33" s="51"/>
      <c r="LEC33" s="51"/>
      <c r="LED33" s="51"/>
      <c r="LEE33" s="51"/>
      <c r="LEF33" s="51"/>
      <c r="LEG33" s="51"/>
      <c r="LEH33" s="51"/>
      <c r="LEI33" s="51"/>
      <c r="LEJ33" s="51"/>
      <c r="LEK33" s="51"/>
      <c r="LEL33" s="51"/>
      <c r="LEM33" s="51"/>
      <c r="LEN33" s="51"/>
      <c r="LEO33" s="51"/>
      <c r="LEP33" s="51"/>
      <c r="LEQ33" s="51"/>
      <c r="LER33" s="51"/>
      <c r="LES33" s="51"/>
      <c r="LET33" s="51"/>
      <c r="LEU33" s="51"/>
      <c r="LEV33" s="51"/>
      <c r="LEW33" s="51"/>
      <c r="LEX33" s="51"/>
      <c r="LEY33" s="51"/>
      <c r="LEZ33" s="51"/>
      <c r="LFA33" s="51"/>
      <c r="LFB33" s="51"/>
      <c r="LFC33" s="51"/>
      <c r="LFD33" s="51"/>
      <c r="LFE33" s="51"/>
      <c r="LFF33" s="51"/>
      <c r="LFG33" s="51"/>
      <c r="LFH33" s="51"/>
      <c r="LFI33" s="51"/>
      <c r="LFJ33" s="51"/>
      <c r="LFK33" s="51"/>
      <c r="LFL33" s="51"/>
      <c r="LFM33" s="51"/>
      <c r="LFN33" s="51"/>
      <c r="LFO33" s="51"/>
      <c r="LFP33" s="51"/>
      <c r="LFQ33" s="51"/>
      <c r="LFR33" s="51"/>
      <c r="LFS33" s="51"/>
      <c r="LFT33" s="51"/>
      <c r="LFU33" s="51"/>
      <c r="LFV33" s="51"/>
      <c r="LFW33" s="51"/>
      <c r="LFX33" s="51"/>
      <c r="LFY33" s="51"/>
      <c r="LFZ33" s="51"/>
      <c r="LGA33" s="51"/>
      <c r="LGB33" s="51"/>
      <c r="LGC33" s="51"/>
      <c r="LGD33" s="51"/>
      <c r="LGE33" s="51"/>
      <c r="LGF33" s="51"/>
      <c r="LGG33" s="51"/>
      <c r="LGH33" s="51"/>
      <c r="LGI33" s="51"/>
      <c r="LGJ33" s="51"/>
      <c r="LGK33" s="51"/>
      <c r="LGL33" s="51"/>
      <c r="LGM33" s="51"/>
      <c r="LGN33" s="51"/>
      <c r="LGO33" s="51"/>
      <c r="LGP33" s="51"/>
      <c r="LGQ33" s="51"/>
      <c r="LGR33" s="51"/>
      <c r="LGS33" s="51"/>
      <c r="LGT33" s="51"/>
      <c r="LGU33" s="51"/>
      <c r="LGV33" s="51"/>
      <c r="LGW33" s="51"/>
      <c r="LGX33" s="51"/>
      <c r="LGY33" s="51"/>
      <c r="LGZ33" s="51"/>
      <c r="LHA33" s="51"/>
      <c r="LHB33" s="51"/>
      <c r="LHC33" s="51"/>
      <c r="LHD33" s="51"/>
      <c r="LHE33" s="51"/>
      <c r="LHF33" s="51"/>
      <c r="LHG33" s="51"/>
      <c r="LHH33" s="51"/>
      <c r="LHI33" s="51"/>
      <c r="LHJ33" s="51"/>
      <c r="LHK33" s="51"/>
      <c r="LHL33" s="51"/>
      <c r="LHM33" s="51"/>
      <c r="LHN33" s="51"/>
      <c r="LHO33" s="51"/>
      <c r="LHP33" s="51"/>
      <c r="LHQ33" s="51"/>
      <c r="LHR33" s="51"/>
      <c r="LHS33" s="51"/>
      <c r="LHT33" s="51"/>
      <c r="LHU33" s="51"/>
      <c r="LHV33" s="51"/>
      <c r="LHW33" s="51"/>
      <c r="LHX33" s="51"/>
      <c r="LHY33" s="51"/>
      <c r="LHZ33" s="51"/>
      <c r="LIA33" s="51"/>
      <c r="LIB33" s="51"/>
      <c r="LIC33" s="51"/>
      <c r="LID33" s="51"/>
      <c r="LIE33" s="51"/>
      <c r="LIF33" s="51"/>
      <c r="LIG33" s="51"/>
      <c r="LIH33" s="51"/>
      <c r="LII33" s="51"/>
      <c r="LIJ33" s="51"/>
      <c r="LIK33" s="51"/>
      <c r="LIL33" s="51"/>
      <c r="LIM33" s="51"/>
      <c r="LIN33" s="51"/>
      <c r="LIO33" s="51"/>
      <c r="LIP33" s="51"/>
      <c r="LIQ33" s="51"/>
      <c r="LIR33" s="51"/>
      <c r="LIS33" s="51"/>
      <c r="LIT33" s="51"/>
      <c r="LIU33" s="51"/>
      <c r="LIV33" s="51"/>
      <c r="LIW33" s="51"/>
      <c r="LIX33" s="51"/>
      <c r="LIY33" s="51"/>
      <c r="LIZ33" s="51"/>
      <c r="LJA33" s="51"/>
      <c r="LJB33" s="51"/>
      <c r="LJC33" s="51"/>
      <c r="LJD33" s="51"/>
      <c r="LJE33" s="51"/>
      <c r="LJF33" s="51"/>
      <c r="LJG33" s="51"/>
      <c r="LJH33" s="51"/>
      <c r="LJI33" s="51"/>
      <c r="LJJ33" s="51"/>
      <c r="LJK33" s="51"/>
      <c r="LJL33" s="51"/>
      <c r="LJM33" s="51"/>
      <c r="LJN33" s="51"/>
      <c r="LJO33" s="51"/>
      <c r="LJP33" s="51"/>
      <c r="LJQ33" s="51"/>
      <c r="LJR33" s="51"/>
      <c r="LJS33" s="51"/>
      <c r="LJT33" s="51"/>
      <c r="LJU33" s="51"/>
      <c r="LJV33" s="51"/>
      <c r="LJW33" s="51"/>
      <c r="LJX33" s="51"/>
      <c r="LJY33" s="51"/>
      <c r="LJZ33" s="51"/>
      <c r="LKA33" s="51"/>
      <c r="LKB33" s="51"/>
      <c r="LKC33" s="51"/>
      <c r="LKD33" s="51"/>
      <c r="LKE33" s="51"/>
      <c r="LKF33" s="51"/>
      <c r="LKG33" s="51"/>
      <c r="LKH33" s="51"/>
      <c r="LKI33" s="51"/>
      <c r="LKJ33" s="51"/>
      <c r="LKK33" s="51"/>
      <c r="LKL33" s="51"/>
      <c r="LKM33" s="51"/>
      <c r="LKN33" s="51"/>
      <c r="LKO33" s="51"/>
      <c r="LKP33" s="51"/>
      <c r="LKQ33" s="51"/>
      <c r="LKR33" s="51"/>
      <c r="LKS33" s="51"/>
      <c r="LKT33" s="51"/>
      <c r="LKU33" s="51"/>
      <c r="LKV33" s="51"/>
      <c r="LKW33" s="51"/>
      <c r="LKX33" s="51"/>
      <c r="LKY33" s="51"/>
      <c r="LKZ33" s="51"/>
      <c r="LLA33" s="51"/>
      <c r="LLB33" s="51"/>
      <c r="LLC33" s="51"/>
      <c r="LLD33" s="51"/>
      <c r="LLE33" s="51"/>
      <c r="LLF33" s="51"/>
      <c r="LLG33" s="51"/>
      <c r="LLH33" s="51"/>
      <c r="LLI33" s="51"/>
      <c r="LLJ33" s="51"/>
      <c r="LLK33" s="51"/>
      <c r="LLL33" s="51"/>
      <c r="LLM33" s="51"/>
      <c r="LLN33" s="51"/>
      <c r="LLO33" s="51"/>
      <c r="LLP33" s="51"/>
      <c r="LLQ33" s="51"/>
      <c r="LLR33" s="51"/>
      <c r="LLS33" s="51"/>
      <c r="LLT33" s="51"/>
      <c r="LLU33" s="51"/>
      <c r="LLV33" s="51"/>
      <c r="LLW33" s="51"/>
      <c r="LLX33" s="51"/>
      <c r="LLY33" s="51"/>
      <c r="LLZ33" s="51"/>
      <c r="LMA33" s="51"/>
      <c r="LMB33" s="51"/>
      <c r="LMC33" s="51"/>
      <c r="LMD33" s="51"/>
      <c r="LME33" s="51"/>
      <c r="LMF33" s="51"/>
      <c r="LMG33" s="51"/>
      <c r="LMH33" s="51"/>
      <c r="LMI33" s="51"/>
      <c r="LMJ33" s="51"/>
      <c r="LMK33" s="51"/>
      <c r="LML33" s="51"/>
      <c r="LMM33" s="51"/>
      <c r="LMN33" s="51"/>
      <c r="LMO33" s="51"/>
      <c r="LMP33" s="51"/>
      <c r="LMQ33" s="51"/>
      <c r="LMR33" s="51"/>
      <c r="LMS33" s="51"/>
      <c r="LMT33" s="51"/>
      <c r="LMU33" s="51"/>
      <c r="LMV33" s="51"/>
      <c r="LMW33" s="51"/>
      <c r="LMX33" s="51"/>
      <c r="LMY33" s="51"/>
      <c r="LMZ33" s="51"/>
      <c r="LNA33" s="51"/>
      <c r="LNB33" s="51"/>
      <c r="LNC33" s="51"/>
      <c r="LND33" s="51"/>
      <c r="LNE33" s="51"/>
      <c r="LNF33" s="51"/>
      <c r="LNG33" s="51"/>
      <c r="LNH33" s="51"/>
      <c r="LNI33" s="51"/>
      <c r="LNJ33" s="51"/>
      <c r="LNK33" s="51"/>
      <c r="LNL33" s="51"/>
      <c r="LNM33" s="51"/>
      <c r="LNN33" s="51"/>
      <c r="LNO33" s="51"/>
      <c r="LNP33" s="51"/>
      <c r="LNQ33" s="51"/>
      <c r="LNR33" s="51"/>
      <c r="LNS33" s="51"/>
      <c r="LNT33" s="51"/>
      <c r="LNU33" s="51"/>
      <c r="LNV33" s="51"/>
      <c r="LNW33" s="51"/>
      <c r="LNX33" s="51"/>
      <c r="LNY33" s="51"/>
      <c r="LNZ33" s="51"/>
      <c r="LOA33" s="51"/>
      <c r="LOB33" s="51"/>
      <c r="LOC33" s="51"/>
      <c r="LOD33" s="51"/>
      <c r="LOE33" s="51"/>
      <c r="LOF33" s="51"/>
      <c r="LOG33" s="51"/>
      <c r="LOH33" s="51"/>
      <c r="LOI33" s="51"/>
      <c r="LOJ33" s="51"/>
      <c r="LOK33" s="51"/>
      <c r="LOL33" s="51"/>
      <c r="LOM33" s="51"/>
      <c r="LON33" s="51"/>
      <c r="LOO33" s="51"/>
      <c r="LOP33" s="51"/>
      <c r="LOQ33" s="51"/>
      <c r="LOR33" s="51"/>
      <c r="LOS33" s="51"/>
      <c r="LOT33" s="51"/>
      <c r="LOU33" s="51"/>
      <c r="LOV33" s="51"/>
      <c r="LOW33" s="51"/>
      <c r="LOX33" s="51"/>
      <c r="LOY33" s="51"/>
      <c r="LOZ33" s="51"/>
      <c r="LPA33" s="51"/>
      <c r="LPB33" s="51"/>
      <c r="LPC33" s="51"/>
      <c r="LPD33" s="51"/>
      <c r="LPE33" s="51"/>
      <c r="LPF33" s="51"/>
      <c r="LPG33" s="51"/>
      <c r="LPH33" s="51"/>
      <c r="LPI33" s="51"/>
      <c r="LPJ33" s="51"/>
      <c r="LPK33" s="51"/>
      <c r="LPL33" s="51"/>
      <c r="LPM33" s="51"/>
      <c r="LPN33" s="51"/>
      <c r="LPO33" s="51"/>
      <c r="LPP33" s="51"/>
      <c r="LPQ33" s="51"/>
      <c r="LPR33" s="51"/>
      <c r="LPS33" s="51"/>
      <c r="LPT33" s="51"/>
      <c r="LPU33" s="51"/>
      <c r="LPV33" s="51"/>
      <c r="LPW33" s="51"/>
      <c r="LPX33" s="51"/>
      <c r="LPY33" s="51"/>
      <c r="LPZ33" s="51"/>
      <c r="LQA33" s="51"/>
      <c r="LQB33" s="51"/>
      <c r="LQC33" s="51"/>
      <c r="LQD33" s="51"/>
      <c r="LQE33" s="51"/>
      <c r="LQF33" s="51"/>
      <c r="LQG33" s="51"/>
      <c r="LQH33" s="51"/>
      <c r="LQI33" s="51"/>
      <c r="LQJ33" s="51"/>
      <c r="LQK33" s="51"/>
      <c r="LQL33" s="51"/>
      <c r="LQM33" s="51"/>
      <c r="LQN33" s="51"/>
      <c r="LQO33" s="51"/>
      <c r="LQP33" s="51"/>
      <c r="LQQ33" s="51"/>
      <c r="LQR33" s="51"/>
      <c r="LQS33" s="51"/>
      <c r="LQT33" s="51"/>
      <c r="LQU33" s="51"/>
      <c r="LQV33" s="51"/>
      <c r="LQW33" s="51"/>
      <c r="LQX33" s="51"/>
      <c r="LQY33" s="51"/>
      <c r="LQZ33" s="51"/>
      <c r="LRA33" s="51"/>
      <c r="LRB33" s="51"/>
      <c r="LRC33" s="51"/>
      <c r="LRD33" s="51"/>
      <c r="LRE33" s="51"/>
      <c r="LRF33" s="51"/>
      <c r="LRG33" s="51"/>
      <c r="LRH33" s="51"/>
      <c r="LRI33" s="51"/>
      <c r="LRJ33" s="51"/>
      <c r="LRK33" s="51"/>
      <c r="LRL33" s="51"/>
      <c r="LRM33" s="51"/>
      <c r="LRN33" s="51"/>
      <c r="LRO33" s="51"/>
      <c r="LRP33" s="51"/>
      <c r="LRQ33" s="51"/>
      <c r="LRR33" s="51"/>
      <c r="LRS33" s="51"/>
      <c r="LRT33" s="51"/>
      <c r="LRU33" s="51"/>
      <c r="LRV33" s="51"/>
      <c r="LRW33" s="51"/>
      <c r="LRX33" s="51"/>
      <c r="LRY33" s="51"/>
      <c r="LRZ33" s="51"/>
      <c r="LSA33" s="51"/>
      <c r="LSB33" s="51"/>
      <c r="LSC33" s="51"/>
      <c r="LSD33" s="51"/>
      <c r="LSE33" s="51"/>
      <c r="LSF33" s="51"/>
      <c r="LSG33" s="51"/>
      <c r="LSH33" s="51"/>
      <c r="LSI33" s="51"/>
      <c r="LSJ33" s="51"/>
      <c r="LSK33" s="51"/>
      <c r="LSL33" s="51"/>
      <c r="LSM33" s="51"/>
      <c r="LSN33" s="51"/>
      <c r="LSO33" s="51"/>
      <c r="LSP33" s="51"/>
      <c r="LSQ33" s="51"/>
      <c r="LSR33" s="51"/>
      <c r="LSS33" s="51"/>
      <c r="LST33" s="51"/>
      <c r="LSU33" s="51"/>
      <c r="LSV33" s="51"/>
      <c r="LSW33" s="51"/>
      <c r="LSX33" s="51"/>
      <c r="LSY33" s="51"/>
      <c r="LSZ33" s="51"/>
      <c r="LTA33" s="51"/>
      <c r="LTB33" s="51"/>
      <c r="LTC33" s="51"/>
      <c r="LTD33" s="51"/>
      <c r="LTE33" s="51"/>
      <c r="LTF33" s="51"/>
      <c r="LTG33" s="51"/>
      <c r="LTH33" s="51"/>
      <c r="LTI33" s="51"/>
      <c r="LTJ33" s="51"/>
      <c r="LTK33" s="51"/>
      <c r="LTL33" s="51"/>
      <c r="LTM33" s="51"/>
      <c r="LTN33" s="51"/>
      <c r="LTO33" s="51"/>
      <c r="LTP33" s="51"/>
      <c r="LTQ33" s="51"/>
      <c r="LTR33" s="51"/>
      <c r="LTS33" s="51"/>
      <c r="LTT33" s="51"/>
      <c r="LTU33" s="51"/>
      <c r="LTV33" s="51"/>
      <c r="LTW33" s="51"/>
      <c r="LTX33" s="51"/>
      <c r="LTY33" s="51"/>
      <c r="LTZ33" s="51"/>
      <c r="LUA33" s="51"/>
      <c r="LUB33" s="51"/>
      <c r="LUC33" s="51"/>
      <c r="LUD33" s="51"/>
      <c r="LUE33" s="51"/>
      <c r="LUF33" s="51"/>
      <c r="LUG33" s="51"/>
      <c r="LUH33" s="51"/>
      <c r="LUI33" s="51"/>
      <c r="LUJ33" s="51"/>
      <c r="LUK33" s="51"/>
      <c r="LUL33" s="51"/>
      <c r="LUM33" s="51"/>
      <c r="LUN33" s="51"/>
      <c r="LUO33" s="51"/>
      <c r="LUP33" s="51"/>
      <c r="LUQ33" s="51"/>
      <c r="LUR33" s="51"/>
      <c r="LUS33" s="51"/>
      <c r="LUT33" s="51"/>
      <c r="LUU33" s="51"/>
      <c r="LUV33" s="51"/>
      <c r="LUW33" s="51"/>
      <c r="LUX33" s="51"/>
      <c r="LUY33" s="51"/>
      <c r="LUZ33" s="51"/>
      <c r="LVA33" s="51"/>
      <c r="LVB33" s="51"/>
      <c r="LVC33" s="51"/>
      <c r="LVD33" s="51"/>
      <c r="LVE33" s="51"/>
      <c r="LVF33" s="51"/>
      <c r="LVG33" s="51"/>
      <c r="LVH33" s="51"/>
      <c r="LVI33" s="51"/>
      <c r="LVJ33" s="51"/>
      <c r="LVK33" s="51"/>
      <c r="LVL33" s="51"/>
      <c r="LVM33" s="51"/>
      <c r="LVN33" s="51"/>
      <c r="LVO33" s="51"/>
      <c r="LVP33" s="51"/>
      <c r="LVQ33" s="51"/>
      <c r="LVR33" s="51"/>
      <c r="LVS33" s="51"/>
      <c r="LVT33" s="51"/>
      <c r="LVU33" s="51"/>
      <c r="LVV33" s="51"/>
      <c r="LVW33" s="51"/>
      <c r="LVX33" s="51"/>
      <c r="LVY33" s="51"/>
      <c r="LVZ33" s="51"/>
      <c r="LWA33" s="51"/>
      <c r="LWB33" s="51"/>
      <c r="LWC33" s="51"/>
      <c r="LWD33" s="51"/>
      <c r="LWE33" s="51"/>
      <c r="LWF33" s="51"/>
      <c r="LWG33" s="51"/>
      <c r="LWH33" s="51"/>
      <c r="LWI33" s="51"/>
      <c r="LWJ33" s="51"/>
      <c r="LWK33" s="51"/>
      <c r="LWL33" s="51"/>
      <c r="LWM33" s="51"/>
      <c r="LWN33" s="51"/>
      <c r="LWO33" s="51"/>
      <c r="LWP33" s="51"/>
      <c r="LWQ33" s="51"/>
      <c r="LWR33" s="51"/>
      <c r="LWS33" s="51"/>
      <c r="LWT33" s="51"/>
      <c r="LWU33" s="51"/>
      <c r="LWV33" s="51"/>
      <c r="LWW33" s="51"/>
      <c r="LWX33" s="51"/>
      <c r="LWY33" s="51"/>
      <c r="LWZ33" s="51"/>
      <c r="LXA33" s="51"/>
      <c r="LXB33" s="51"/>
      <c r="LXC33" s="51"/>
      <c r="LXD33" s="51"/>
      <c r="LXE33" s="51"/>
      <c r="LXF33" s="51"/>
      <c r="LXG33" s="51"/>
      <c r="LXH33" s="51"/>
      <c r="LXI33" s="51"/>
      <c r="LXJ33" s="51"/>
      <c r="LXK33" s="51"/>
      <c r="LXL33" s="51"/>
      <c r="LXM33" s="51"/>
      <c r="LXN33" s="51"/>
      <c r="LXO33" s="51"/>
      <c r="LXP33" s="51"/>
      <c r="LXQ33" s="51"/>
      <c r="LXR33" s="51"/>
      <c r="LXS33" s="51"/>
      <c r="LXT33" s="51"/>
      <c r="LXU33" s="51"/>
      <c r="LXV33" s="51"/>
      <c r="LXW33" s="51"/>
      <c r="LXX33" s="51"/>
      <c r="LXY33" s="51"/>
      <c r="LXZ33" s="51"/>
      <c r="LYA33" s="51"/>
      <c r="LYB33" s="51"/>
      <c r="LYC33" s="51"/>
      <c r="LYD33" s="51"/>
      <c r="LYE33" s="51"/>
      <c r="LYF33" s="51"/>
      <c r="LYG33" s="51"/>
      <c r="LYH33" s="51"/>
      <c r="LYI33" s="51"/>
      <c r="LYJ33" s="51"/>
      <c r="LYK33" s="51"/>
      <c r="LYL33" s="51"/>
      <c r="LYM33" s="51"/>
      <c r="LYN33" s="51"/>
      <c r="LYO33" s="51"/>
      <c r="LYP33" s="51"/>
      <c r="LYQ33" s="51"/>
      <c r="LYR33" s="51"/>
      <c r="LYS33" s="51"/>
      <c r="LYT33" s="51"/>
      <c r="LYU33" s="51"/>
      <c r="LYV33" s="51"/>
      <c r="LYW33" s="51"/>
      <c r="LYX33" s="51"/>
      <c r="LYY33" s="51"/>
      <c r="LYZ33" s="51"/>
      <c r="LZA33" s="51"/>
      <c r="LZB33" s="51"/>
      <c r="LZC33" s="51"/>
      <c r="LZD33" s="51"/>
      <c r="LZE33" s="51"/>
      <c r="LZF33" s="51"/>
      <c r="LZG33" s="51"/>
      <c r="LZH33" s="51"/>
      <c r="LZI33" s="51"/>
      <c r="LZJ33" s="51"/>
      <c r="LZK33" s="51"/>
      <c r="LZL33" s="51"/>
      <c r="LZM33" s="51"/>
      <c r="LZN33" s="51"/>
      <c r="LZO33" s="51"/>
      <c r="LZP33" s="51"/>
      <c r="LZQ33" s="51"/>
      <c r="LZR33" s="51"/>
      <c r="LZS33" s="51"/>
      <c r="LZT33" s="51"/>
      <c r="LZU33" s="51"/>
      <c r="LZV33" s="51"/>
      <c r="LZW33" s="51"/>
      <c r="LZX33" s="51"/>
      <c r="LZY33" s="51"/>
      <c r="LZZ33" s="51"/>
      <c r="MAA33" s="51"/>
      <c r="MAB33" s="51"/>
      <c r="MAC33" s="51"/>
      <c r="MAD33" s="51"/>
      <c r="MAE33" s="51"/>
      <c r="MAF33" s="51"/>
      <c r="MAG33" s="51"/>
      <c r="MAH33" s="51"/>
      <c r="MAI33" s="51"/>
      <c r="MAJ33" s="51"/>
      <c r="MAK33" s="51"/>
      <c r="MAL33" s="51"/>
      <c r="MAM33" s="51"/>
      <c r="MAN33" s="51"/>
      <c r="MAO33" s="51"/>
      <c r="MAP33" s="51"/>
      <c r="MAQ33" s="51"/>
      <c r="MAR33" s="51"/>
      <c r="MAS33" s="51"/>
      <c r="MAT33" s="51"/>
      <c r="MAU33" s="51"/>
      <c r="MAV33" s="51"/>
      <c r="MAW33" s="51"/>
      <c r="MAX33" s="51"/>
      <c r="MAY33" s="51"/>
      <c r="MAZ33" s="51"/>
      <c r="MBA33" s="51"/>
      <c r="MBB33" s="51"/>
      <c r="MBC33" s="51"/>
      <c r="MBD33" s="51"/>
      <c r="MBE33" s="51"/>
      <c r="MBF33" s="51"/>
      <c r="MBG33" s="51"/>
      <c r="MBH33" s="51"/>
      <c r="MBI33" s="51"/>
      <c r="MBJ33" s="51"/>
      <c r="MBK33" s="51"/>
      <c r="MBL33" s="51"/>
      <c r="MBM33" s="51"/>
      <c r="MBN33" s="51"/>
      <c r="MBO33" s="51"/>
      <c r="MBP33" s="51"/>
      <c r="MBQ33" s="51"/>
      <c r="MBR33" s="51"/>
      <c r="MBS33" s="51"/>
      <c r="MBT33" s="51"/>
      <c r="MBU33" s="51"/>
      <c r="MBV33" s="51"/>
      <c r="MBW33" s="51"/>
      <c r="MBX33" s="51"/>
      <c r="MBY33" s="51"/>
      <c r="MBZ33" s="51"/>
      <c r="MCA33" s="51"/>
      <c r="MCB33" s="51"/>
      <c r="MCC33" s="51"/>
      <c r="MCD33" s="51"/>
      <c r="MCE33" s="51"/>
      <c r="MCF33" s="51"/>
      <c r="MCG33" s="51"/>
      <c r="MCH33" s="51"/>
      <c r="MCI33" s="51"/>
      <c r="MCJ33" s="51"/>
      <c r="MCK33" s="51"/>
      <c r="MCL33" s="51"/>
      <c r="MCM33" s="51"/>
      <c r="MCN33" s="51"/>
      <c r="MCO33" s="51"/>
      <c r="MCP33" s="51"/>
      <c r="MCQ33" s="51"/>
      <c r="MCR33" s="51"/>
      <c r="MCS33" s="51"/>
      <c r="MCT33" s="51"/>
      <c r="MCU33" s="51"/>
      <c r="MCV33" s="51"/>
      <c r="MCW33" s="51"/>
      <c r="MCX33" s="51"/>
      <c r="MCY33" s="51"/>
      <c r="MCZ33" s="51"/>
      <c r="MDA33" s="51"/>
      <c r="MDB33" s="51"/>
      <c r="MDC33" s="51"/>
      <c r="MDD33" s="51"/>
      <c r="MDE33" s="51"/>
      <c r="MDF33" s="51"/>
      <c r="MDG33" s="51"/>
      <c r="MDH33" s="51"/>
      <c r="MDI33" s="51"/>
      <c r="MDJ33" s="51"/>
      <c r="MDK33" s="51"/>
      <c r="MDL33" s="51"/>
      <c r="MDM33" s="51"/>
      <c r="MDN33" s="51"/>
      <c r="MDO33" s="51"/>
      <c r="MDP33" s="51"/>
      <c r="MDQ33" s="51"/>
      <c r="MDR33" s="51"/>
      <c r="MDS33" s="51"/>
      <c r="MDT33" s="51"/>
      <c r="MDU33" s="51"/>
      <c r="MDV33" s="51"/>
      <c r="MDW33" s="51"/>
      <c r="MDX33" s="51"/>
      <c r="MDY33" s="51"/>
      <c r="MDZ33" s="51"/>
      <c r="MEA33" s="51"/>
      <c r="MEB33" s="51"/>
      <c r="MEC33" s="51"/>
      <c r="MED33" s="51"/>
      <c r="MEE33" s="51"/>
      <c r="MEF33" s="51"/>
      <c r="MEG33" s="51"/>
      <c r="MEH33" s="51"/>
      <c r="MEI33" s="51"/>
      <c r="MEJ33" s="51"/>
      <c r="MEK33" s="51"/>
      <c r="MEL33" s="51"/>
      <c r="MEM33" s="51"/>
      <c r="MEN33" s="51"/>
      <c r="MEO33" s="51"/>
      <c r="MEP33" s="51"/>
      <c r="MEQ33" s="51"/>
      <c r="MER33" s="51"/>
      <c r="MES33" s="51"/>
      <c r="MET33" s="51"/>
      <c r="MEU33" s="51"/>
      <c r="MEV33" s="51"/>
      <c r="MEW33" s="51"/>
      <c r="MEX33" s="51"/>
      <c r="MEY33" s="51"/>
      <c r="MEZ33" s="51"/>
      <c r="MFA33" s="51"/>
      <c r="MFB33" s="51"/>
      <c r="MFC33" s="51"/>
      <c r="MFD33" s="51"/>
      <c r="MFE33" s="51"/>
      <c r="MFF33" s="51"/>
      <c r="MFG33" s="51"/>
      <c r="MFH33" s="51"/>
      <c r="MFI33" s="51"/>
      <c r="MFJ33" s="51"/>
      <c r="MFK33" s="51"/>
      <c r="MFL33" s="51"/>
      <c r="MFM33" s="51"/>
      <c r="MFN33" s="51"/>
      <c r="MFO33" s="51"/>
      <c r="MFP33" s="51"/>
      <c r="MFQ33" s="51"/>
      <c r="MFR33" s="51"/>
      <c r="MFS33" s="51"/>
      <c r="MFT33" s="51"/>
      <c r="MFU33" s="51"/>
      <c r="MFV33" s="51"/>
      <c r="MFW33" s="51"/>
      <c r="MFX33" s="51"/>
      <c r="MFY33" s="51"/>
      <c r="MFZ33" s="51"/>
      <c r="MGA33" s="51"/>
      <c r="MGB33" s="51"/>
      <c r="MGC33" s="51"/>
      <c r="MGD33" s="51"/>
      <c r="MGE33" s="51"/>
      <c r="MGF33" s="51"/>
      <c r="MGG33" s="51"/>
      <c r="MGH33" s="51"/>
      <c r="MGI33" s="51"/>
      <c r="MGJ33" s="51"/>
      <c r="MGK33" s="51"/>
      <c r="MGL33" s="51"/>
      <c r="MGM33" s="51"/>
      <c r="MGN33" s="51"/>
      <c r="MGO33" s="51"/>
      <c r="MGP33" s="51"/>
      <c r="MGQ33" s="51"/>
      <c r="MGR33" s="51"/>
      <c r="MGS33" s="51"/>
      <c r="MGT33" s="51"/>
      <c r="MGU33" s="51"/>
      <c r="MGV33" s="51"/>
      <c r="MGW33" s="51"/>
      <c r="MGX33" s="51"/>
      <c r="MGY33" s="51"/>
      <c r="MGZ33" s="51"/>
      <c r="MHA33" s="51"/>
      <c r="MHB33" s="51"/>
      <c r="MHC33" s="51"/>
      <c r="MHD33" s="51"/>
      <c r="MHE33" s="51"/>
      <c r="MHF33" s="51"/>
      <c r="MHG33" s="51"/>
      <c r="MHH33" s="51"/>
      <c r="MHI33" s="51"/>
      <c r="MHJ33" s="51"/>
      <c r="MHK33" s="51"/>
      <c r="MHL33" s="51"/>
      <c r="MHM33" s="51"/>
      <c r="MHN33" s="51"/>
      <c r="MHO33" s="51"/>
      <c r="MHP33" s="51"/>
      <c r="MHQ33" s="51"/>
      <c r="MHR33" s="51"/>
      <c r="MHS33" s="51"/>
      <c r="MHT33" s="51"/>
      <c r="MHU33" s="51"/>
      <c r="MHV33" s="51"/>
      <c r="MHW33" s="51"/>
      <c r="MHX33" s="51"/>
      <c r="MHY33" s="51"/>
      <c r="MHZ33" s="51"/>
      <c r="MIA33" s="51"/>
      <c r="MIB33" s="51"/>
      <c r="MIC33" s="51"/>
      <c r="MID33" s="51"/>
      <c r="MIE33" s="51"/>
      <c r="MIF33" s="51"/>
      <c r="MIG33" s="51"/>
      <c r="MIH33" s="51"/>
      <c r="MII33" s="51"/>
      <c r="MIJ33" s="51"/>
      <c r="MIK33" s="51"/>
      <c r="MIL33" s="51"/>
      <c r="MIM33" s="51"/>
      <c r="MIN33" s="51"/>
      <c r="MIO33" s="51"/>
      <c r="MIP33" s="51"/>
      <c r="MIQ33" s="51"/>
      <c r="MIR33" s="51"/>
      <c r="MIS33" s="51"/>
      <c r="MIT33" s="51"/>
      <c r="MIU33" s="51"/>
      <c r="MIV33" s="51"/>
      <c r="MIW33" s="51"/>
      <c r="MIX33" s="51"/>
      <c r="MIY33" s="51"/>
      <c r="MIZ33" s="51"/>
      <c r="MJA33" s="51"/>
      <c r="MJB33" s="51"/>
      <c r="MJC33" s="51"/>
      <c r="MJD33" s="51"/>
      <c r="MJE33" s="51"/>
      <c r="MJF33" s="51"/>
      <c r="MJG33" s="51"/>
      <c r="MJH33" s="51"/>
      <c r="MJI33" s="51"/>
      <c r="MJJ33" s="51"/>
      <c r="MJK33" s="51"/>
      <c r="MJL33" s="51"/>
      <c r="MJM33" s="51"/>
      <c r="MJN33" s="51"/>
      <c r="MJO33" s="51"/>
      <c r="MJP33" s="51"/>
      <c r="MJQ33" s="51"/>
      <c r="MJR33" s="51"/>
      <c r="MJS33" s="51"/>
      <c r="MJT33" s="51"/>
      <c r="MJU33" s="51"/>
      <c r="MJV33" s="51"/>
      <c r="MJW33" s="51"/>
      <c r="MJX33" s="51"/>
      <c r="MJY33" s="51"/>
      <c r="MJZ33" s="51"/>
      <c r="MKA33" s="51"/>
      <c r="MKB33" s="51"/>
      <c r="MKC33" s="51"/>
      <c r="MKD33" s="51"/>
      <c r="MKE33" s="51"/>
      <c r="MKF33" s="51"/>
      <c r="MKG33" s="51"/>
      <c r="MKH33" s="51"/>
      <c r="MKI33" s="51"/>
      <c r="MKJ33" s="51"/>
      <c r="MKK33" s="51"/>
      <c r="MKL33" s="51"/>
      <c r="MKM33" s="51"/>
      <c r="MKN33" s="51"/>
      <c r="MKO33" s="51"/>
      <c r="MKP33" s="51"/>
      <c r="MKQ33" s="51"/>
      <c r="MKR33" s="51"/>
      <c r="MKS33" s="51"/>
      <c r="MKT33" s="51"/>
      <c r="MKU33" s="51"/>
      <c r="MKV33" s="51"/>
      <c r="MKW33" s="51"/>
      <c r="MKX33" s="51"/>
      <c r="MKY33" s="51"/>
      <c r="MKZ33" s="51"/>
      <c r="MLA33" s="51"/>
      <c r="MLB33" s="51"/>
      <c r="MLC33" s="51"/>
      <c r="MLD33" s="51"/>
      <c r="MLE33" s="51"/>
      <c r="MLF33" s="51"/>
      <c r="MLG33" s="51"/>
      <c r="MLH33" s="51"/>
      <c r="MLI33" s="51"/>
      <c r="MLJ33" s="51"/>
      <c r="MLK33" s="51"/>
      <c r="MLL33" s="51"/>
      <c r="MLM33" s="51"/>
      <c r="MLN33" s="51"/>
      <c r="MLO33" s="51"/>
      <c r="MLP33" s="51"/>
      <c r="MLQ33" s="51"/>
      <c r="MLR33" s="51"/>
      <c r="MLS33" s="51"/>
      <c r="MLT33" s="51"/>
      <c r="MLU33" s="51"/>
      <c r="MLV33" s="51"/>
      <c r="MLW33" s="51"/>
      <c r="MLX33" s="51"/>
      <c r="MLY33" s="51"/>
      <c r="MLZ33" s="51"/>
      <c r="MMA33" s="51"/>
      <c r="MMB33" s="51"/>
      <c r="MMC33" s="51"/>
      <c r="MMD33" s="51"/>
      <c r="MME33" s="51"/>
      <c r="MMF33" s="51"/>
      <c r="MMG33" s="51"/>
      <c r="MMH33" s="51"/>
      <c r="MMI33" s="51"/>
      <c r="MMJ33" s="51"/>
      <c r="MMK33" s="51"/>
      <c r="MML33" s="51"/>
      <c r="MMM33" s="51"/>
      <c r="MMN33" s="51"/>
      <c r="MMO33" s="51"/>
      <c r="MMP33" s="51"/>
      <c r="MMQ33" s="51"/>
      <c r="MMR33" s="51"/>
      <c r="MMS33" s="51"/>
      <c r="MMT33" s="51"/>
      <c r="MMU33" s="51"/>
      <c r="MMV33" s="51"/>
      <c r="MMW33" s="51"/>
      <c r="MMX33" s="51"/>
      <c r="MMY33" s="51"/>
      <c r="MMZ33" s="51"/>
      <c r="MNA33" s="51"/>
      <c r="MNB33" s="51"/>
      <c r="MNC33" s="51"/>
      <c r="MND33" s="51"/>
      <c r="MNE33" s="51"/>
      <c r="MNF33" s="51"/>
      <c r="MNG33" s="51"/>
      <c r="MNH33" s="51"/>
      <c r="MNI33" s="51"/>
      <c r="MNJ33" s="51"/>
      <c r="MNK33" s="51"/>
      <c r="MNL33" s="51"/>
      <c r="MNM33" s="51"/>
      <c r="MNN33" s="51"/>
      <c r="MNO33" s="51"/>
      <c r="MNP33" s="51"/>
      <c r="MNQ33" s="51"/>
      <c r="MNR33" s="51"/>
      <c r="MNS33" s="51"/>
      <c r="MNT33" s="51"/>
      <c r="MNU33" s="51"/>
      <c r="MNV33" s="51"/>
      <c r="MNW33" s="51"/>
      <c r="MNX33" s="51"/>
      <c r="MNY33" s="51"/>
      <c r="MNZ33" s="51"/>
      <c r="MOA33" s="51"/>
      <c r="MOB33" s="51"/>
      <c r="MOC33" s="51"/>
      <c r="MOD33" s="51"/>
      <c r="MOE33" s="51"/>
      <c r="MOF33" s="51"/>
      <c r="MOG33" s="51"/>
      <c r="MOH33" s="51"/>
      <c r="MOI33" s="51"/>
      <c r="MOJ33" s="51"/>
      <c r="MOK33" s="51"/>
      <c r="MOL33" s="51"/>
      <c r="MOM33" s="51"/>
      <c r="MON33" s="51"/>
      <c r="MOO33" s="51"/>
      <c r="MOP33" s="51"/>
      <c r="MOQ33" s="51"/>
      <c r="MOR33" s="51"/>
      <c r="MOS33" s="51"/>
      <c r="MOT33" s="51"/>
      <c r="MOU33" s="51"/>
      <c r="MOV33" s="51"/>
      <c r="MOW33" s="51"/>
      <c r="MOX33" s="51"/>
      <c r="MOY33" s="51"/>
      <c r="MOZ33" s="51"/>
      <c r="MPA33" s="51"/>
      <c r="MPB33" s="51"/>
      <c r="MPC33" s="51"/>
      <c r="MPD33" s="51"/>
      <c r="MPE33" s="51"/>
      <c r="MPF33" s="51"/>
      <c r="MPG33" s="51"/>
      <c r="MPH33" s="51"/>
      <c r="MPI33" s="51"/>
      <c r="MPJ33" s="51"/>
      <c r="MPK33" s="51"/>
      <c r="MPL33" s="51"/>
      <c r="MPM33" s="51"/>
      <c r="MPN33" s="51"/>
      <c r="MPO33" s="51"/>
      <c r="MPP33" s="51"/>
      <c r="MPQ33" s="51"/>
      <c r="MPR33" s="51"/>
      <c r="MPS33" s="51"/>
      <c r="MPT33" s="51"/>
      <c r="MPU33" s="51"/>
      <c r="MPV33" s="51"/>
      <c r="MPW33" s="51"/>
      <c r="MPX33" s="51"/>
      <c r="MPY33" s="51"/>
      <c r="MPZ33" s="51"/>
      <c r="MQA33" s="51"/>
      <c r="MQB33" s="51"/>
      <c r="MQC33" s="51"/>
      <c r="MQD33" s="51"/>
      <c r="MQE33" s="51"/>
      <c r="MQF33" s="51"/>
      <c r="MQG33" s="51"/>
      <c r="MQH33" s="51"/>
      <c r="MQI33" s="51"/>
      <c r="MQJ33" s="51"/>
      <c r="MQK33" s="51"/>
      <c r="MQL33" s="51"/>
      <c r="MQM33" s="51"/>
      <c r="MQN33" s="51"/>
      <c r="MQO33" s="51"/>
      <c r="MQP33" s="51"/>
      <c r="MQQ33" s="51"/>
      <c r="MQR33" s="51"/>
      <c r="MQS33" s="51"/>
      <c r="MQT33" s="51"/>
      <c r="MQU33" s="51"/>
      <c r="MQV33" s="51"/>
      <c r="MQW33" s="51"/>
      <c r="MQX33" s="51"/>
      <c r="MQY33" s="51"/>
      <c r="MQZ33" s="51"/>
      <c r="MRA33" s="51"/>
      <c r="MRB33" s="51"/>
      <c r="MRC33" s="51"/>
      <c r="MRD33" s="51"/>
      <c r="MRE33" s="51"/>
      <c r="MRF33" s="51"/>
      <c r="MRG33" s="51"/>
      <c r="MRH33" s="51"/>
      <c r="MRI33" s="51"/>
      <c r="MRJ33" s="51"/>
      <c r="MRK33" s="51"/>
      <c r="MRL33" s="51"/>
      <c r="MRM33" s="51"/>
      <c r="MRN33" s="51"/>
      <c r="MRO33" s="51"/>
      <c r="MRP33" s="51"/>
      <c r="MRQ33" s="51"/>
      <c r="MRR33" s="51"/>
      <c r="MRS33" s="51"/>
      <c r="MRT33" s="51"/>
      <c r="MRU33" s="51"/>
      <c r="MRV33" s="51"/>
      <c r="MRW33" s="51"/>
      <c r="MRX33" s="51"/>
      <c r="MRY33" s="51"/>
      <c r="MRZ33" s="51"/>
      <c r="MSA33" s="51"/>
      <c r="MSB33" s="51"/>
      <c r="MSC33" s="51"/>
      <c r="MSD33" s="51"/>
      <c r="MSE33" s="51"/>
      <c r="MSF33" s="51"/>
      <c r="MSG33" s="51"/>
      <c r="MSH33" s="51"/>
      <c r="MSI33" s="51"/>
      <c r="MSJ33" s="51"/>
      <c r="MSK33" s="51"/>
      <c r="MSL33" s="51"/>
      <c r="MSM33" s="51"/>
      <c r="MSN33" s="51"/>
      <c r="MSO33" s="51"/>
      <c r="MSP33" s="51"/>
      <c r="MSQ33" s="51"/>
      <c r="MSR33" s="51"/>
      <c r="MSS33" s="51"/>
      <c r="MST33" s="51"/>
      <c r="MSU33" s="51"/>
      <c r="MSV33" s="51"/>
      <c r="MSW33" s="51"/>
      <c r="MSX33" s="51"/>
      <c r="MSY33" s="51"/>
      <c r="MSZ33" s="51"/>
      <c r="MTA33" s="51"/>
      <c r="MTB33" s="51"/>
      <c r="MTC33" s="51"/>
      <c r="MTD33" s="51"/>
      <c r="MTE33" s="51"/>
      <c r="MTF33" s="51"/>
      <c r="MTG33" s="51"/>
      <c r="MTH33" s="51"/>
      <c r="MTI33" s="51"/>
      <c r="MTJ33" s="51"/>
      <c r="MTK33" s="51"/>
      <c r="MTL33" s="51"/>
      <c r="MTM33" s="51"/>
      <c r="MTN33" s="51"/>
      <c r="MTO33" s="51"/>
      <c r="MTP33" s="51"/>
      <c r="MTQ33" s="51"/>
      <c r="MTR33" s="51"/>
      <c r="MTS33" s="51"/>
      <c r="MTT33" s="51"/>
      <c r="MTU33" s="51"/>
      <c r="MTV33" s="51"/>
      <c r="MTW33" s="51"/>
      <c r="MTX33" s="51"/>
      <c r="MTY33" s="51"/>
      <c r="MTZ33" s="51"/>
      <c r="MUA33" s="51"/>
      <c r="MUB33" s="51"/>
      <c r="MUC33" s="51"/>
      <c r="MUD33" s="51"/>
      <c r="MUE33" s="51"/>
      <c r="MUF33" s="51"/>
      <c r="MUG33" s="51"/>
      <c r="MUH33" s="51"/>
      <c r="MUI33" s="51"/>
      <c r="MUJ33" s="51"/>
      <c r="MUK33" s="51"/>
      <c r="MUL33" s="51"/>
      <c r="MUM33" s="51"/>
      <c r="MUN33" s="51"/>
      <c r="MUO33" s="51"/>
      <c r="MUP33" s="51"/>
      <c r="MUQ33" s="51"/>
      <c r="MUR33" s="51"/>
      <c r="MUS33" s="51"/>
      <c r="MUT33" s="51"/>
      <c r="MUU33" s="51"/>
      <c r="MUV33" s="51"/>
      <c r="MUW33" s="51"/>
      <c r="MUX33" s="51"/>
      <c r="MUY33" s="51"/>
      <c r="MUZ33" s="51"/>
      <c r="MVA33" s="51"/>
      <c r="MVB33" s="51"/>
      <c r="MVC33" s="51"/>
      <c r="MVD33" s="51"/>
      <c r="MVE33" s="51"/>
      <c r="MVF33" s="51"/>
      <c r="MVG33" s="51"/>
      <c r="MVH33" s="51"/>
      <c r="MVI33" s="51"/>
      <c r="MVJ33" s="51"/>
      <c r="MVK33" s="51"/>
      <c r="MVL33" s="51"/>
      <c r="MVM33" s="51"/>
      <c r="MVN33" s="51"/>
      <c r="MVO33" s="51"/>
      <c r="MVP33" s="51"/>
      <c r="MVQ33" s="51"/>
      <c r="MVR33" s="51"/>
      <c r="MVS33" s="51"/>
      <c r="MVT33" s="51"/>
      <c r="MVU33" s="51"/>
      <c r="MVV33" s="51"/>
      <c r="MVW33" s="51"/>
      <c r="MVX33" s="51"/>
      <c r="MVY33" s="51"/>
      <c r="MVZ33" s="51"/>
      <c r="MWA33" s="51"/>
      <c r="MWB33" s="51"/>
      <c r="MWC33" s="51"/>
      <c r="MWD33" s="51"/>
      <c r="MWE33" s="51"/>
      <c r="MWF33" s="51"/>
      <c r="MWG33" s="51"/>
      <c r="MWH33" s="51"/>
      <c r="MWI33" s="51"/>
      <c r="MWJ33" s="51"/>
      <c r="MWK33" s="51"/>
      <c r="MWL33" s="51"/>
      <c r="MWM33" s="51"/>
      <c r="MWN33" s="51"/>
      <c r="MWO33" s="51"/>
      <c r="MWP33" s="51"/>
      <c r="MWQ33" s="51"/>
      <c r="MWR33" s="51"/>
      <c r="MWS33" s="51"/>
      <c r="MWT33" s="51"/>
      <c r="MWU33" s="51"/>
      <c r="MWV33" s="51"/>
      <c r="MWW33" s="51"/>
      <c r="MWX33" s="51"/>
      <c r="MWY33" s="51"/>
      <c r="MWZ33" s="51"/>
      <c r="MXA33" s="51"/>
      <c r="MXB33" s="51"/>
      <c r="MXC33" s="51"/>
      <c r="MXD33" s="51"/>
      <c r="MXE33" s="51"/>
      <c r="MXF33" s="51"/>
      <c r="MXG33" s="51"/>
      <c r="MXH33" s="51"/>
      <c r="MXI33" s="51"/>
      <c r="MXJ33" s="51"/>
      <c r="MXK33" s="51"/>
      <c r="MXL33" s="51"/>
      <c r="MXM33" s="51"/>
      <c r="MXN33" s="51"/>
      <c r="MXO33" s="51"/>
      <c r="MXP33" s="51"/>
      <c r="MXQ33" s="51"/>
      <c r="MXR33" s="51"/>
      <c r="MXS33" s="51"/>
      <c r="MXT33" s="51"/>
      <c r="MXU33" s="51"/>
      <c r="MXV33" s="51"/>
      <c r="MXW33" s="51"/>
      <c r="MXX33" s="51"/>
      <c r="MXY33" s="51"/>
      <c r="MXZ33" s="51"/>
      <c r="MYA33" s="51"/>
      <c r="MYB33" s="51"/>
      <c r="MYC33" s="51"/>
      <c r="MYD33" s="51"/>
      <c r="MYE33" s="51"/>
      <c r="MYF33" s="51"/>
      <c r="MYG33" s="51"/>
      <c r="MYH33" s="51"/>
      <c r="MYI33" s="51"/>
      <c r="MYJ33" s="51"/>
      <c r="MYK33" s="51"/>
      <c r="MYL33" s="51"/>
      <c r="MYM33" s="51"/>
      <c r="MYN33" s="51"/>
      <c r="MYO33" s="51"/>
      <c r="MYP33" s="51"/>
      <c r="MYQ33" s="51"/>
      <c r="MYR33" s="51"/>
      <c r="MYS33" s="51"/>
      <c r="MYT33" s="51"/>
      <c r="MYU33" s="51"/>
      <c r="MYV33" s="51"/>
      <c r="MYW33" s="51"/>
      <c r="MYX33" s="51"/>
      <c r="MYY33" s="51"/>
      <c r="MYZ33" s="51"/>
      <c r="MZA33" s="51"/>
      <c r="MZB33" s="51"/>
      <c r="MZC33" s="51"/>
      <c r="MZD33" s="51"/>
      <c r="MZE33" s="51"/>
      <c r="MZF33" s="51"/>
      <c r="MZG33" s="51"/>
      <c r="MZH33" s="51"/>
      <c r="MZI33" s="51"/>
      <c r="MZJ33" s="51"/>
      <c r="MZK33" s="51"/>
      <c r="MZL33" s="51"/>
      <c r="MZM33" s="51"/>
      <c r="MZN33" s="51"/>
      <c r="MZO33" s="51"/>
      <c r="MZP33" s="51"/>
      <c r="MZQ33" s="51"/>
      <c r="MZR33" s="51"/>
      <c r="MZS33" s="51"/>
      <c r="MZT33" s="51"/>
      <c r="MZU33" s="51"/>
      <c r="MZV33" s="51"/>
      <c r="MZW33" s="51"/>
      <c r="MZX33" s="51"/>
      <c r="MZY33" s="51"/>
      <c r="MZZ33" s="51"/>
      <c r="NAA33" s="51"/>
      <c r="NAB33" s="51"/>
      <c r="NAC33" s="51"/>
      <c r="NAD33" s="51"/>
      <c r="NAE33" s="51"/>
      <c r="NAF33" s="51"/>
      <c r="NAG33" s="51"/>
      <c r="NAH33" s="51"/>
      <c r="NAI33" s="51"/>
      <c r="NAJ33" s="51"/>
      <c r="NAK33" s="51"/>
      <c r="NAL33" s="51"/>
      <c r="NAM33" s="51"/>
      <c r="NAN33" s="51"/>
      <c r="NAO33" s="51"/>
      <c r="NAP33" s="51"/>
      <c r="NAQ33" s="51"/>
      <c r="NAR33" s="51"/>
      <c r="NAS33" s="51"/>
      <c r="NAT33" s="51"/>
      <c r="NAU33" s="51"/>
      <c r="NAV33" s="51"/>
      <c r="NAW33" s="51"/>
      <c r="NAX33" s="51"/>
      <c r="NAY33" s="51"/>
      <c r="NAZ33" s="51"/>
      <c r="NBA33" s="51"/>
      <c r="NBB33" s="51"/>
      <c r="NBC33" s="51"/>
      <c r="NBD33" s="51"/>
      <c r="NBE33" s="51"/>
      <c r="NBF33" s="51"/>
      <c r="NBG33" s="51"/>
      <c r="NBH33" s="51"/>
      <c r="NBI33" s="51"/>
      <c r="NBJ33" s="51"/>
      <c r="NBK33" s="51"/>
      <c r="NBL33" s="51"/>
      <c r="NBM33" s="51"/>
      <c r="NBN33" s="51"/>
      <c r="NBO33" s="51"/>
      <c r="NBP33" s="51"/>
      <c r="NBQ33" s="51"/>
      <c r="NBR33" s="51"/>
      <c r="NBS33" s="51"/>
      <c r="NBT33" s="51"/>
      <c r="NBU33" s="51"/>
      <c r="NBV33" s="51"/>
      <c r="NBW33" s="51"/>
      <c r="NBX33" s="51"/>
      <c r="NBY33" s="51"/>
      <c r="NBZ33" s="51"/>
      <c r="NCA33" s="51"/>
      <c r="NCB33" s="51"/>
      <c r="NCC33" s="51"/>
      <c r="NCD33" s="51"/>
      <c r="NCE33" s="51"/>
      <c r="NCF33" s="51"/>
      <c r="NCG33" s="51"/>
      <c r="NCH33" s="51"/>
      <c r="NCI33" s="51"/>
      <c r="NCJ33" s="51"/>
      <c r="NCK33" s="51"/>
      <c r="NCL33" s="51"/>
      <c r="NCM33" s="51"/>
      <c r="NCN33" s="51"/>
      <c r="NCO33" s="51"/>
      <c r="NCP33" s="51"/>
      <c r="NCQ33" s="51"/>
      <c r="NCR33" s="51"/>
      <c r="NCS33" s="51"/>
      <c r="NCT33" s="51"/>
      <c r="NCU33" s="51"/>
      <c r="NCV33" s="51"/>
      <c r="NCW33" s="51"/>
      <c r="NCX33" s="51"/>
      <c r="NCY33" s="51"/>
      <c r="NCZ33" s="51"/>
      <c r="NDA33" s="51"/>
      <c r="NDB33" s="51"/>
      <c r="NDC33" s="51"/>
      <c r="NDD33" s="51"/>
      <c r="NDE33" s="51"/>
      <c r="NDF33" s="51"/>
      <c r="NDG33" s="51"/>
      <c r="NDH33" s="51"/>
      <c r="NDI33" s="51"/>
      <c r="NDJ33" s="51"/>
      <c r="NDK33" s="51"/>
      <c r="NDL33" s="51"/>
      <c r="NDM33" s="51"/>
      <c r="NDN33" s="51"/>
      <c r="NDO33" s="51"/>
      <c r="NDP33" s="51"/>
      <c r="NDQ33" s="51"/>
      <c r="NDR33" s="51"/>
      <c r="NDS33" s="51"/>
      <c r="NDT33" s="51"/>
      <c r="NDU33" s="51"/>
      <c r="NDV33" s="51"/>
      <c r="NDW33" s="51"/>
      <c r="NDX33" s="51"/>
      <c r="NDY33" s="51"/>
      <c r="NDZ33" s="51"/>
      <c r="NEA33" s="51"/>
      <c r="NEB33" s="51"/>
      <c r="NEC33" s="51"/>
      <c r="NED33" s="51"/>
      <c r="NEE33" s="51"/>
      <c r="NEF33" s="51"/>
      <c r="NEG33" s="51"/>
      <c r="NEH33" s="51"/>
      <c r="NEI33" s="51"/>
      <c r="NEJ33" s="51"/>
      <c r="NEK33" s="51"/>
      <c r="NEL33" s="51"/>
      <c r="NEM33" s="51"/>
      <c r="NEN33" s="51"/>
      <c r="NEO33" s="51"/>
      <c r="NEP33" s="51"/>
      <c r="NEQ33" s="51"/>
      <c r="NER33" s="51"/>
      <c r="NES33" s="51"/>
      <c r="NET33" s="51"/>
      <c r="NEU33" s="51"/>
      <c r="NEV33" s="51"/>
      <c r="NEW33" s="51"/>
      <c r="NEX33" s="51"/>
      <c r="NEY33" s="51"/>
      <c r="NEZ33" s="51"/>
      <c r="NFA33" s="51"/>
      <c r="NFB33" s="51"/>
      <c r="NFC33" s="51"/>
      <c r="NFD33" s="51"/>
      <c r="NFE33" s="51"/>
      <c r="NFF33" s="51"/>
      <c r="NFG33" s="51"/>
      <c r="NFH33" s="51"/>
      <c r="NFI33" s="51"/>
      <c r="NFJ33" s="51"/>
      <c r="NFK33" s="51"/>
      <c r="NFL33" s="51"/>
      <c r="NFM33" s="51"/>
      <c r="NFN33" s="51"/>
      <c r="NFO33" s="51"/>
      <c r="NFP33" s="51"/>
      <c r="NFQ33" s="51"/>
      <c r="NFR33" s="51"/>
      <c r="NFS33" s="51"/>
      <c r="NFT33" s="51"/>
      <c r="NFU33" s="51"/>
      <c r="NFV33" s="51"/>
      <c r="NFW33" s="51"/>
      <c r="NFX33" s="51"/>
      <c r="NFY33" s="51"/>
      <c r="NFZ33" s="51"/>
      <c r="NGA33" s="51"/>
      <c r="NGB33" s="51"/>
      <c r="NGC33" s="51"/>
      <c r="NGD33" s="51"/>
      <c r="NGE33" s="51"/>
      <c r="NGF33" s="51"/>
      <c r="NGG33" s="51"/>
      <c r="NGH33" s="51"/>
      <c r="NGI33" s="51"/>
      <c r="NGJ33" s="51"/>
      <c r="NGK33" s="51"/>
      <c r="NGL33" s="51"/>
      <c r="NGM33" s="51"/>
      <c r="NGN33" s="51"/>
      <c r="NGO33" s="51"/>
      <c r="NGP33" s="51"/>
      <c r="NGQ33" s="51"/>
      <c r="NGR33" s="51"/>
      <c r="NGS33" s="51"/>
      <c r="NGT33" s="51"/>
      <c r="NGU33" s="51"/>
      <c r="NGV33" s="51"/>
      <c r="NGW33" s="51"/>
      <c r="NGX33" s="51"/>
      <c r="NGY33" s="51"/>
      <c r="NGZ33" s="51"/>
      <c r="NHA33" s="51"/>
      <c r="NHB33" s="51"/>
      <c r="NHC33" s="51"/>
      <c r="NHD33" s="51"/>
      <c r="NHE33" s="51"/>
      <c r="NHF33" s="51"/>
      <c r="NHG33" s="51"/>
      <c r="NHH33" s="51"/>
      <c r="NHI33" s="51"/>
      <c r="NHJ33" s="51"/>
      <c r="NHK33" s="51"/>
      <c r="NHL33" s="51"/>
      <c r="NHM33" s="51"/>
      <c r="NHN33" s="51"/>
      <c r="NHO33" s="51"/>
      <c r="NHP33" s="51"/>
      <c r="NHQ33" s="51"/>
      <c r="NHR33" s="51"/>
      <c r="NHS33" s="51"/>
      <c r="NHT33" s="51"/>
      <c r="NHU33" s="51"/>
      <c r="NHV33" s="51"/>
      <c r="NHW33" s="51"/>
      <c r="NHX33" s="51"/>
      <c r="NHY33" s="51"/>
      <c r="NHZ33" s="51"/>
      <c r="NIA33" s="51"/>
      <c r="NIB33" s="51"/>
      <c r="NIC33" s="51"/>
      <c r="NID33" s="51"/>
      <c r="NIE33" s="51"/>
      <c r="NIF33" s="51"/>
      <c r="NIG33" s="51"/>
      <c r="NIH33" s="51"/>
      <c r="NII33" s="51"/>
      <c r="NIJ33" s="51"/>
      <c r="NIK33" s="51"/>
      <c r="NIL33" s="51"/>
      <c r="NIM33" s="51"/>
      <c r="NIN33" s="51"/>
      <c r="NIO33" s="51"/>
      <c r="NIP33" s="51"/>
      <c r="NIQ33" s="51"/>
      <c r="NIR33" s="51"/>
      <c r="NIS33" s="51"/>
      <c r="NIT33" s="51"/>
      <c r="NIU33" s="51"/>
      <c r="NIV33" s="51"/>
      <c r="NIW33" s="51"/>
      <c r="NIX33" s="51"/>
      <c r="NIY33" s="51"/>
      <c r="NIZ33" s="51"/>
      <c r="NJA33" s="51"/>
      <c r="NJB33" s="51"/>
      <c r="NJC33" s="51"/>
      <c r="NJD33" s="51"/>
      <c r="NJE33" s="51"/>
      <c r="NJF33" s="51"/>
      <c r="NJG33" s="51"/>
      <c r="NJH33" s="51"/>
      <c r="NJI33" s="51"/>
      <c r="NJJ33" s="51"/>
      <c r="NJK33" s="51"/>
      <c r="NJL33" s="51"/>
      <c r="NJM33" s="51"/>
      <c r="NJN33" s="51"/>
      <c r="NJO33" s="51"/>
      <c r="NJP33" s="51"/>
      <c r="NJQ33" s="51"/>
      <c r="NJR33" s="51"/>
      <c r="NJS33" s="51"/>
      <c r="NJT33" s="51"/>
      <c r="NJU33" s="51"/>
      <c r="NJV33" s="51"/>
      <c r="NJW33" s="51"/>
      <c r="NJX33" s="51"/>
      <c r="NJY33" s="51"/>
      <c r="NJZ33" s="51"/>
      <c r="NKA33" s="51"/>
      <c r="NKB33" s="51"/>
      <c r="NKC33" s="51"/>
      <c r="NKD33" s="51"/>
      <c r="NKE33" s="51"/>
      <c r="NKF33" s="51"/>
      <c r="NKG33" s="51"/>
      <c r="NKH33" s="51"/>
      <c r="NKI33" s="51"/>
      <c r="NKJ33" s="51"/>
      <c r="NKK33" s="51"/>
      <c r="NKL33" s="51"/>
      <c r="NKM33" s="51"/>
      <c r="NKN33" s="51"/>
      <c r="NKO33" s="51"/>
      <c r="NKP33" s="51"/>
      <c r="NKQ33" s="51"/>
      <c r="NKR33" s="51"/>
      <c r="NKS33" s="51"/>
      <c r="NKT33" s="51"/>
      <c r="NKU33" s="51"/>
      <c r="NKV33" s="51"/>
      <c r="NKW33" s="51"/>
      <c r="NKX33" s="51"/>
      <c r="NKY33" s="51"/>
      <c r="NKZ33" s="51"/>
      <c r="NLA33" s="51"/>
      <c r="NLB33" s="51"/>
      <c r="NLC33" s="51"/>
      <c r="NLD33" s="51"/>
      <c r="NLE33" s="51"/>
      <c r="NLF33" s="51"/>
      <c r="NLG33" s="51"/>
      <c r="NLH33" s="51"/>
      <c r="NLI33" s="51"/>
      <c r="NLJ33" s="51"/>
      <c r="NLK33" s="51"/>
      <c r="NLL33" s="51"/>
      <c r="NLM33" s="51"/>
      <c r="NLN33" s="51"/>
      <c r="NLO33" s="51"/>
      <c r="NLP33" s="51"/>
      <c r="NLQ33" s="51"/>
      <c r="NLR33" s="51"/>
      <c r="NLS33" s="51"/>
      <c r="NLT33" s="51"/>
      <c r="NLU33" s="51"/>
      <c r="NLV33" s="51"/>
      <c r="NLW33" s="51"/>
      <c r="NLX33" s="51"/>
      <c r="NLY33" s="51"/>
      <c r="NLZ33" s="51"/>
      <c r="NMA33" s="51"/>
      <c r="NMB33" s="51"/>
      <c r="NMC33" s="51"/>
      <c r="NMD33" s="51"/>
      <c r="NME33" s="51"/>
      <c r="NMF33" s="51"/>
      <c r="NMG33" s="51"/>
      <c r="NMH33" s="51"/>
      <c r="NMI33" s="51"/>
      <c r="NMJ33" s="51"/>
      <c r="NMK33" s="51"/>
      <c r="NML33" s="51"/>
      <c r="NMM33" s="51"/>
      <c r="NMN33" s="51"/>
      <c r="NMO33" s="51"/>
      <c r="NMP33" s="51"/>
      <c r="NMQ33" s="51"/>
      <c r="NMR33" s="51"/>
      <c r="NMS33" s="51"/>
      <c r="NMT33" s="51"/>
      <c r="NMU33" s="51"/>
      <c r="NMV33" s="51"/>
      <c r="NMW33" s="51"/>
      <c r="NMX33" s="51"/>
      <c r="NMY33" s="51"/>
      <c r="NMZ33" s="51"/>
      <c r="NNA33" s="51"/>
      <c r="NNB33" s="51"/>
      <c r="NNC33" s="51"/>
      <c r="NND33" s="51"/>
      <c r="NNE33" s="51"/>
      <c r="NNF33" s="51"/>
      <c r="NNG33" s="51"/>
      <c r="NNH33" s="51"/>
      <c r="NNI33" s="51"/>
      <c r="NNJ33" s="51"/>
      <c r="NNK33" s="51"/>
      <c r="NNL33" s="51"/>
      <c r="NNM33" s="51"/>
      <c r="NNN33" s="51"/>
      <c r="NNO33" s="51"/>
      <c r="NNP33" s="51"/>
      <c r="NNQ33" s="51"/>
      <c r="NNR33" s="51"/>
      <c r="NNS33" s="51"/>
      <c r="NNT33" s="51"/>
      <c r="NNU33" s="51"/>
      <c r="NNV33" s="51"/>
      <c r="NNW33" s="51"/>
      <c r="NNX33" s="51"/>
      <c r="NNY33" s="51"/>
      <c r="NNZ33" s="51"/>
      <c r="NOA33" s="51"/>
      <c r="NOB33" s="51"/>
      <c r="NOC33" s="51"/>
      <c r="NOD33" s="51"/>
      <c r="NOE33" s="51"/>
      <c r="NOF33" s="51"/>
      <c r="NOG33" s="51"/>
      <c r="NOH33" s="51"/>
      <c r="NOI33" s="51"/>
      <c r="NOJ33" s="51"/>
      <c r="NOK33" s="51"/>
      <c r="NOL33" s="51"/>
      <c r="NOM33" s="51"/>
      <c r="NON33" s="51"/>
      <c r="NOO33" s="51"/>
      <c r="NOP33" s="51"/>
      <c r="NOQ33" s="51"/>
      <c r="NOR33" s="51"/>
      <c r="NOS33" s="51"/>
      <c r="NOT33" s="51"/>
      <c r="NOU33" s="51"/>
      <c r="NOV33" s="51"/>
      <c r="NOW33" s="51"/>
      <c r="NOX33" s="51"/>
      <c r="NOY33" s="51"/>
      <c r="NOZ33" s="51"/>
      <c r="NPA33" s="51"/>
      <c r="NPB33" s="51"/>
      <c r="NPC33" s="51"/>
      <c r="NPD33" s="51"/>
      <c r="NPE33" s="51"/>
      <c r="NPF33" s="51"/>
      <c r="NPG33" s="51"/>
      <c r="NPH33" s="51"/>
      <c r="NPI33" s="51"/>
      <c r="NPJ33" s="51"/>
      <c r="NPK33" s="51"/>
      <c r="NPL33" s="51"/>
      <c r="NPM33" s="51"/>
      <c r="NPN33" s="51"/>
      <c r="NPO33" s="51"/>
      <c r="NPP33" s="51"/>
      <c r="NPQ33" s="51"/>
      <c r="NPR33" s="51"/>
      <c r="NPS33" s="51"/>
      <c r="NPT33" s="51"/>
      <c r="NPU33" s="51"/>
      <c r="NPV33" s="51"/>
      <c r="NPW33" s="51"/>
      <c r="NPX33" s="51"/>
      <c r="NPY33" s="51"/>
      <c r="NPZ33" s="51"/>
      <c r="NQA33" s="51"/>
      <c r="NQB33" s="51"/>
      <c r="NQC33" s="51"/>
      <c r="NQD33" s="51"/>
      <c r="NQE33" s="51"/>
      <c r="NQF33" s="51"/>
      <c r="NQG33" s="51"/>
      <c r="NQH33" s="51"/>
      <c r="NQI33" s="51"/>
      <c r="NQJ33" s="51"/>
      <c r="NQK33" s="51"/>
      <c r="NQL33" s="51"/>
      <c r="NQM33" s="51"/>
      <c r="NQN33" s="51"/>
      <c r="NQO33" s="51"/>
      <c r="NQP33" s="51"/>
      <c r="NQQ33" s="51"/>
      <c r="NQR33" s="51"/>
      <c r="NQS33" s="51"/>
      <c r="NQT33" s="51"/>
      <c r="NQU33" s="51"/>
      <c r="NQV33" s="51"/>
      <c r="NQW33" s="51"/>
      <c r="NQX33" s="51"/>
      <c r="NQY33" s="51"/>
      <c r="NQZ33" s="51"/>
      <c r="NRA33" s="51"/>
      <c r="NRB33" s="51"/>
      <c r="NRC33" s="51"/>
      <c r="NRD33" s="51"/>
      <c r="NRE33" s="51"/>
      <c r="NRF33" s="51"/>
      <c r="NRG33" s="51"/>
      <c r="NRH33" s="51"/>
      <c r="NRI33" s="51"/>
      <c r="NRJ33" s="51"/>
      <c r="NRK33" s="51"/>
      <c r="NRL33" s="51"/>
      <c r="NRM33" s="51"/>
      <c r="NRN33" s="51"/>
      <c r="NRO33" s="51"/>
      <c r="NRP33" s="51"/>
      <c r="NRQ33" s="51"/>
      <c r="NRR33" s="51"/>
      <c r="NRS33" s="51"/>
      <c r="NRT33" s="51"/>
      <c r="NRU33" s="51"/>
      <c r="NRV33" s="51"/>
      <c r="NRW33" s="51"/>
      <c r="NRX33" s="51"/>
      <c r="NRY33" s="51"/>
      <c r="NRZ33" s="51"/>
      <c r="NSA33" s="51"/>
      <c r="NSB33" s="51"/>
      <c r="NSC33" s="51"/>
      <c r="NSD33" s="51"/>
      <c r="NSE33" s="51"/>
      <c r="NSF33" s="51"/>
      <c r="NSG33" s="51"/>
      <c r="NSH33" s="51"/>
      <c r="NSI33" s="51"/>
      <c r="NSJ33" s="51"/>
      <c r="NSK33" s="51"/>
      <c r="NSL33" s="51"/>
      <c r="NSM33" s="51"/>
      <c r="NSN33" s="51"/>
      <c r="NSO33" s="51"/>
      <c r="NSP33" s="51"/>
      <c r="NSQ33" s="51"/>
      <c r="NSR33" s="51"/>
      <c r="NSS33" s="51"/>
      <c r="NST33" s="51"/>
      <c r="NSU33" s="51"/>
      <c r="NSV33" s="51"/>
      <c r="NSW33" s="51"/>
      <c r="NSX33" s="51"/>
      <c r="NSY33" s="51"/>
      <c r="NSZ33" s="51"/>
      <c r="NTA33" s="51"/>
      <c r="NTB33" s="51"/>
      <c r="NTC33" s="51"/>
      <c r="NTD33" s="51"/>
      <c r="NTE33" s="51"/>
      <c r="NTF33" s="51"/>
      <c r="NTG33" s="51"/>
      <c r="NTH33" s="51"/>
      <c r="NTI33" s="51"/>
      <c r="NTJ33" s="51"/>
      <c r="NTK33" s="51"/>
      <c r="NTL33" s="51"/>
      <c r="NTM33" s="51"/>
      <c r="NTN33" s="51"/>
      <c r="NTO33" s="51"/>
      <c r="NTP33" s="51"/>
      <c r="NTQ33" s="51"/>
      <c r="NTR33" s="51"/>
      <c r="NTS33" s="51"/>
      <c r="NTT33" s="51"/>
      <c r="NTU33" s="51"/>
      <c r="NTV33" s="51"/>
      <c r="NTW33" s="51"/>
      <c r="NTX33" s="51"/>
      <c r="NTY33" s="51"/>
      <c r="NTZ33" s="51"/>
      <c r="NUA33" s="51"/>
      <c r="NUB33" s="51"/>
      <c r="NUC33" s="51"/>
      <c r="NUD33" s="51"/>
      <c r="NUE33" s="51"/>
      <c r="NUF33" s="51"/>
      <c r="NUG33" s="51"/>
      <c r="NUH33" s="51"/>
      <c r="NUI33" s="51"/>
      <c r="NUJ33" s="51"/>
      <c r="NUK33" s="51"/>
      <c r="NUL33" s="51"/>
      <c r="NUM33" s="51"/>
      <c r="NUN33" s="51"/>
      <c r="NUO33" s="51"/>
      <c r="NUP33" s="51"/>
      <c r="NUQ33" s="51"/>
      <c r="NUR33" s="51"/>
      <c r="NUS33" s="51"/>
      <c r="NUT33" s="51"/>
      <c r="NUU33" s="51"/>
      <c r="NUV33" s="51"/>
      <c r="NUW33" s="51"/>
      <c r="NUX33" s="51"/>
      <c r="NUY33" s="51"/>
      <c r="NUZ33" s="51"/>
      <c r="NVA33" s="51"/>
      <c r="NVB33" s="51"/>
      <c r="NVC33" s="51"/>
      <c r="NVD33" s="51"/>
      <c r="NVE33" s="51"/>
      <c r="NVF33" s="51"/>
      <c r="NVG33" s="51"/>
      <c r="NVH33" s="51"/>
      <c r="NVI33" s="51"/>
      <c r="NVJ33" s="51"/>
      <c r="NVK33" s="51"/>
      <c r="NVL33" s="51"/>
      <c r="NVM33" s="51"/>
      <c r="NVN33" s="51"/>
      <c r="NVO33" s="51"/>
      <c r="NVP33" s="51"/>
      <c r="NVQ33" s="51"/>
      <c r="NVR33" s="51"/>
      <c r="NVS33" s="51"/>
      <c r="NVT33" s="51"/>
      <c r="NVU33" s="51"/>
      <c r="NVV33" s="51"/>
      <c r="NVW33" s="51"/>
      <c r="NVX33" s="51"/>
      <c r="NVY33" s="51"/>
      <c r="NVZ33" s="51"/>
      <c r="NWA33" s="51"/>
      <c r="NWB33" s="51"/>
      <c r="NWC33" s="51"/>
      <c r="NWD33" s="51"/>
      <c r="NWE33" s="51"/>
      <c r="NWF33" s="51"/>
      <c r="NWG33" s="51"/>
      <c r="NWH33" s="51"/>
      <c r="NWI33" s="51"/>
      <c r="NWJ33" s="51"/>
      <c r="NWK33" s="51"/>
      <c r="NWL33" s="51"/>
      <c r="NWM33" s="51"/>
      <c r="NWN33" s="51"/>
      <c r="NWO33" s="51"/>
      <c r="NWP33" s="51"/>
      <c r="NWQ33" s="51"/>
      <c r="NWR33" s="51"/>
      <c r="NWS33" s="51"/>
      <c r="NWT33" s="51"/>
      <c r="NWU33" s="51"/>
      <c r="NWV33" s="51"/>
      <c r="NWW33" s="51"/>
      <c r="NWX33" s="51"/>
      <c r="NWY33" s="51"/>
      <c r="NWZ33" s="51"/>
      <c r="NXA33" s="51"/>
      <c r="NXB33" s="51"/>
      <c r="NXC33" s="51"/>
      <c r="NXD33" s="51"/>
      <c r="NXE33" s="51"/>
      <c r="NXF33" s="51"/>
      <c r="NXG33" s="51"/>
      <c r="NXH33" s="51"/>
      <c r="NXI33" s="51"/>
      <c r="NXJ33" s="51"/>
      <c r="NXK33" s="51"/>
      <c r="NXL33" s="51"/>
      <c r="NXM33" s="51"/>
      <c r="NXN33" s="51"/>
      <c r="NXO33" s="51"/>
      <c r="NXP33" s="51"/>
      <c r="NXQ33" s="51"/>
      <c r="NXR33" s="51"/>
      <c r="NXS33" s="51"/>
      <c r="NXT33" s="51"/>
      <c r="NXU33" s="51"/>
      <c r="NXV33" s="51"/>
      <c r="NXW33" s="51"/>
      <c r="NXX33" s="51"/>
      <c r="NXY33" s="51"/>
      <c r="NXZ33" s="51"/>
      <c r="NYA33" s="51"/>
      <c r="NYB33" s="51"/>
      <c r="NYC33" s="51"/>
      <c r="NYD33" s="51"/>
      <c r="NYE33" s="51"/>
      <c r="NYF33" s="51"/>
      <c r="NYG33" s="51"/>
      <c r="NYH33" s="51"/>
      <c r="NYI33" s="51"/>
      <c r="NYJ33" s="51"/>
      <c r="NYK33" s="51"/>
      <c r="NYL33" s="51"/>
      <c r="NYM33" s="51"/>
      <c r="NYN33" s="51"/>
      <c r="NYO33" s="51"/>
      <c r="NYP33" s="51"/>
      <c r="NYQ33" s="51"/>
      <c r="NYR33" s="51"/>
      <c r="NYS33" s="51"/>
      <c r="NYT33" s="51"/>
      <c r="NYU33" s="51"/>
      <c r="NYV33" s="51"/>
      <c r="NYW33" s="51"/>
      <c r="NYX33" s="51"/>
      <c r="NYY33" s="51"/>
      <c r="NYZ33" s="51"/>
      <c r="NZA33" s="51"/>
      <c r="NZB33" s="51"/>
      <c r="NZC33" s="51"/>
      <c r="NZD33" s="51"/>
      <c r="NZE33" s="51"/>
      <c r="NZF33" s="51"/>
      <c r="NZG33" s="51"/>
      <c r="NZH33" s="51"/>
      <c r="NZI33" s="51"/>
      <c r="NZJ33" s="51"/>
      <c r="NZK33" s="51"/>
      <c r="NZL33" s="51"/>
      <c r="NZM33" s="51"/>
      <c r="NZN33" s="51"/>
      <c r="NZO33" s="51"/>
      <c r="NZP33" s="51"/>
      <c r="NZQ33" s="51"/>
      <c r="NZR33" s="51"/>
      <c r="NZS33" s="51"/>
      <c r="NZT33" s="51"/>
      <c r="NZU33" s="51"/>
      <c r="NZV33" s="51"/>
      <c r="NZW33" s="51"/>
      <c r="NZX33" s="51"/>
      <c r="NZY33" s="51"/>
      <c r="NZZ33" s="51"/>
      <c r="OAA33" s="51"/>
      <c r="OAB33" s="51"/>
      <c r="OAC33" s="51"/>
      <c r="OAD33" s="51"/>
      <c r="OAE33" s="51"/>
      <c r="OAF33" s="51"/>
      <c r="OAG33" s="51"/>
      <c r="OAH33" s="51"/>
      <c r="OAI33" s="51"/>
      <c r="OAJ33" s="51"/>
      <c r="OAK33" s="51"/>
      <c r="OAL33" s="51"/>
      <c r="OAM33" s="51"/>
      <c r="OAN33" s="51"/>
      <c r="OAO33" s="51"/>
      <c r="OAP33" s="51"/>
      <c r="OAQ33" s="51"/>
      <c r="OAR33" s="51"/>
      <c r="OAS33" s="51"/>
      <c r="OAT33" s="51"/>
      <c r="OAU33" s="51"/>
      <c r="OAV33" s="51"/>
      <c r="OAW33" s="51"/>
      <c r="OAX33" s="51"/>
      <c r="OAY33" s="51"/>
      <c r="OAZ33" s="51"/>
      <c r="OBA33" s="51"/>
      <c r="OBB33" s="51"/>
      <c r="OBC33" s="51"/>
      <c r="OBD33" s="51"/>
      <c r="OBE33" s="51"/>
      <c r="OBF33" s="51"/>
      <c r="OBG33" s="51"/>
      <c r="OBH33" s="51"/>
      <c r="OBI33" s="51"/>
      <c r="OBJ33" s="51"/>
      <c r="OBK33" s="51"/>
      <c r="OBL33" s="51"/>
      <c r="OBM33" s="51"/>
      <c r="OBN33" s="51"/>
      <c r="OBO33" s="51"/>
      <c r="OBP33" s="51"/>
      <c r="OBQ33" s="51"/>
      <c r="OBR33" s="51"/>
      <c r="OBS33" s="51"/>
      <c r="OBT33" s="51"/>
      <c r="OBU33" s="51"/>
      <c r="OBV33" s="51"/>
      <c r="OBW33" s="51"/>
      <c r="OBX33" s="51"/>
      <c r="OBY33" s="51"/>
      <c r="OBZ33" s="51"/>
      <c r="OCA33" s="51"/>
      <c r="OCB33" s="51"/>
      <c r="OCC33" s="51"/>
      <c r="OCD33" s="51"/>
      <c r="OCE33" s="51"/>
      <c r="OCF33" s="51"/>
      <c r="OCG33" s="51"/>
      <c r="OCH33" s="51"/>
      <c r="OCI33" s="51"/>
      <c r="OCJ33" s="51"/>
      <c r="OCK33" s="51"/>
      <c r="OCL33" s="51"/>
      <c r="OCM33" s="51"/>
      <c r="OCN33" s="51"/>
      <c r="OCO33" s="51"/>
      <c r="OCP33" s="51"/>
      <c r="OCQ33" s="51"/>
      <c r="OCR33" s="51"/>
      <c r="OCS33" s="51"/>
      <c r="OCT33" s="51"/>
      <c r="OCU33" s="51"/>
      <c r="OCV33" s="51"/>
      <c r="OCW33" s="51"/>
      <c r="OCX33" s="51"/>
      <c r="OCY33" s="51"/>
      <c r="OCZ33" s="51"/>
      <c r="ODA33" s="51"/>
      <c r="ODB33" s="51"/>
      <c r="ODC33" s="51"/>
      <c r="ODD33" s="51"/>
      <c r="ODE33" s="51"/>
      <c r="ODF33" s="51"/>
      <c r="ODG33" s="51"/>
      <c r="ODH33" s="51"/>
      <c r="ODI33" s="51"/>
      <c r="ODJ33" s="51"/>
      <c r="ODK33" s="51"/>
      <c r="ODL33" s="51"/>
      <c r="ODM33" s="51"/>
      <c r="ODN33" s="51"/>
      <c r="ODO33" s="51"/>
      <c r="ODP33" s="51"/>
      <c r="ODQ33" s="51"/>
      <c r="ODR33" s="51"/>
      <c r="ODS33" s="51"/>
      <c r="ODT33" s="51"/>
      <c r="ODU33" s="51"/>
      <c r="ODV33" s="51"/>
      <c r="ODW33" s="51"/>
      <c r="ODX33" s="51"/>
      <c r="ODY33" s="51"/>
      <c r="ODZ33" s="51"/>
      <c r="OEA33" s="51"/>
      <c r="OEB33" s="51"/>
      <c r="OEC33" s="51"/>
      <c r="OED33" s="51"/>
      <c r="OEE33" s="51"/>
      <c r="OEF33" s="51"/>
      <c r="OEG33" s="51"/>
      <c r="OEH33" s="51"/>
      <c r="OEI33" s="51"/>
      <c r="OEJ33" s="51"/>
      <c r="OEK33" s="51"/>
      <c r="OEL33" s="51"/>
      <c r="OEM33" s="51"/>
      <c r="OEN33" s="51"/>
      <c r="OEO33" s="51"/>
      <c r="OEP33" s="51"/>
      <c r="OEQ33" s="51"/>
      <c r="OER33" s="51"/>
      <c r="OES33" s="51"/>
      <c r="OET33" s="51"/>
      <c r="OEU33" s="51"/>
      <c r="OEV33" s="51"/>
      <c r="OEW33" s="51"/>
      <c r="OEX33" s="51"/>
      <c r="OEY33" s="51"/>
      <c r="OEZ33" s="51"/>
      <c r="OFA33" s="51"/>
      <c r="OFB33" s="51"/>
      <c r="OFC33" s="51"/>
      <c r="OFD33" s="51"/>
      <c r="OFE33" s="51"/>
      <c r="OFF33" s="51"/>
      <c r="OFG33" s="51"/>
      <c r="OFH33" s="51"/>
      <c r="OFI33" s="51"/>
      <c r="OFJ33" s="51"/>
      <c r="OFK33" s="51"/>
      <c r="OFL33" s="51"/>
      <c r="OFM33" s="51"/>
      <c r="OFN33" s="51"/>
      <c r="OFO33" s="51"/>
      <c r="OFP33" s="51"/>
      <c r="OFQ33" s="51"/>
      <c r="OFR33" s="51"/>
      <c r="OFS33" s="51"/>
      <c r="OFT33" s="51"/>
      <c r="OFU33" s="51"/>
      <c r="OFV33" s="51"/>
      <c r="OFW33" s="51"/>
      <c r="OFX33" s="51"/>
      <c r="OFY33" s="51"/>
      <c r="OFZ33" s="51"/>
      <c r="OGA33" s="51"/>
      <c r="OGB33" s="51"/>
      <c r="OGC33" s="51"/>
      <c r="OGD33" s="51"/>
      <c r="OGE33" s="51"/>
      <c r="OGF33" s="51"/>
      <c r="OGG33" s="51"/>
      <c r="OGH33" s="51"/>
      <c r="OGI33" s="51"/>
      <c r="OGJ33" s="51"/>
      <c r="OGK33" s="51"/>
      <c r="OGL33" s="51"/>
      <c r="OGM33" s="51"/>
      <c r="OGN33" s="51"/>
      <c r="OGO33" s="51"/>
      <c r="OGP33" s="51"/>
      <c r="OGQ33" s="51"/>
      <c r="OGR33" s="51"/>
      <c r="OGS33" s="51"/>
      <c r="OGT33" s="51"/>
      <c r="OGU33" s="51"/>
      <c r="OGV33" s="51"/>
      <c r="OGW33" s="51"/>
      <c r="OGX33" s="51"/>
      <c r="OGY33" s="51"/>
      <c r="OGZ33" s="51"/>
      <c r="OHA33" s="51"/>
      <c r="OHB33" s="51"/>
      <c r="OHC33" s="51"/>
      <c r="OHD33" s="51"/>
      <c r="OHE33" s="51"/>
      <c r="OHF33" s="51"/>
      <c r="OHG33" s="51"/>
      <c r="OHH33" s="51"/>
      <c r="OHI33" s="51"/>
      <c r="OHJ33" s="51"/>
      <c r="OHK33" s="51"/>
      <c r="OHL33" s="51"/>
      <c r="OHM33" s="51"/>
      <c r="OHN33" s="51"/>
      <c r="OHO33" s="51"/>
      <c r="OHP33" s="51"/>
      <c r="OHQ33" s="51"/>
      <c r="OHR33" s="51"/>
      <c r="OHS33" s="51"/>
      <c r="OHT33" s="51"/>
      <c r="OHU33" s="51"/>
      <c r="OHV33" s="51"/>
      <c r="OHW33" s="51"/>
      <c r="OHX33" s="51"/>
      <c r="OHY33" s="51"/>
      <c r="OHZ33" s="51"/>
      <c r="OIA33" s="51"/>
      <c r="OIB33" s="51"/>
      <c r="OIC33" s="51"/>
      <c r="OID33" s="51"/>
      <c r="OIE33" s="51"/>
      <c r="OIF33" s="51"/>
      <c r="OIG33" s="51"/>
      <c r="OIH33" s="51"/>
      <c r="OII33" s="51"/>
      <c r="OIJ33" s="51"/>
      <c r="OIK33" s="51"/>
      <c r="OIL33" s="51"/>
      <c r="OIM33" s="51"/>
      <c r="OIN33" s="51"/>
      <c r="OIO33" s="51"/>
      <c r="OIP33" s="51"/>
      <c r="OIQ33" s="51"/>
      <c r="OIR33" s="51"/>
      <c r="OIS33" s="51"/>
      <c r="OIT33" s="51"/>
      <c r="OIU33" s="51"/>
      <c r="OIV33" s="51"/>
      <c r="OIW33" s="51"/>
      <c r="OIX33" s="51"/>
      <c r="OIY33" s="51"/>
      <c r="OIZ33" s="51"/>
      <c r="OJA33" s="51"/>
      <c r="OJB33" s="51"/>
      <c r="OJC33" s="51"/>
      <c r="OJD33" s="51"/>
      <c r="OJE33" s="51"/>
      <c r="OJF33" s="51"/>
      <c r="OJG33" s="51"/>
      <c r="OJH33" s="51"/>
      <c r="OJI33" s="51"/>
      <c r="OJJ33" s="51"/>
      <c r="OJK33" s="51"/>
      <c r="OJL33" s="51"/>
      <c r="OJM33" s="51"/>
      <c r="OJN33" s="51"/>
      <c r="OJO33" s="51"/>
      <c r="OJP33" s="51"/>
      <c r="OJQ33" s="51"/>
      <c r="OJR33" s="51"/>
      <c r="OJS33" s="51"/>
      <c r="OJT33" s="51"/>
      <c r="OJU33" s="51"/>
      <c r="OJV33" s="51"/>
      <c r="OJW33" s="51"/>
      <c r="OJX33" s="51"/>
      <c r="OJY33" s="51"/>
      <c r="OJZ33" s="51"/>
      <c r="OKA33" s="51"/>
      <c r="OKB33" s="51"/>
      <c r="OKC33" s="51"/>
      <c r="OKD33" s="51"/>
      <c r="OKE33" s="51"/>
      <c r="OKF33" s="51"/>
      <c r="OKG33" s="51"/>
      <c r="OKH33" s="51"/>
      <c r="OKI33" s="51"/>
      <c r="OKJ33" s="51"/>
      <c r="OKK33" s="51"/>
      <c r="OKL33" s="51"/>
      <c r="OKM33" s="51"/>
      <c r="OKN33" s="51"/>
      <c r="OKO33" s="51"/>
      <c r="OKP33" s="51"/>
      <c r="OKQ33" s="51"/>
      <c r="OKR33" s="51"/>
      <c r="OKS33" s="51"/>
      <c r="OKT33" s="51"/>
      <c r="OKU33" s="51"/>
      <c r="OKV33" s="51"/>
      <c r="OKW33" s="51"/>
      <c r="OKX33" s="51"/>
      <c r="OKY33" s="51"/>
      <c r="OKZ33" s="51"/>
      <c r="OLA33" s="51"/>
      <c r="OLB33" s="51"/>
      <c r="OLC33" s="51"/>
      <c r="OLD33" s="51"/>
      <c r="OLE33" s="51"/>
      <c r="OLF33" s="51"/>
      <c r="OLG33" s="51"/>
      <c r="OLH33" s="51"/>
      <c r="OLI33" s="51"/>
      <c r="OLJ33" s="51"/>
      <c r="OLK33" s="51"/>
      <c r="OLL33" s="51"/>
      <c r="OLM33" s="51"/>
      <c r="OLN33" s="51"/>
      <c r="OLO33" s="51"/>
      <c r="OLP33" s="51"/>
      <c r="OLQ33" s="51"/>
      <c r="OLR33" s="51"/>
      <c r="OLS33" s="51"/>
      <c r="OLT33" s="51"/>
      <c r="OLU33" s="51"/>
      <c r="OLV33" s="51"/>
      <c r="OLW33" s="51"/>
      <c r="OLX33" s="51"/>
      <c r="OLY33" s="51"/>
      <c r="OLZ33" s="51"/>
      <c r="OMA33" s="51"/>
      <c r="OMB33" s="51"/>
      <c r="OMC33" s="51"/>
      <c r="OMD33" s="51"/>
      <c r="OME33" s="51"/>
      <c r="OMF33" s="51"/>
      <c r="OMG33" s="51"/>
      <c r="OMH33" s="51"/>
      <c r="OMI33" s="51"/>
      <c r="OMJ33" s="51"/>
      <c r="OMK33" s="51"/>
      <c r="OML33" s="51"/>
      <c r="OMM33" s="51"/>
      <c r="OMN33" s="51"/>
      <c r="OMO33" s="51"/>
      <c r="OMP33" s="51"/>
      <c r="OMQ33" s="51"/>
      <c r="OMR33" s="51"/>
      <c r="OMS33" s="51"/>
      <c r="OMT33" s="51"/>
      <c r="OMU33" s="51"/>
      <c r="OMV33" s="51"/>
      <c r="OMW33" s="51"/>
      <c r="OMX33" s="51"/>
      <c r="OMY33" s="51"/>
      <c r="OMZ33" s="51"/>
      <c r="ONA33" s="51"/>
      <c r="ONB33" s="51"/>
      <c r="ONC33" s="51"/>
      <c r="OND33" s="51"/>
      <c r="ONE33" s="51"/>
      <c r="ONF33" s="51"/>
      <c r="ONG33" s="51"/>
      <c r="ONH33" s="51"/>
      <c r="ONI33" s="51"/>
      <c r="ONJ33" s="51"/>
      <c r="ONK33" s="51"/>
      <c r="ONL33" s="51"/>
      <c r="ONM33" s="51"/>
      <c r="ONN33" s="51"/>
      <c r="ONO33" s="51"/>
      <c r="ONP33" s="51"/>
      <c r="ONQ33" s="51"/>
      <c r="ONR33" s="51"/>
      <c r="ONS33" s="51"/>
      <c r="ONT33" s="51"/>
      <c r="ONU33" s="51"/>
      <c r="ONV33" s="51"/>
      <c r="ONW33" s="51"/>
      <c r="ONX33" s="51"/>
      <c r="ONY33" s="51"/>
      <c r="ONZ33" s="51"/>
      <c r="OOA33" s="51"/>
      <c r="OOB33" s="51"/>
      <c r="OOC33" s="51"/>
      <c r="OOD33" s="51"/>
      <c r="OOE33" s="51"/>
      <c r="OOF33" s="51"/>
      <c r="OOG33" s="51"/>
      <c r="OOH33" s="51"/>
      <c r="OOI33" s="51"/>
      <c r="OOJ33" s="51"/>
      <c r="OOK33" s="51"/>
      <c r="OOL33" s="51"/>
      <c r="OOM33" s="51"/>
      <c r="OON33" s="51"/>
      <c r="OOO33" s="51"/>
      <c r="OOP33" s="51"/>
      <c r="OOQ33" s="51"/>
      <c r="OOR33" s="51"/>
      <c r="OOS33" s="51"/>
      <c r="OOT33" s="51"/>
      <c r="OOU33" s="51"/>
      <c r="OOV33" s="51"/>
      <c r="OOW33" s="51"/>
      <c r="OOX33" s="51"/>
      <c r="OOY33" s="51"/>
      <c r="OOZ33" s="51"/>
      <c r="OPA33" s="51"/>
      <c r="OPB33" s="51"/>
      <c r="OPC33" s="51"/>
      <c r="OPD33" s="51"/>
      <c r="OPE33" s="51"/>
      <c r="OPF33" s="51"/>
      <c r="OPG33" s="51"/>
      <c r="OPH33" s="51"/>
      <c r="OPI33" s="51"/>
      <c r="OPJ33" s="51"/>
      <c r="OPK33" s="51"/>
      <c r="OPL33" s="51"/>
      <c r="OPM33" s="51"/>
      <c r="OPN33" s="51"/>
      <c r="OPO33" s="51"/>
      <c r="OPP33" s="51"/>
      <c r="OPQ33" s="51"/>
      <c r="OPR33" s="51"/>
      <c r="OPS33" s="51"/>
      <c r="OPT33" s="51"/>
      <c r="OPU33" s="51"/>
      <c r="OPV33" s="51"/>
      <c r="OPW33" s="51"/>
      <c r="OPX33" s="51"/>
      <c r="OPY33" s="51"/>
      <c r="OPZ33" s="51"/>
      <c r="OQA33" s="51"/>
      <c r="OQB33" s="51"/>
      <c r="OQC33" s="51"/>
      <c r="OQD33" s="51"/>
      <c r="OQE33" s="51"/>
      <c r="OQF33" s="51"/>
      <c r="OQG33" s="51"/>
      <c r="OQH33" s="51"/>
      <c r="OQI33" s="51"/>
      <c r="OQJ33" s="51"/>
      <c r="OQK33" s="51"/>
      <c r="OQL33" s="51"/>
      <c r="OQM33" s="51"/>
      <c r="OQN33" s="51"/>
      <c r="OQO33" s="51"/>
      <c r="OQP33" s="51"/>
      <c r="OQQ33" s="51"/>
      <c r="OQR33" s="51"/>
      <c r="OQS33" s="51"/>
      <c r="OQT33" s="51"/>
      <c r="OQU33" s="51"/>
      <c r="OQV33" s="51"/>
      <c r="OQW33" s="51"/>
      <c r="OQX33" s="51"/>
      <c r="OQY33" s="51"/>
      <c r="OQZ33" s="51"/>
      <c r="ORA33" s="51"/>
      <c r="ORB33" s="51"/>
      <c r="ORC33" s="51"/>
      <c r="ORD33" s="51"/>
      <c r="ORE33" s="51"/>
      <c r="ORF33" s="51"/>
      <c r="ORG33" s="51"/>
      <c r="ORH33" s="51"/>
      <c r="ORI33" s="51"/>
      <c r="ORJ33" s="51"/>
      <c r="ORK33" s="51"/>
      <c r="ORL33" s="51"/>
      <c r="ORM33" s="51"/>
      <c r="ORN33" s="51"/>
      <c r="ORO33" s="51"/>
      <c r="ORP33" s="51"/>
      <c r="ORQ33" s="51"/>
      <c r="ORR33" s="51"/>
      <c r="ORS33" s="51"/>
      <c r="ORT33" s="51"/>
      <c r="ORU33" s="51"/>
      <c r="ORV33" s="51"/>
      <c r="ORW33" s="51"/>
      <c r="ORX33" s="51"/>
      <c r="ORY33" s="51"/>
      <c r="ORZ33" s="51"/>
      <c r="OSA33" s="51"/>
      <c r="OSB33" s="51"/>
      <c r="OSC33" s="51"/>
      <c r="OSD33" s="51"/>
      <c r="OSE33" s="51"/>
      <c r="OSF33" s="51"/>
      <c r="OSG33" s="51"/>
      <c r="OSH33" s="51"/>
      <c r="OSI33" s="51"/>
      <c r="OSJ33" s="51"/>
      <c r="OSK33" s="51"/>
      <c r="OSL33" s="51"/>
      <c r="OSM33" s="51"/>
      <c r="OSN33" s="51"/>
      <c r="OSO33" s="51"/>
      <c r="OSP33" s="51"/>
      <c r="OSQ33" s="51"/>
      <c r="OSR33" s="51"/>
      <c r="OSS33" s="51"/>
      <c r="OST33" s="51"/>
      <c r="OSU33" s="51"/>
      <c r="OSV33" s="51"/>
      <c r="OSW33" s="51"/>
      <c r="OSX33" s="51"/>
      <c r="OSY33" s="51"/>
      <c r="OSZ33" s="51"/>
      <c r="OTA33" s="51"/>
      <c r="OTB33" s="51"/>
      <c r="OTC33" s="51"/>
      <c r="OTD33" s="51"/>
      <c r="OTE33" s="51"/>
      <c r="OTF33" s="51"/>
      <c r="OTG33" s="51"/>
      <c r="OTH33" s="51"/>
      <c r="OTI33" s="51"/>
      <c r="OTJ33" s="51"/>
      <c r="OTK33" s="51"/>
      <c r="OTL33" s="51"/>
      <c r="OTM33" s="51"/>
      <c r="OTN33" s="51"/>
      <c r="OTO33" s="51"/>
      <c r="OTP33" s="51"/>
      <c r="OTQ33" s="51"/>
      <c r="OTR33" s="51"/>
      <c r="OTS33" s="51"/>
      <c r="OTT33" s="51"/>
      <c r="OTU33" s="51"/>
      <c r="OTV33" s="51"/>
      <c r="OTW33" s="51"/>
      <c r="OTX33" s="51"/>
      <c r="OTY33" s="51"/>
      <c r="OTZ33" s="51"/>
      <c r="OUA33" s="51"/>
      <c r="OUB33" s="51"/>
      <c r="OUC33" s="51"/>
      <c r="OUD33" s="51"/>
      <c r="OUE33" s="51"/>
      <c r="OUF33" s="51"/>
      <c r="OUG33" s="51"/>
      <c r="OUH33" s="51"/>
      <c r="OUI33" s="51"/>
      <c r="OUJ33" s="51"/>
      <c r="OUK33" s="51"/>
      <c r="OUL33" s="51"/>
      <c r="OUM33" s="51"/>
      <c r="OUN33" s="51"/>
      <c r="OUO33" s="51"/>
      <c r="OUP33" s="51"/>
      <c r="OUQ33" s="51"/>
      <c r="OUR33" s="51"/>
      <c r="OUS33" s="51"/>
      <c r="OUT33" s="51"/>
      <c r="OUU33" s="51"/>
      <c r="OUV33" s="51"/>
      <c r="OUW33" s="51"/>
      <c r="OUX33" s="51"/>
      <c r="OUY33" s="51"/>
      <c r="OUZ33" s="51"/>
      <c r="OVA33" s="51"/>
      <c r="OVB33" s="51"/>
      <c r="OVC33" s="51"/>
      <c r="OVD33" s="51"/>
      <c r="OVE33" s="51"/>
      <c r="OVF33" s="51"/>
      <c r="OVG33" s="51"/>
      <c r="OVH33" s="51"/>
      <c r="OVI33" s="51"/>
      <c r="OVJ33" s="51"/>
      <c r="OVK33" s="51"/>
      <c r="OVL33" s="51"/>
      <c r="OVM33" s="51"/>
      <c r="OVN33" s="51"/>
      <c r="OVO33" s="51"/>
      <c r="OVP33" s="51"/>
      <c r="OVQ33" s="51"/>
      <c r="OVR33" s="51"/>
      <c r="OVS33" s="51"/>
      <c r="OVT33" s="51"/>
      <c r="OVU33" s="51"/>
      <c r="OVV33" s="51"/>
      <c r="OVW33" s="51"/>
      <c r="OVX33" s="51"/>
      <c r="OVY33" s="51"/>
      <c r="OVZ33" s="51"/>
      <c r="OWA33" s="51"/>
      <c r="OWB33" s="51"/>
      <c r="OWC33" s="51"/>
      <c r="OWD33" s="51"/>
      <c r="OWE33" s="51"/>
      <c r="OWF33" s="51"/>
      <c r="OWG33" s="51"/>
      <c r="OWH33" s="51"/>
      <c r="OWI33" s="51"/>
      <c r="OWJ33" s="51"/>
      <c r="OWK33" s="51"/>
      <c r="OWL33" s="51"/>
      <c r="OWM33" s="51"/>
      <c r="OWN33" s="51"/>
      <c r="OWO33" s="51"/>
      <c r="OWP33" s="51"/>
      <c r="OWQ33" s="51"/>
      <c r="OWR33" s="51"/>
      <c r="OWS33" s="51"/>
      <c r="OWT33" s="51"/>
      <c r="OWU33" s="51"/>
      <c r="OWV33" s="51"/>
      <c r="OWW33" s="51"/>
      <c r="OWX33" s="51"/>
      <c r="OWY33" s="51"/>
      <c r="OWZ33" s="51"/>
      <c r="OXA33" s="51"/>
      <c r="OXB33" s="51"/>
      <c r="OXC33" s="51"/>
      <c r="OXD33" s="51"/>
      <c r="OXE33" s="51"/>
      <c r="OXF33" s="51"/>
      <c r="OXG33" s="51"/>
      <c r="OXH33" s="51"/>
      <c r="OXI33" s="51"/>
      <c r="OXJ33" s="51"/>
      <c r="OXK33" s="51"/>
      <c r="OXL33" s="51"/>
      <c r="OXM33" s="51"/>
      <c r="OXN33" s="51"/>
      <c r="OXO33" s="51"/>
      <c r="OXP33" s="51"/>
      <c r="OXQ33" s="51"/>
      <c r="OXR33" s="51"/>
      <c r="OXS33" s="51"/>
      <c r="OXT33" s="51"/>
      <c r="OXU33" s="51"/>
      <c r="OXV33" s="51"/>
      <c r="OXW33" s="51"/>
      <c r="OXX33" s="51"/>
      <c r="OXY33" s="51"/>
      <c r="OXZ33" s="51"/>
      <c r="OYA33" s="51"/>
      <c r="OYB33" s="51"/>
      <c r="OYC33" s="51"/>
      <c r="OYD33" s="51"/>
      <c r="OYE33" s="51"/>
      <c r="OYF33" s="51"/>
      <c r="OYG33" s="51"/>
      <c r="OYH33" s="51"/>
      <c r="OYI33" s="51"/>
      <c r="OYJ33" s="51"/>
      <c r="OYK33" s="51"/>
      <c r="OYL33" s="51"/>
      <c r="OYM33" s="51"/>
      <c r="OYN33" s="51"/>
      <c r="OYO33" s="51"/>
      <c r="OYP33" s="51"/>
      <c r="OYQ33" s="51"/>
      <c r="OYR33" s="51"/>
      <c r="OYS33" s="51"/>
      <c r="OYT33" s="51"/>
      <c r="OYU33" s="51"/>
      <c r="OYV33" s="51"/>
      <c r="OYW33" s="51"/>
      <c r="OYX33" s="51"/>
      <c r="OYY33" s="51"/>
      <c r="OYZ33" s="51"/>
      <c r="OZA33" s="51"/>
      <c r="OZB33" s="51"/>
      <c r="OZC33" s="51"/>
      <c r="OZD33" s="51"/>
      <c r="OZE33" s="51"/>
      <c r="OZF33" s="51"/>
      <c r="OZG33" s="51"/>
      <c r="OZH33" s="51"/>
      <c r="OZI33" s="51"/>
      <c r="OZJ33" s="51"/>
      <c r="OZK33" s="51"/>
      <c r="OZL33" s="51"/>
      <c r="OZM33" s="51"/>
      <c r="OZN33" s="51"/>
      <c r="OZO33" s="51"/>
      <c r="OZP33" s="51"/>
      <c r="OZQ33" s="51"/>
      <c r="OZR33" s="51"/>
      <c r="OZS33" s="51"/>
      <c r="OZT33" s="51"/>
      <c r="OZU33" s="51"/>
      <c r="OZV33" s="51"/>
      <c r="OZW33" s="51"/>
      <c r="OZX33" s="51"/>
      <c r="OZY33" s="51"/>
      <c r="OZZ33" s="51"/>
      <c r="PAA33" s="51"/>
      <c r="PAB33" s="51"/>
      <c r="PAC33" s="51"/>
      <c r="PAD33" s="51"/>
      <c r="PAE33" s="51"/>
      <c r="PAF33" s="51"/>
      <c r="PAG33" s="51"/>
      <c r="PAH33" s="51"/>
      <c r="PAI33" s="51"/>
      <c r="PAJ33" s="51"/>
      <c r="PAK33" s="51"/>
      <c r="PAL33" s="51"/>
      <c r="PAM33" s="51"/>
      <c r="PAN33" s="51"/>
      <c r="PAO33" s="51"/>
      <c r="PAP33" s="51"/>
      <c r="PAQ33" s="51"/>
      <c r="PAR33" s="51"/>
      <c r="PAS33" s="51"/>
      <c r="PAT33" s="51"/>
      <c r="PAU33" s="51"/>
      <c r="PAV33" s="51"/>
      <c r="PAW33" s="51"/>
      <c r="PAX33" s="51"/>
      <c r="PAY33" s="51"/>
      <c r="PAZ33" s="51"/>
      <c r="PBA33" s="51"/>
      <c r="PBB33" s="51"/>
      <c r="PBC33" s="51"/>
      <c r="PBD33" s="51"/>
      <c r="PBE33" s="51"/>
      <c r="PBF33" s="51"/>
      <c r="PBG33" s="51"/>
      <c r="PBH33" s="51"/>
      <c r="PBI33" s="51"/>
      <c r="PBJ33" s="51"/>
      <c r="PBK33" s="51"/>
      <c r="PBL33" s="51"/>
      <c r="PBM33" s="51"/>
      <c r="PBN33" s="51"/>
      <c r="PBO33" s="51"/>
      <c r="PBP33" s="51"/>
      <c r="PBQ33" s="51"/>
      <c r="PBR33" s="51"/>
      <c r="PBS33" s="51"/>
      <c r="PBT33" s="51"/>
      <c r="PBU33" s="51"/>
      <c r="PBV33" s="51"/>
      <c r="PBW33" s="51"/>
      <c r="PBX33" s="51"/>
      <c r="PBY33" s="51"/>
      <c r="PBZ33" s="51"/>
      <c r="PCA33" s="51"/>
      <c r="PCB33" s="51"/>
      <c r="PCC33" s="51"/>
      <c r="PCD33" s="51"/>
      <c r="PCE33" s="51"/>
      <c r="PCF33" s="51"/>
      <c r="PCG33" s="51"/>
      <c r="PCH33" s="51"/>
      <c r="PCI33" s="51"/>
      <c r="PCJ33" s="51"/>
      <c r="PCK33" s="51"/>
      <c r="PCL33" s="51"/>
      <c r="PCM33" s="51"/>
      <c r="PCN33" s="51"/>
      <c r="PCO33" s="51"/>
      <c r="PCP33" s="51"/>
      <c r="PCQ33" s="51"/>
      <c r="PCR33" s="51"/>
      <c r="PCS33" s="51"/>
      <c r="PCT33" s="51"/>
      <c r="PCU33" s="51"/>
      <c r="PCV33" s="51"/>
      <c r="PCW33" s="51"/>
      <c r="PCX33" s="51"/>
      <c r="PCY33" s="51"/>
      <c r="PCZ33" s="51"/>
      <c r="PDA33" s="51"/>
      <c r="PDB33" s="51"/>
      <c r="PDC33" s="51"/>
      <c r="PDD33" s="51"/>
      <c r="PDE33" s="51"/>
      <c r="PDF33" s="51"/>
      <c r="PDG33" s="51"/>
      <c r="PDH33" s="51"/>
      <c r="PDI33" s="51"/>
      <c r="PDJ33" s="51"/>
      <c r="PDK33" s="51"/>
      <c r="PDL33" s="51"/>
      <c r="PDM33" s="51"/>
      <c r="PDN33" s="51"/>
      <c r="PDO33" s="51"/>
      <c r="PDP33" s="51"/>
      <c r="PDQ33" s="51"/>
      <c r="PDR33" s="51"/>
      <c r="PDS33" s="51"/>
      <c r="PDT33" s="51"/>
      <c r="PDU33" s="51"/>
      <c r="PDV33" s="51"/>
      <c r="PDW33" s="51"/>
      <c r="PDX33" s="51"/>
      <c r="PDY33" s="51"/>
      <c r="PDZ33" s="51"/>
      <c r="PEA33" s="51"/>
      <c r="PEB33" s="51"/>
      <c r="PEC33" s="51"/>
      <c r="PED33" s="51"/>
      <c r="PEE33" s="51"/>
      <c r="PEF33" s="51"/>
      <c r="PEG33" s="51"/>
      <c r="PEH33" s="51"/>
      <c r="PEI33" s="51"/>
      <c r="PEJ33" s="51"/>
      <c r="PEK33" s="51"/>
      <c r="PEL33" s="51"/>
      <c r="PEM33" s="51"/>
      <c r="PEN33" s="51"/>
      <c r="PEO33" s="51"/>
      <c r="PEP33" s="51"/>
      <c r="PEQ33" s="51"/>
      <c r="PER33" s="51"/>
      <c r="PES33" s="51"/>
      <c r="PET33" s="51"/>
      <c r="PEU33" s="51"/>
      <c r="PEV33" s="51"/>
      <c r="PEW33" s="51"/>
      <c r="PEX33" s="51"/>
      <c r="PEY33" s="51"/>
      <c r="PEZ33" s="51"/>
      <c r="PFA33" s="51"/>
      <c r="PFB33" s="51"/>
      <c r="PFC33" s="51"/>
      <c r="PFD33" s="51"/>
      <c r="PFE33" s="51"/>
      <c r="PFF33" s="51"/>
      <c r="PFG33" s="51"/>
      <c r="PFH33" s="51"/>
      <c r="PFI33" s="51"/>
      <c r="PFJ33" s="51"/>
      <c r="PFK33" s="51"/>
      <c r="PFL33" s="51"/>
      <c r="PFM33" s="51"/>
      <c r="PFN33" s="51"/>
      <c r="PFO33" s="51"/>
      <c r="PFP33" s="51"/>
      <c r="PFQ33" s="51"/>
      <c r="PFR33" s="51"/>
      <c r="PFS33" s="51"/>
      <c r="PFT33" s="51"/>
      <c r="PFU33" s="51"/>
      <c r="PFV33" s="51"/>
      <c r="PFW33" s="51"/>
      <c r="PFX33" s="51"/>
      <c r="PFY33" s="51"/>
      <c r="PFZ33" s="51"/>
      <c r="PGA33" s="51"/>
      <c r="PGB33" s="51"/>
      <c r="PGC33" s="51"/>
      <c r="PGD33" s="51"/>
      <c r="PGE33" s="51"/>
      <c r="PGF33" s="51"/>
      <c r="PGG33" s="51"/>
      <c r="PGH33" s="51"/>
      <c r="PGI33" s="51"/>
      <c r="PGJ33" s="51"/>
      <c r="PGK33" s="51"/>
      <c r="PGL33" s="51"/>
      <c r="PGM33" s="51"/>
      <c r="PGN33" s="51"/>
      <c r="PGO33" s="51"/>
      <c r="PGP33" s="51"/>
      <c r="PGQ33" s="51"/>
      <c r="PGR33" s="51"/>
      <c r="PGS33" s="51"/>
      <c r="PGT33" s="51"/>
      <c r="PGU33" s="51"/>
      <c r="PGV33" s="51"/>
      <c r="PGW33" s="51"/>
      <c r="PGX33" s="51"/>
      <c r="PGY33" s="51"/>
      <c r="PGZ33" s="51"/>
      <c r="PHA33" s="51"/>
      <c r="PHB33" s="51"/>
      <c r="PHC33" s="51"/>
      <c r="PHD33" s="51"/>
      <c r="PHE33" s="51"/>
      <c r="PHF33" s="51"/>
      <c r="PHG33" s="51"/>
      <c r="PHH33" s="51"/>
      <c r="PHI33" s="51"/>
      <c r="PHJ33" s="51"/>
      <c r="PHK33" s="51"/>
      <c r="PHL33" s="51"/>
      <c r="PHM33" s="51"/>
      <c r="PHN33" s="51"/>
      <c r="PHO33" s="51"/>
      <c r="PHP33" s="51"/>
      <c r="PHQ33" s="51"/>
      <c r="PHR33" s="51"/>
      <c r="PHS33" s="51"/>
      <c r="PHT33" s="51"/>
      <c r="PHU33" s="51"/>
      <c r="PHV33" s="51"/>
      <c r="PHW33" s="51"/>
      <c r="PHX33" s="51"/>
      <c r="PHY33" s="51"/>
      <c r="PHZ33" s="51"/>
      <c r="PIA33" s="51"/>
      <c r="PIB33" s="51"/>
      <c r="PIC33" s="51"/>
      <c r="PID33" s="51"/>
      <c r="PIE33" s="51"/>
      <c r="PIF33" s="51"/>
      <c r="PIG33" s="51"/>
      <c r="PIH33" s="51"/>
      <c r="PII33" s="51"/>
      <c r="PIJ33" s="51"/>
      <c r="PIK33" s="51"/>
      <c r="PIL33" s="51"/>
      <c r="PIM33" s="51"/>
      <c r="PIN33" s="51"/>
      <c r="PIO33" s="51"/>
      <c r="PIP33" s="51"/>
      <c r="PIQ33" s="51"/>
      <c r="PIR33" s="51"/>
      <c r="PIS33" s="51"/>
      <c r="PIT33" s="51"/>
      <c r="PIU33" s="51"/>
      <c r="PIV33" s="51"/>
      <c r="PIW33" s="51"/>
      <c r="PIX33" s="51"/>
      <c r="PIY33" s="51"/>
      <c r="PIZ33" s="51"/>
      <c r="PJA33" s="51"/>
      <c r="PJB33" s="51"/>
      <c r="PJC33" s="51"/>
      <c r="PJD33" s="51"/>
      <c r="PJE33" s="51"/>
      <c r="PJF33" s="51"/>
      <c r="PJG33" s="51"/>
      <c r="PJH33" s="51"/>
      <c r="PJI33" s="51"/>
      <c r="PJJ33" s="51"/>
      <c r="PJK33" s="51"/>
      <c r="PJL33" s="51"/>
      <c r="PJM33" s="51"/>
      <c r="PJN33" s="51"/>
      <c r="PJO33" s="51"/>
      <c r="PJP33" s="51"/>
      <c r="PJQ33" s="51"/>
      <c r="PJR33" s="51"/>
      <c r="PJS33" s="51"/>
      <c r="PJT33" s="51"/>
      <c r="PJU33" s="51"/>
      <c r="PJV33" s="51"/>
      <c r="PJW33" s="51"/>
      <c r="PJX33" s="51"/>
      <c r="PJY33" s="51"/>
      <c r="PJZ33" s="51"/>
      <c r="PKA33" s="51"/>
      <c r="PKB33" s="51"/>
      <c r="PKC33" s="51"/>
      <c r="PKD33" s="51"/>
      <c r="PKE33" s="51"/>
      <c r="PKF33" s="51"/>
      <c r="PKG33" s="51"/>
      <c r="PKH33" s="51"/>
      <c r="PKI33" s="51"/>
      <c r="PKJ33" s="51"/>
      <c r="PKK33" s="51"/>
      <c r="PKL33" s="51"/>
      <c r="PKM33" s="51"/>
      <c r="PKN33" s="51"/>
      <c r="PKO33" s="51"/>
      <c r="PKP33" s="51"/>
      <c r="PKQ33" s="51"/>
      <c r="PKR33" s="51"/>
      <c r="PKS33" s="51"/>
      <c r="PKT33" s="51"/>
      <c r="PKU33" s="51"/>
      <c r="PKV33" s="51"/>
      <c r="PKW33" s="51"/>
      <c r="PKX33" s="51"/>
      <c r="PKY33" s="51"/>
      <c r="PKZ33" s="51"/>
      <c r="PLA33" s="51"/>
      <c r="PLB33" s="51"/>
      <c r="PLC33" s="51"/>
      <c r="PLD33" s="51"/>
      <c r="PLE33" s="51"/>
      <c r="PLF33" s="51"/>
      <c r="PLG33" s="51"/>
      <c r="PLH33" s="51"/>
      <c r="PLI33" s="51"/>
      <c r="PLJ33" s="51"/>
      <c r="PLK33" s="51"/>
      <c r="PLL33" s="51"/>
      <c r="PLM33" s="51"/>
      <c r="PLN33" s="51"/>
      <c r="PLO33" s="51"/>
      <c r="PLP33" s="51"/>
      <c r="PLQ33" s="51"/>
      <c r="PLR33" s="51"/>
      <c r="PLS33" s="51"/>
      <c r="PLT33" s="51"/>
      <c r="PLU33" s="51"/>
      <c r="PLV33" s="51"/>
      <c r="PLW33" s="51"/>
      <c r="PLX33" s="51"/>
      <c r="PLY33" s="51"/>
      <c r="PLZ33" s="51"/>
      <c r="PMA33" s="51"/>
      <c r="PMB33" s="51"/>
      <c r="PMC33" s="51"/>
      <c r="PMD33" s="51"/>
      <c r="PME33" s="51"/>
      <c r="PMF33" s="51"/>
      <c r="PMG33" s="51"/>
      <c r="PMH33" s="51"/>
      <c r="PMI33" s="51"/>
      <c r="PMJ33" s="51"/>
      <c r="PMK33" s="51"/>
      <c r="PML33" s="51"/>
      <c r="PMM33" s="51"/>
      <c r="PMN33" s="51"/>
      <c r="PMO33" s="51"/>
      <c r="PMP33" s="51"/>
      <c r="PMQ33" s="51"/>
      <c r="PMR33" s="51"/>
      <c r="PMS33" s="51"/>
      <c r="PMT33" s="51"/>
      <c r="PMU33" s="51"/>
      <c r="PMV33" s="51"/>
      <c r="PMW33" s="51"/>
      <c r="PMX33" s="51"/>
      <c r="PMY33" s="51"/>
      <c r="PMZ33" s="51"/>
      <c r="PNA33" s="51"/>
      <c r="PNB33" s="51"/>
      <c r="PNC33" s="51"/>
      <c r="PND33" s="51"/>
      <c r="PNE33" s="51"/>
      <c r="PNF33" s="51"/>
      <c r="PNG33" s="51"/>
      <c r="PNH33" s="51"/>
      <c r="PNI33" s="51"/>
      <c r="PNJ33" s="51"/>
      <c r="PNK33" s="51"/>
      <c r="PNL33" s="51"/>
      <c r="PNM33" s="51"/>
      <c r="PNN33" s="51"/>
      <c r="PNO33" s="51"/>
      <c r="PNP33" s="51"/>
      <c r="PNQ33" s="51"/>
      <c r="PNR33" s="51"/>
      <c r="PNS33" s="51"/>
      <c r="PNT33" s="51"/>
      <c r="PNU33" s="51"/>
      <c r="PNV33" s="51"/>
      <c r="PNW33" s="51"/>
      <c r="PNX33" s="51"/>
      <c r="PNY33" s="51"/>
      <c r="PNZ33" s="51"/>
      <c r="POA33" s="51"/>
      <c r="POB33" s="51"/>
      <c r="POC33" s="51"/>
      <c r="POD33" s="51"/>
      <c r="POE33" s="51"/>
      <c r="POF33" s="51"/>
      <c r="POG33" s="51"/>
      <c r="POH33" s="51"/>
      <c r="POI33" s="51"/>
      <c r="POJ33" s="51"/>
      <c r="POK33" s="51"/>
      <c r="POL33" s="51"/>
      <c r="POM33" s="51"/>
      <c r="PON33" s="51"/>
      <c r="POO33" s="51"/>
      <c r="POP33" s="51"/>
      <c r="POQ33" s="51"/>
      <c r="POR33" s="51"/>
      <c r="POS33" s="51"/>
      <c r="POT33" s="51"/>
      <c r="POU33" s="51"/>
      <c r="POV33" s="51"/>
      <c r="POW33" s="51"/>
      <c r="POX33" s="51"/>
      <c r="POY33" s="51"/>
      <c r="POZ33" s="51"/>
      <c r="PPA33" s="51"/>
      <c r="PPB33" s="51"/>
      <c r="PPC33" s="51"/>
      <c r="PPD33" s="51"/>
      <c r="PPE33" s="51"/>
      <c r="PPF33" s="51"/>
      <c r="PPG33" s="51"/>
      <c r="PPH33" s="51"/>
      <c r="PPI33" s="51"/>
      <c r="PPJ33" s="51"/>
      <c r="PPK33" s="51"/>
      <c r="PPL33" s="51"/>
      <c r="PPM33" s="51"/>
      <c r="PPN33" s="51"/>
      <c r="PPO33" s="51"/>
      <c r="PPP33" s="51"/>
      <c r="PPQ33" s="51"/>
      <c r="PPR33" s="51"/>
      <c r="PPS33" s="51"/>
      <c r="PPT33" s="51"/>
      <c r="PPU33" s="51"/>
      <c r="PPV33" s="51"/>
      <c r="PPW33" s="51"/>
      <c r="PPX33" s="51"/>
      <c r="PPY33" s="51"/>
      <c r="PPZ33" s="51"/>
      <c r="PQA33" s="51"/>
      <c r="PQB33" s="51"/>
      <c r="PQC33" s="51"/>
      <c r="PQD33" s="51"/>
      <c r="PQE33" s="51"/>
      <c r="PQF33" s="51"/>
      <c r="PQG33" s="51"/>
      <c r="PQH33" s="51"/>
      <c r="PQI33" s="51"/>
      <c r="PQJ33" s="51"/>
      <c r="PQK33" s="51"/>
      <c r="PQL33" s="51"/>
      <c r="PQM33" s="51"/>
      <c r="PQN33" s="51"/>
      <c r="PQO33" s="51"/>
      <c r="PQP33" s="51"/>
      <c r="PQQ33" s="51"/>
      <c r="PQR33" s="51"/>
      <c r="PQS33" s="51"/>
      <c r="PQT33" s="51"/>
      <c r="PQU33" s="51"/>
      <c r="PQV33" s="51"/>
      <c r="PQW33" s="51"/>
      <c r="PQX33" s="51"/>
      <c r="PQY33" s="51"/>
      <c r="PQZ33" s="51"/>
      <c r="PRA33" s="51"/>
      <c r="PRB33" s="51"/>
      <c r="PRC33" s="51"/>
      <c r="PRD33" s="51"/>
      <c r="PRE33" s="51"/>
      <c r="PRF33" s="51"/>
      <c r="PRG33" s="51"/>
      <c r="PRH33" s="51"/>
      <c r="PRI33" s="51"/>
      <c r="PRJ33" s="51"/>
      <c r="PRK33" s="51"/>
      <c r="PRL33" s="51"/>
      <c r="PRM33" s="51"/>
      <c r="PRN33" s="51"/>
      <c r="PRO33" s="51"/>
      <c r="PRP33" s="51"/>
      <c r="PRQ33" s="51"/>
      <c r="PRR33" s="51"/>
      <c r="PRS33" s="51"/>
      <c r="PRT33" s="51"/>
      <c r="PRU33" s="51"/>
      <c r="PRV33" s="51"/>
      <c r="PRW33" s="51"/>
      <c r="PRX33" s="51"/>
      <c r="PRY33" s="51"/>
      <c r="PRZ33" s="51"/>
      <c r="PSA33" s="51"/>
      <c r="PSB33" s="51"/>
      <c r="PSC33" s="51"/>
      <c r="PSD33" s="51"/>
      <c r="PSE33" s="51"/>
      <c r="PSF33" s="51"/>
      <c r="PSG33" s="51"/>
      <c r="PSH33" s="51"/>
      <c r="PSI33" s="51"/>
      <c r="PSJ33" s="51"/>
      <c r="PSK33" s="51"/>
      <c r="PSL33" s="51"/>
      <c r="PSM33" s="51"/>
      <c r="PSN33" s="51"/>
      <c r="PSO33" s="51"/>
      <c r="PSP33" s="51"/>
      <c r="PSQ33" s="51"/>
      <c r="PSR33" s="51"/>
      <c r="PSS33" s="51"/>
      <c r="PST33" s="51"/>
      <c r="PSU33" s="51"/>
      <c r="PSV33" s="51"/>
      <c r="PSW33" s="51"/>
      <c r="PSX33" s="51"/>
      <c r="PSY33" s="51"/>
      <c r="PSZ33" s="51"/>
      <c r="PTA33" s="51"/>
      <c r="PTB33" s="51"/>
      <c r="PTC33" s="51"/>
      <c r="PTD33" s="51"/>
      <c r="PTE33" s="51"/>
      <c r="PTF33" s="51"/>
      <c r="PTG33" s="51"/>
      <c r="PTH33" s="51"/>
      <c r="PTI33" s="51"/>
      <c r="PTJ33" s="51"/>
      <c r="PTK33" s="51"/>
      <c r="PTL33" s="51"/>
      <c r="PTM33" s="51"/>
      <c r="PTN33" s="51"/>
      <c r="PTO33" s="51"/>
      <c r="PTP33" s="51"/>
      <c r="PTQ33" s="51"/>
      <c r="PTR33" s="51"/>
      <c r="PTS33" s="51"/>
      <c r="PTT33" s="51"/>
      <c r="PTU33" s="51"/>
      <c r="PTV33" s="51"/>
      <c r="PTW33" s="51"/>
      <c r="PTX33" s="51"/>
      <c r="PTY33" s="51"/>
      <c r="PTZ33" s="51"/>
      <c r="PUA33" s="51"/>
      <c r="PUB33" s="51"/>
      <c r="PUC33" s="51"/>
      <c r="PUD33" s="51"/>
      <c r="PUE33" s="51"/>
      <c r="PUF33" s="51"/>
      <c r="PUG33" s="51"/>
      <c r="PUH33" s="51"/>
      <c r="PUI33" s="51"/>
      <c r="PUJ33" s="51"/>
      <c r="PUK33" s="51"/>
      <c r="PUL33" s="51"/>
      <c r="PUM33" s="51"/>
      <c r="PUN33" s="51"/>
      <c r="PUO33" s="51"/>
      <c r="PUP33" s="51"/>
      <c r="PUQ33" s="51"/>
      <c r="PUR33" s="51"/>
      <c r="PUS33" s="51"/>
      <c r="PUT33" s="51"/>
      <c r="PUU33" s="51"/>
      <c r="PUV33" s="51"/>
      <c r="PUW33" s="51"/>
      <c r="PUX33" s="51"/>
      <c r="PUY33" s="51"/>
      <c r="PUZ33" s="51"/>
      <c r="PVA33" s="51"/>
      <c r="PVB33" s="51"/>
      <c r="PVC33" s="51"/>
      <c r="PVD33" s="51"/>
      <c r="PVE33" s="51"/>
      <c r="PVF33" s="51"/>
      <c r="PVG33" s="51"/>
      <c r="PVH33" s="51"/>
      <c r="PVI33" s="51"/>
      <c r="PVJ33" s="51"/>
      <c r="PVK33" s="51"/>
      <c r="PVL33" s="51"/>
      <c r="PVM33" s="51"/>
      <c r="PVN33" s="51"/>
      <c r="PVO33" s="51"/>
      <c r="PVP33" s="51"/>
      <c r="PVQ33" s="51"/>
      <c r="PVR33" s="51"/>
      <c r="PVS33" s="51"/>
      <c r="PVT33" s="51"/>
      <c r="PVU33" s="51"/>
      <c r="PVV33" s="51"/>
      <c r="PVW33" s="51"/>
      <c r="PVX33" s="51"/>
      <c r="PVY33" s="51"/>
      <c r="PVZ33" s="51"/>
      <c r="PWA33" s="51"/>
      <c r="PWB33" s="51"/>
      <c r="PWC33" s="51"/>
      <c r="PWD33" s="51"/>
      <c r="PWE33" s="51"/>
      <c r="PWF33" s="51"/>
      <c r="PWG33" s="51"/>
      <c r="PWH33" s="51"/>
      <c r="PWI33" s="51"/>
      <c r="PWJ33" s="51"/>
      <c r="PWK33" s="51"/>
      <c r="PWL33" s="51"/>
      <c r="PWM33" s="51"/>
      <c r="PWN33" s="51"/>
      <c r="PWO33" s="51"/>
      <c r="PWP33" s="51"/>
      <c r="PWQ33" s="51"/>
      <c r="PWR33" s="51"/>
      <c r="PWS33" s="51"/>
      <c r="PWT33" s="51"/>
      <c r="PWU33" s="51"/>
      <c r="PWV33" s="51"/>
      <c r="PWW33" s="51"/>
      <c r="PWX33" s="51"/>
      <c r="PWY33" s="51"/>
      <c r="PWZ33" s="51"/>
      <c r="PXA33" s="51"/>
      <c r="PXB33" s="51"/>
      <c r="PXC33" s="51"/>
      <c r="PXD33" s="51"/>
      <c r="PXE33" s="51"/>
      <c r="PXF33" s="51"/>
      <c r="PXG33" s="51"/>
      <c r="PXH33" s="51"/>
      <c r="PXI33" s="51"/>
      <c r="PXJ33" s="51"/>
      <c r="PXK33" s="51"/>
      <c r="PXL33" s="51"/>
      <c r="PXM33" s="51"/>
      <c r="PXN33" s="51"/>
      <c r="PXO33" s="51"/>
      <c r="PXP33" s="51"/>
      <c r="PXQ33" s="51"/>
      <c r="PXR33" s="51"/>
      <c r="PXS33" s="51"/>
      <c r="PXT33" s="51"/>
      <c r="PXU33" s="51"/>
      <c r="PXV33" s="51"/>
      <c r="PXW33" s="51"/>
      <c r="PXX33" s="51"/>
      <c r="PXY33" s="51"/>
      <c r="PXZ33" s="51"/>
      <c r="PYA33" s="51"/>
      <c r="PYB33" s="51"/>
      <c r="PYC33" s="51"/>
      <c r="PYD33" s="51"/>
      <c r="PYE33" s="51"/>
      <c r="PYF33" s="51"/>
      <c r="PYG33" s="51"/>
      <c r="PYH33" s="51"/>
      <c r="PYI33" s="51"/>
      <c r="PYJ33" s="51"/>
      <c r="PYK33" s="51"/>
      <c r="PYL33" s="51"/>
      <c r="PYM33" s="51"/>
      <c r="PYN33" s="51"/>
      <c r="PYO33" s="51"/>
      <c r="PYP33" s="51"/>
      <c r="PYQ33" s="51"/>
      <c r="PYR33" s="51"/>
      <c r="PYS33" s="51"/>
      <c r="PYT33" s="51"/>
      <c r="PYU33" s="51"/>
      <c r="PYV33" s="51"/>
      <c r="PYW33" s="51"/>
      <c r="PYX33" s="51"/>
      <c r="PYY33" s="51"/>
      <c r="PYZ33" s="51"/>
      <c r="PZA33" s="51"/>
      <c r="PZB33" s="51"/>
      <c r="PZC33" s="51"/>
      <c r="PZD33" s="51"/>
      <c r="PZE33" s="51"/>
      <c r="PZF33" s="51"/>
      <c r="PZG33" s="51"/>
      <c r="PZH33" s="51"/>
      <c r="PZI33" s="51"/>
      <c r="PZJ33" s="51"/>
      <c r="PZK33" s="51"/>
      <c r="PZL33" s="51"/>
      <c r="PZM33" s="51"/>
      <c r="PZN33" s="51"/>
      <c r="PZO33" s="51"/>
      <c r="PZP33" s="51"/>
      <c r="PZQ33" s="51"/>
      <c r="PZR33" s="51"/>
      <c r="PZS33" s="51"/>
      <c r="PZT33" s="51"/>
      <c r="PZU33" s="51"/>
      <c r="PZV33" s="51"/>
      <c r="PZW33" s="51"/>
      <c r="PZX33" s="51"/>
      <c r="PZY33" s="51"/>
      <c r="PZZ33" s="51"/>
      <c r="QAA33" s="51"/>
      <c r="QAB33" s="51"/>
      <c r="QAC33" s="51"/>
      <c r="QAD33" s="51"/>
      <c r="QAE33" s="51"/>
      <c r="QAF33" s="51"/>
      <c r="QAG33" s="51"/>
      <c r="QAH33" s="51"/>
      <c r="QAI33" s="51"/>
      <c r="QAJ33" s="51"/>
      <c r="QAK33" s="51"/>
      <c r="QAL33" s="51"/>
      <c r="QAM33" s="51"/>
      <c r="QAN33" s="51"/>
      <c r="QAO33" s="51"/>
      <c r="QAP33" s="51"/>
      <c r="QAQ33" s="51"/>
      <c r="QAR33" s="51"/>
      <c r="QAS33" s="51"/>
      <c r="QAT33" s="51"/>
      <c r="QAU33" s="51"/>
      <c r="QAV33" s="51"/>
      <c r="QAW33" s="51"/>
      <c r="QAX33" s="51"/>
      <c r="QAY33" s="51"/>
      <c r="QAZ33" s="51"/>
      <c r="QBA33" s="51"/>
      <c r="QBB33" s="51"/>
      <c r="QBC33" s="51"/>
      <c r="QBD33" s="51"/>
      <c r="QBE33" s="51"/>
      <c r="QBF33" s="51"/>
      <c r="QBG33" s="51"/>
      <c r="QBH33" s="51"/>
      <c r="QBI33" s="51"/>
      <c r="QBJ33" s="51"/>
      <c r="QBK33" s="51"/>
      <c r="QBL33" s="51"/>
      <c r="QBM33" s="51"/>
      <c r="QBN33" s="51"/>
      <c r="QBO33" s="51"/>
      <c r="QBP33" s="51"/>
      <c r="QBQ33" s="51"/>
      <c r="QBR33" s="51"/>
      <c r="QBS33" s="51"/>
      <c r="QBT33" s="51"/>
      <c r="QBU33" s="51"/>
      <c r="QBV33" s="51"/>
      <c r="QBW33" s="51"/>
      <c r="QBX33" s="51"/>
      <c r="QBY33" s="51"/>
      <c r="QBZ33" s="51"/>
      <c r="QCA33" s="51"/>
      <c r="QCB33" s="51"/>
      <c r="QCC33" s="51"/>
      <c r="QCD33" s="51"/>
      <c r="QCE33" s="51"/>
      <c r="QCF33" s="51"/>
      <c r="QCG33" s="51"/>
      <c r="QCH33" s="51"/>
      <c r="QCI33" s="51"/>
      <c r="QCJ33" s="51"/>
      <c r="QCK33" s="51"/>
      <c r="QCL33" s="51"/>
      <c r="QCM33" s="51"/>
      <c r="QCN33" s="51"/>
      <c r="QCO33" s="51"/>
      <c r="QCP33" s="51"/>
      <c r="QCQ33" s="51"/>
      <c r="QCR33" s="51"/>
      <c r="QCS33" s="51"/>
      <c r="QCT33" s="51"/>
      <c r="QCU33" s="51"/>
      <c r="QCV33" s="51"/>
      <c r="QCW33" s="51"/>
      <c r="QCX33" s="51"/>
      <c r="QCY33" s="51"/>
      <c r="QCZ33" s="51"/>
      <c r="QDA33" s="51"/>
      <c r="QDB33" s="51"/>
      <c r="QDC33" s="51"/>
      <c r="QDD33" s="51"/>
      <c r="QDE33" s="51"/>
      <c r="QDF33" s="51"/>
      <c r="QDG33" s="51"/>
      <c r="QDH33" s="51"/>
      <c r="QDI33" s="51"/>
      <c r="QDJ33" s="51"/>
      <c r="QDK33" s="51"/>
      <c r="QDL33" s="51"/>
      <c r="QDM33" s="51"/>
      <c r="QDN33" s="51"/>
      <c r="QDO33" s="51"/>
      <c r="QDP33" s="51"/>
      <c r="QDQ33" s="51"/>
      <c r="QDR33" s="51"/>
      <c r="QDS33" s="51"/>
      <c r="QDT33" s="51"/>
      <c r="QDU33" s="51"/>
      <c r="QDV33" s="51"/>
      <c r="QDW33" s="51"/>
      <c r="QDX33" s="51"/>
      <c r="QDY33" s="51"/>
      <c r="QDZ33" s="51"/>
      <c r="QEA33" s="51"/>
      <c r="QEB33" s="51"/>
      <c r="QEC33" s="51"/>
      <c r="QED33" s="51"/>
      <c r="QEE33" s="51"/>
      <c r="QEF33" s="51"/>
      <c r="QEG33" s="51"/>
      <c r="QEH33" s="51"/>
      <c r="QEI33" s="51"/>
      <c r="QEJ33" s="51"/>
      <c r="QEK33" s="51"/>
      <c r="QEL33" s="51"/>
      <c r="QEM33" s="51"/>
      <c r="QEN33" s="51"/>
      <c r="QEO33" s="51"/>
      <c r="QEP33" s="51"/>
      <c r="QEQ33" s="51"/>
      <c r="QER33" s="51"/>
      <c r="QES33" s="51"/>
      <c r="QET33" s="51"/>
      <c r="QEU33" s="51"/>
      <c r="QEV33" s="51"/>
      <c r="QEW33" s="51"/>
      <c r="QEX33" s="51"/>
      <c r="QEY33" s="51"/>
      <c r="QEZ33" s="51"/>
      <c r="QFA33" s="51"/>
      <c r="QFB33" s="51"/>
      <c r="QFC33" s="51"/>
      <c r="QFD33" s="51"/>
      <c r="QFE33" s="51"/>
      <c r="QFF33" s="51"/>
      <c r="QFG33" s="51"/>
      <c r="QFH33" s="51"/>
      <c r="QFI33" s="51"/>
      <c r="QFJ33" s="51"/>
      <c r="QFK33" s="51"/>
      <c r="QFL33" s="51"/>
      <c r="QFM33" s="51"/>
      <c r="QFN33" s="51"/>
      <c r="QFO33" s="51"/>
      <c r="QFP33" s="51"/>
      <c r="QFQ33" s="51"/>
      <c r="QFR33" s="51"/>
      <c r="QFS33" s="51"/>
      <c r="QFT33" s="51"/>
      <c r="QFU33" s="51"/>
      <c r="QFV33" s="51"/>
      <c r="QFW33" s="51"/>
      <c r="QFX33" s="51"/>
      <c r="QFY33" s="51"/>
      <c r="QFZ33" s="51"/>
      <c r="QGA33" s="51"/>
      <c r="QGB33" s="51"/>
      <c r="QGC33" s="51"/>
      <c r="QGD33" s="51"/>
      <c r="QGE33" s="51"/>
      <c r="QGF33" s="51"/>
      <c r="QGG33" s="51"/>
      <c r="QGH33" s="51"/>
      <c r="QGI33" s="51"/>
      <c r="QGJ33" s="51"/>
      <c r="QGK33" s="51"/>
      <c r="QGL33" s="51"/>
      <c r="QGM33" s="51"/>
      <c r="QGN33" s="51"/>
      <c r="QGO33" s="51"/>
      <c r="QGP33" s="51"/>
      <c r="QGQ33" s="51"/>
      <c r="QGR33" s="51"/>
      <c r="QGS33" s="51"/>
      <c r="QGT33" s="51"/>
      <c r="QGU33" s="51"/>
      <c r="QGV33" s="51"/>
      <c r="QGW33" s="51"/>
      <c r="QGX33" s="51"/>
      <c r="QGY33" s="51"/>
      <c r="QGZ33" s="51"/>
      <c r="QHA33" s="51"/>
      <c r="QHB33" s="51"/>
      <c r="QHC33" s="51"/>
      <c r="QHD33" s="51"/>
      <c r="QHE33" s="51"/>
      <c r="QHF33" s="51"/>
      <c r="QHG33" s="51"/>
      <c r="QHH33" s="51"/>
      <c r="QHI33" s="51"/>
      <c r="QHJ33" s="51"/>
      <c r="QHK33" s="51"/>
      <c r="QHL33" s="51"/>
      <c r="QHM33" s="51"/>
      <c r="QHN33" s="51"/>
      <c r="QHO33" s="51"/>
      <c r="QHP33" s="51"/>
      <c r="QHQ33" s="51"/>
      <c r="QHR33" s="51"/>
      <c r="QHS33" s="51"/>
      <c r="QHT33" s="51"/>
      <c r="QHU33" s="51"/>
      <c r="QHV33" s="51"/>
      <c r="QHW33" s="51"/>
      <c r="QHX33" s="51"/>
      <c r="QHY33" s="51"/>
      <c r="QHZ33" s="51"/>
      <c r="QIA33" s="51"/>
      <c r="QIB33" s="51"/>
      <c r="QIC33" s="51"/>
      <c r="QID33" s="51"/>
      <c r="QIE33" s="51"/>
      <c r="QIF33" s="51"/>
      <c r="QIG33" s="51"/>
      <c r="QIH33" s="51"/>
      <c r="QII33" s="51"/>
      <c r="QIJ33" s="51"/>
      <c r="QIK33" s="51"/>
      <c r="QIL33" s="51"/>
      <c r="QIM33" s="51"/>
      <c r="QIN33" s="51"/>
      <c r="QIO33" s="51"/>
      <c r="QIP33" s="51"/>
      <c r="QIQ33" s="51"/>
      <c r="QIR33" s="51"/>
      <c r="QIS33" s="51"/>
      <c r="QIT33" s="51"/>
      <c r="QIU33" s="51"/>
      <c r="QIV33" s="51"/>
      <c r="QIW33" s="51"/>
      <c r="QIX33" s="51"/>
      <c r="QIY33" s="51"/>
      <c r="QIZ33" s="51"/>
      <c r="QJA33" s="51"/>
      <c r="QJB33" s="51"/>
      <c r="QJC33" s="51"/>
      <c r="QJD33" s="51"/>
      <c r="QJE33" s="51"/>
      <c r="QJF33" s="51"/>
      <c r="QJG33" s="51"/>
      <c r="QJH33" s="51"/>
      <c r="QJI33" s="51"/>
      <c r="QJJ33" s="51"/>
      <c r="QJK33" s="51"/>
      <c r="QJL33" s="51"/>
      <c r="QJM33" s="51"/>
      <c r="QJN33" s="51"/>
      <c r="QJO33" s="51"/>
      <c r="QJP33" s="51"/>
      <c r="QJQ33" s="51"/>
      <c r="QJR33" s="51"/>
      <c r="QJS33" s="51"/>
      <c r="QJT33" s="51"/>
      <c r="QJU33" s="51"/>
      <c r="QJV33" s="51"/>
      <c r="QJW33" s="51"/>
      <c r="QJX33" s="51"/>
      <c r="QJY33" s="51"/>
      <c r="QJZ33" s="51"/>
      <c r="QKA33" s="51"/>
      <c r="QKB33" s="51"/>
      <c r="QKC33" s="51"/>
      <c r="QKD33" s="51"/>
      <c r="QKE33" s="51"/>
      <c r="QKF33" s="51"/>
      <c r="QKG33" s="51"/>
      <c r="QKH33" s="51"/>
      <c r="QKI33" s="51"/>
      <c r="QKJ33" s="51"/>
      <c r="QKK33" s="51"/>
      <c r="QKL33" s="51"/>
      <c r="QKM33" s="51"/>
      <c r="QKN33" s="51"/>
      <c r="QKO33" s="51"/>
      <c r="QKP33" s="51"/>
      <c r="QKQ33" s="51"/>
      <c r="QKR33" s="51"/>
      <c r="QKS33" s="51"/>
      <c r="QKT33" s="51"/>
      <c r="QKU33" s="51"/>
      <c r="QKV33" s="51"/>
      <c r="QKW33" s="51"/>
      <c r="QKX33" s="51"/>
      <c r="QKY33" s="51"/>
      <c r="QKZ33" s="51"/>
      <c r="QLA33" s="51"/>
      <c r="QLB33" s="51"/>
      <c r="QLC33" s="51"/>
      <c r="QLD33" s="51"/>
      <c r="QLE33" s="51"/>
      <c r="QLF33" s="51"/>
      <c r="QLG33" s="51"/>
      <c r="QLH33" s="51"/>
      <c r="QLI33" s="51"/>
      <c r="QLJ33" s="51"/>
      <c r="QLK33" s="51"/>
      <c r="QLL33" s="51"/>
      <c r="QLM33" s="51"/>
      <c r="QLN33" s="51"/>
      <c r="QLO33" s="51"/>
      <c r="QLP33" s="51"/>
      <c r="QLQ33" s="51"/>
      <c r="QLR33" s="51"/>
      <c r="QLS33" s="51"/>
      <c r="QLT33" s="51"/>
      <c r="QLU33" s="51"/>
      <c r="QLV33" s="51"/>
      <c r="QLW33" s="51"/>
      <c r="QLX33" s="51"/>
      <c r="QLY33" s="51"/>
      <c r="QLZ33" s="51"/>
      <c r="QMA33" s="51"/>
      <c r="QMB33" s="51"/>
      <c r="QMC33" s="51"/>
      <c r="QMD33" s="51"/>
      <c r="QME33" s="51"/>
      <c r="QMF33" s="51"/>
      <c r="QMG33" s="51"/>
      <c r="QMH33" s="51"/>
      <c r="QMI33" s="51"/>
      <c r="QMJ33" s="51"/>
      <c r="QMK33" s="51"/>
      <c r="QML33" s="51"/>
      <c r="QMM33" s="51"/>
      <c r="QMN33" s="51"/>
      <c r="QMO33" s="51"/>
      <c r="QMP33" s="51"/>
      <c r="QMQ33" s="51"/>
      <c r="QMR33" s="51"/>
      <c r="QMS33" s="51"/>
      <c r="QMT33" s="51"/>
      <c r="QMU33" s="51"/>
      <c r="QMV33" s="51"/>
      <c r="QMW33" s="51"/>
      <c r="QMX33" s="51"/>
      <c r="QMY33" s="51"/>
      <c r="QMZ33" s="51"/>
      <c r="QNA33" s="51"/>
      <c r="QNB33" s="51"/>
      <c r="QNC33" s="51"/>
      <c r="QND33" s="51"/>
      <c r="QNE33" s="51"/>
      <c r="QNF33" s="51"/>
      <c r="QNG33" s="51"/>
      <c r="QNH33" s="51"/>
      <c r="QNI33" s="51"/>
      <c r="QNJ33" s="51"/>
      <c r="QNK33" s="51"/>
      <c r="QNL33" s="51"/>
      <c r="QNM33" s="51"/>
      <c r="QNN33" s="51"/>
      <c r="QNO33" s="51"/>
      <c r="QNP33" s="51"/>
      <c r="QNQ33" s="51"/>
      <c r="QNR33" s="51"/>
      <c r="QNS33" s="51"/>
      <c r="QNT33" s="51"/>
      <c r="QNU33" s="51"/>
      <c r="QNV33" s="51"/>
      <c r="QNW33" s="51"/>
      <c r="QNX33" s="51"/>
      <c r="QNY33" s="51"/>
      <c r="QNZ33" s="51"/>
      <c r="QOA33" s="51"/>
      <c r="QOB33" s="51"/>
      <c r="QOC33" s="51"/>
      <c r="QOD33" s="51"/>
      <c r="QOE33" s="51"/>
      <c r="QOF33" s="51"/>
      <c r="QOG33" s="51"/>
      <c r="QOH33" s="51"/>
      <c r="QOI33" s="51"/>
      <c r="QOJ33" s="51"/>
      <c r="QOK33" s="51"/>
      <c r="QOL33" s="51"/>
      <c r="QOM33" s="51"/>
      <c r="QON33" s="51"/>
      <c r="QOO33" s="51"/>
      <c r="QOP33" s="51"/>
      <c r="QOQ33" s="51"/>
      <c r="QOR33" s="51"/>
      <c r="QOS33" s="51"/>
      <c r="QOT33" s="51"/>
      <c r="QOU33" s="51"/>
      <c r="QOV33" s="51"/>
      <c r="QOW33" s="51"/>
      <c r="QOX33" s="51"/>
      <c r="QOY33" s="51"/>
      <c r="QOZ33" s="51"/>
      <c r="QPA33" s="51"/>
      <c r="QPB33" s="51"/>
      <c r="QPC33" s="51"/>
      <c r="QPD33" s="51"/>
      <c r="QPE33" s="51"/>
      <c r="QPF33" s="51"/>
      <c r="QPG33" s="51"/>
      <c r="QPH33" s="51"/>
      <c r="QPI33" s="51"/>
      <c r="QPJ33" s="51"/>
      <c r="QPK33" s="51"/>
      <c r="QPL33" s="51"/>
      <c r="QPM33" s="51"/>
      <c r="QPN33" s="51"/>
      <c r="QPO33" s="51"/>
      <c r="QPP33" s="51"/>
      <c r="QPQ33" s="51"/>
      <c r="QPR33" s="51"/>
      <c r="QPS33" s="51"/>
      <c r="QPT33" s="51"/>
      <c r="QPU33" s="51"/>
      <c r="QPV33" s="51"/>
      <c r="QPW33" s="51"/>
      <c r="QPX33" s="51"/>
      <c r="QPY33" s="51"/>
      <c r="QPZ33" s="51"/>
      <c r="QQA33" s="51"/>
      <c r="QQB33" s="51"/>
      <c r="QQC33" s="51"/>
      <c r="QQD33" s="51"/>
      <c r="QQE33" s="51"/>
      <c r="QQF33" s="51"/>
      <c r="QQG33" s="51"/>
      <c r="QQH33" s="51"/>
      <c r="QQI33" s="51"/>
      <c r="QQJ33" s="51"/>
      <c r="QQK33" s="51"/>
      <c r="QQL33" s="51"/>
      <c r="QQM33" s="51"/>
      <c r="QQN33" s="51"/>
      <c r="QQO33" s="51"/>
      <c r="QQP33" s="51"/>
      <c r="QQQ33" s="51"/>
      <c r="QQR33" s="51"/>
      <c r="QQS33" s="51"/>
      <c r="QQT33" s="51"/>
      <c r="QQU33" s="51"/>
      <c r="QQV33" s="51"/>
      <c r="QQW33" s="51"/>
      <c r="QQX33" s="51"/>
      <c r="QQY33" s="51"/>
      <c r="QQZ33" s="51"/>
      <c r="QRA33" s="51"/>
      <c r="QRB33" s="51"/>
      <c r="QRC33" s="51"/>
      <c r="QRD33" s="51"/>
      <c r="QRE33" s="51"/>
      <c r="QRF33" s="51"/>
      <c r="QRG33" s="51"/>
      <c r="QRH33" s="51"/>
      <c r="QRI33" s="51"/>
      <c r="QRJ33" s="51"/>
      <c r="QRK33" s="51"/>
      <c r="QRL33" s="51"/>
      <c r="QRM33" s="51"/>
      <c r="QRN33" s="51"/>
      <c r="QRO33" s="51"/>
      <c r="QRP33" s="51"/>
      <c r="QRQ33" s="51"/>
      <c r="QRR33" s="51"/>
      <c r="QRS33" s="51"/>
      <c r="QRT33" s="51"/>
      <c r="QRU33" s="51"/>
      <c r="QRV33" s="51"/>
      <c r="QRW33" s="51"/>
      <c r="QRX33" s="51"/>
      <c r="QRY33" s="51"/>
      <c r="QRZ33" s="51"/>
      <c r="QSA33" s="51"/>
      <c r="QSB33" s="51"/>
      <c r="QSC33" s="51"/>
      <c r="QSD33" s="51"/>
      <c r="QSE33" s="51"/>
      <c r="QSF33" s="51"/>
      <c r="QSG33" s="51"/>
      <c r="QSH33" s="51"/>
      <c r="QSI33" s="51"/>
      <c r="QSJ33" s="51"/>
      <c r="QSK33" s="51"/>
      <c r="QSL33" s="51"/>
      <c r="QSM33" s="51"/>
      <c r="QSN33" s="51"/>
      <c r="QSO33" s="51"/>
      <c r="QSP33" s="51"/>
      <c r="QSQ33" s="51"/>
      <c r="QSR33" s="51"/>
      <c r="QSS33" s="51"/>
      <c r="QST33" s="51"/>
      <c r="QSU33" s="51"/>
      <c r="QSV33" s="51"/>
      <c r="QSW33" s="51"/>
      <c r="QSX33" s="51"/>
      <c r="QSY33" s="51"/>
      <c r="QSZ33" s="51"/>
      <c r="QTA33" s="51"/>
      <c r="QTB33" s="51"/>
      <c r="QTC33" s="51"/>
      <c r="QTD33" s="51"/>
      <c r="QTE33" s="51"/>
      <c r="QTF33" s="51"/>
      <c r="QTG33" s="51"/>
      <c r="QTH33" s="51"/>
      <c r="QTI33" s="51"/>
      <c r="QTJ33" s="51"/>
      <c r="QTK33" s="51"/>
      <c r="QTL33" s="51"/>
      <c r="QTM33" s="51"/>
      <c r="QTN33" s="51"/>
      <c r="QTO33" s="51"/>
      <c r="QTP33" s="51"/>
      <c r="QTQ33" s="51"/>
      <c r="QTR33" s="51"/>
      <c r="QTS33" s="51"/>
      <c r="QTT33" s="51"/>
      <c r="QTU33" s="51"/>
      <c r="QTV33" s="51"/>
      <c r="QTW33" s="51"/>
      <c r="QTX33" s="51"/>
      <c r="QTY33" s="51"/>
      <c r="QTZ33" s="51"/>
      <c r="QUA33" s="51"/>
      <c r="QUB33" s="51"/>
      <c r="QUC33" s="51"/>
      <c r="QUD33" s="51"/>
      <c r="QUE33" s="51"/>
      <c r="QUF33" s="51"/>
      <c r="QUG33" s="51"/>
      <c r="QUH33" s="51"/>
      <c r="QUI33" s="51"/>
      <c r="QUJ33" s="51"/>
      <c r="QUK33" s="51"/>
      <c r="QUL33" s="51"/>
      <c r="QUM33" s="51"/>
      <c r="QUN33" s="51"/>
      <c r="QUO33" s="51"/>
      <c r="QUP33" s="51"/>
      <c r="QUQ33" s="51"/>
      <c r="QUR33" s="51"/>
      <c r="QUS33" s="51"/>
      <c r="QUT33" s="51"/>
      <c r="QUU33" s="51"/>
      <c r="QUV33" s="51"/>
      <c r="QUW33" s="51"/>
      <c r="QUX33" s="51"/>
      <c r="QUY33" s="51"/>
      <c r="QUZ33" s="51"/>
      <c r="QVA33" s="51"/>
      <c r="QVB33" s="51"/>
      <c r="QVC33" s="51"/>
      <c r="QVD33" s="51"/>
      <c r="QVE33" s="51"/>
      <c r="QVF33" s="51"/>
      <c r="QVG33" s="51"/>
      <c r="QVH33" s="51"/>
      <c r="QVI33" s="51"/>
      <c r="QVJ33" s="51"/>
      <c r="QVK33" s="51"/>
      <c r="QVL33" s="51"/>
      <c r="QVM33" s="51"/>
      <c r="QVN33" s="51"/>
      <c r="QVO33" s="51"/>
      <c r="QVP33" s="51"/>
      <c r="QVQ33" s="51"/>
      <c r="QVR33" s="51"/>
      <c r="QVS33" s="51"/>
      <c r="QVT33" s="51"/>
      <c r="QVU33" s="51"/>
      <c r="QVV33" s="51"/>
      <c r="QVW33" s="51"/>
      <c r="QVX33" s="51"/>
      <c r="QVY33" s="51"/>
      <c r="QVZ33" s="51"/>
      <c r="QWA33" s="51"/>
      <c r="QWB33" s="51"/>
      <c r="QWC33" s="51"/>
      <c r="QWD33" s="51"/>
      <c r="QWE33" s="51"/>
      <c r="QWF33" s="51"/>
      <c r="QWG33" s="51"/>
      <c r="QWH33" s="51"/>
      <c r="QWI33" s="51"/>
      <c r="QWJ33" s="51"/>
      <c r="QWK33" s="51"/>
      <c r="QWL33" s="51"/>
      <c r="QWM33" s="51"/>
      <c r="QWN33" s="51"/>
      <c r="QWO33" s="51"/>
      <c r="QWP33" s="51"/>
      <c r="QWQ33" s="51"/>
      <c r="QWR33" s="51"/>
      <c r="QWS33" s="51"/>
      <c r="QWT33" s="51"/>
      <c r="QWU33" s="51"/>
      <c r="QWV33" s="51"/>
      <c r="QWW33" s="51"/>
      <c r="QWX33" s="51"/>
      <c r="QWY33" s="51"/>
      <c r="QWZ33" s="51"/>
      <c r="QXA33" s="51"/>
      <c r="QXB33" s="51"/>
      <c r="QXC33" s="51"/>
      <c r="QXD33" s="51"/>
      <c r="QXE33" s="51"/>
      <c r="QXF33" s="51"/>
      <c r="QXG33" s="51"/>
      <c r="QXH33" s="51"/>
      <c r="QXI33" s="51"/>
      <c r="QXJ33" s="51"/>
      <c r="QXK33" s="51"/>
      <c r="QXL33" s="51"/>
      <c r="QXM33" s="51"/>
      <c r="QXN33" s="51"/>
      <c r="QXO33" s="51"/>
      <c r="QXP33" s="51"/>
      <c r="QXQ33" s="51"/>
      <c r="QXR33" s="51"/>
      <c r="QXS33" s="51"/>
      <c r="QXT33" s="51"/>
      <c r="QXU33" s="51"/>
      <c r="QXV33" s="51"/>
      <c r="QXW33" s="51"/>
      <c r="QXX33" s="51"/>
      <c r="QXY33" s="51"/>
      <c r="QXZ33" s="51"/>
      <c r="QYA33" s="51"/>
      <c r="QYB33" s="51"/>
      <c r="QYC33" s="51"/>
      <c r="QYD33" s="51"/>
      <c r="QYE33" s="51"/>
      <c r="QYF33" s="51"/>
      <c r="QYG33" s="51"/>
      <c r="QYH33" s="51"/>
      <c r="QYI33" s="51"/>
      <c r="QYJ33" s="51"/>
      <c r="QYK33" s="51"/>
      <c r="QYL33" s="51"/>
      <c r="QYM33" s="51"/>
      <c r="QYN33" s="51"/>
      <c r="QYO33" s="51"/>
      <c r="QYP33" s="51"/>
      <c r="QYQ33" s="51"/>
      <c r="QYR33" s="51"/>
      <c r="QYS33" s="51"/>
      <c r="QYT33" s="51"/>
      <c r="QYU33" s="51"/>
      <c r="QYV33" s="51"/>
      <c r="QYW33" s="51"/>
      <c r="QYX33" s="51"/>
      <c r="QYY33" s="51"/>
      <c r="QYZ33" s="51"/>
      <c r="QZA33" s="51"/>
      <c r="QZB33" s="51"/>
      <c r="QZC33" s="51"/>
      <c r="QZD33" s="51"/>
      <c r="QZE33" s="51"/>
      <c r="QZF33" s="51"/>
      <c r="QZG33" s="51"/>
      <c r="QZH33" s="51"/>
      <c r="QZI33" s="51"/>
      <c r="QZJ33" s="51"/>
      <c r="QZK33" s="51"/>
      <c r="QZL33" s="51"/>
      <c r="QZM33" s="51"/>
      <c r="QZN33" s="51"/>
      <c r="QZO33" s="51"/>
      <c r="QZP33" s="51"/>
      <c r="QZQ33" s="51"/>
      <c r="QZR33" s="51"/>
      <c r="QZS33" s="51"/>
      <c r="QZT33" s="51"/>
      <c r="QZU33" s="51"/>
      <c r="QZV33" s="51"/>
      <c r="QZW33" s="51"/>
      <c r="QZX33" s="51"/>
      <c r="QZY33" s="51"/>
      <c r="QZZ33" s="51"/>
      <c r="RAA33" s="51"/>
      <c r="RAB33" s="51"/>
      <c r="RAC33" s="51"/>
      <c r="RAD33" s="51"/>
      <c r="RAE33" s="51"/>
      <c r="RAF33" s="51"/>
      <c r="RAG33" s="51"/>
      <c r="RAH33" s="51"/>
      <c r="RAI33" s="51"/>
      <c r="RAJ33" s="51"/>
      <c r="RAK33" s="51"/>
      <c r="RAL33" s="51"/>
      <c r="RAM33" s="51"/>
      <c r="RAN33" s="51"/>
      <c r="RAO33" s="51"/>
      <c r="RAP33" s="51"/>
      <c r="RAQ33" s="51"/>
      <c r="RAR33" s="51"/>
      <c r="RAS33" s="51"/>
      <c r="RAT33" s="51"/>
      <c r="RAU33" s="51"/>
      <c r="RAV33" s="51"/>
      <c r="RAW33" s="51"/>
      <c r="RAX33" s="51"/>
      <c r="RAY33" s="51"/>
      <c r="RAZ33" s="51"/>
      <c r="RBA33" s="51"/>
      <c r="RBB33" s="51"/>
      <c r="RBC33" s="51"/>
      <c r="RBD33" s="51"/>
      <c r="RBE33" s="51"/>
      <c r="RBF33" s="51"/>
      <c r="RBG33" s="51"/>
      <c r="RBH33" s="51"/>
      <c r="RBI33" s="51"/>
      <c r="RBJ33" s="51"/>
      <c r="RBK33" s="51"/>
      <c r="RBL33" s="51"/>
      <c r="RBM33" s="51"/>
      <c r="RBN33" s="51"/>
      <c r="RBO33" s="51"/>
      <c r="RBP33" s="51"/>
      <c r="RBQ33" s="51"/>
      <c r="RBR33" s="51"/>
      <c r="RBS33" s="51"/>
      <c r="RBT33" s="51"/>
      <c r="RBU33" s="51"/>
      <c r="RBV33" s="51"/>
      <c r="RBW33" s="51"/>
      <c r="RBX33" s="51"/>
      <c r="RBY33" s="51"/>
      <c r="RBZ33" s="51"/>
      <c r="RCA33" s="51"/>
      <c r="RCB33" s="51"/>
      <c r="RCC33" s="51"/>
      <c r="RCD33" s="51"/>
      <c r="RCE33" s="51"/>
      <c r="RCF33" s="51"/>
      <c r="RCG33" s="51"/>
      <c r="RCH33" s="51"/>
      <c r="RCI33" s="51"/>
      <c r="RCJ33" s="51"/>
      <c r="RCK33" s="51"/>
      <c r="RCL33" s="51"/>
      <c r="RCM33" s="51"/>
      <c r="RCN33" s="51"/>
      <c r="RCO33" s="51"/>
      <c r="RCP33" s="51"/>
      <c r="RCQ33" s="51"/>
      <c r="RCR33" s="51"/>
      <c r="RCS33" s="51"/>
      <c r="RCT33" s="51"/>
      <c r="RCU33" s="51"/>
      <c r="RCV33" s="51"/>
      <c r="RCW33" s="51"/>
      <c r="RCX33" s="51"/>
      <c r="RCY33" s="51"/>
      <c r="RCZ33" s="51"/>
      <c r="RDA33" s="51"/>
      <c r="RDB33" s="51"/>
      <c r="RDC33" s="51"/>
      <c r="RDD33" s="51"/>
      <c r="RDE33" s="51"/>
      <c r="RDF33" s="51"/>
      <c r="RDG33" s="51"/>
      <c r="RDH33" s="51"/>
      <c r="RDI33" s="51"/>
      <c r="RDJ33" s="51"/>
      <c r="RDK33" s="51"/>
      <c r="RDL33" s="51"/>
      <c r="RDM33" s="51"/>
      <c r="RDN33" s="51"/>
      <c r="RDO33" s="51"/>
      <c r="RDP33" s="51"/>
      <c r="RDQ33" s="51"/>
      <c r="RDR33" s="51"/>
      <c r="RDS33" s="51"/>
      <c r="RDT33" s="51"/>
      <c r="RDU33" s="51"/>
      <c r="RDV33" s="51"/>
      <c r="RDW33" s="51"/>
      <c r="RDX33" s="51"/>
      <c r="RDY33" s="51"/>
      <c r="RDZ33" s="51"/>
      <c r="REA33" s="51"/>
      <c r="REB33" s="51"/>
      <c r="REC33" s="51"/>
      <c r="RED33" s="51"/>
      <c r="REE33" s="51"/>
      <c r="REF33" s="51"/>
      <c r="REG33" s="51"/>
      <c r="REH33" s="51"/>
      <c r="REI33" s="51"/>
      <c r="REJ33" s="51"/>
      <c r="REK33" s="51"/>
      <c r="REL33" s="51"/>
      <c r="REM33" s="51"/>
      <c r="REN33" s="51"/>
      <c r="REO33" s="51"/>
      <c r="REP33" s="51"/>
      <c r="REQ33" s="51"/>
      <c r="RER33" s="51"/>
      <c r="RES33" s="51"/>
      <c r="RET33" s="51"/>
      <c r="REU33" s="51"/>
      <c r="REV33" s="51"/>
      <c r="REW33" s="51"/>
      <c r="REX33" s="51"/>
      <c r="REY33" s="51"/>
      <c r="REZ33" s="51"/>
      <c r="RFA33" s="51"/>
      <c r="RFB33" s="51"/>
      <c r="RFC33" s="51"/>
      <c r="RFD33" s="51"/>
      <c r="RFE33" s="51"/>
      <c r="RFF33" s="51"/>
      <c r="RFG33" s="51"/>
      <c r="RFH33" s="51"/>
      <c r="RFI33" s="51"/>
      <c r="RFJ33" s="51"/>
      <c r="RFK33" s="51"/>
      <c r="RFL33" s="51"/>
      <c r="RFM33" s="51"/>
      <c r="RFN33" s="51"/>
      <c r="RFO33" s="51"/>
      <c r="RFP33" s="51"/>
      <c r="RFQ33" s="51"/>
      <c r="RFR33" s="51"/>
      <c r="RFS33" s="51"/>
      <c r="RFT33" s="51"/>
      <c r="RFU33" s="51"/>
      <c r="RFV33" s="51"/>
      <c r="RFW33" s="51"/>
      <c r="RFX33" s="51"/>
      <c r="RFY33" s="51"/>
      <c r="RFZ33" s="51"/>
      <c r="RGA33" s="51"/>
      <c r="RGB33" s="51"/>
      <c r="RGC33" s="51"/>
      <c r="RGD33" s="51"/>
      <c r="RGE33" s="51"/>
      <c r="RGF33" s="51"/>
      <c r="RGG33" s="51"/>
      <c r="RGH33" s="51"/>
      <c r="RGI33" s="51"/>
      <c r="RGJ33" s="51"/>
      <c r="RGK33" s="51"/>
      <c r="RGL33" s="51"/>
      <c r="RGM33" s="51"/>
      <c r="RGN33" s="51"/>
      <c r="RGO33" s="51"/>
      <c r="RGP33" s="51"/>
      <c r="RGQ33" s="51"/>
      <c r="RGR33" s="51"/>
      <c r="RGS33" s="51"/>
      <c r="RGT33" s="51"/>
      <c r="RGU33" s="51"/>
      <c r="RGV33" s="51"/>
      <c r="RGW33" s="51"/>
      <c r="RGX33" s="51"/>
      <c r="RGY33" s="51"/>
      <c r="RGZ33" s="51"/>
      <c r="RHA33" s="51"/>
      <c r="RHB33" s="51"/>
      <c r="RHC33" s="51"/>
      <c r="RHD33" s="51"/>
      <c r="RHE33" s="51"/>
      <c r="RHF33" s="51"/>
      <c r="RHG33" s="51"/>
      <c r="RHH33" s="51"/>
      <c r="RHI33" s="51"/>
      <c r="RHJ33" s="51"/>
      <c r="RHK33" s="51"/>
      <c r="RHL33" s="51"/>
      <c r="RHM33" s="51"/>
      <c r="RHN33" s="51"/>
      <c r="RHO33" s="51"/>
      <c r="RHP33" s="51"/>
      <c r="RHQ33" s="51"/>
      <c r="RHR33" s="51"/>
      <c r="RHS33" s="51"/>
      <c r="RHT33" s="51"/>
      <c r="RHU33" s="51"/>
      <c r="RHV33" s="51"/>
      <c r="RHW33" s="51"/>
      <c r="RHX33" s="51"/>
      <c r="RHY33" s="51"/>
      <c r="RHZ33" s="51"/>
      <c r="RIA33" s="51"/>
      <c r="RIB33" s="51"/>
      <c r="RIC33" s="51"/>
      <c r="RID33" s="51"/>
      <c r="RIE33" s="51"/>
      <c r="RIF33" s="51"/>
      <c r="RIG33" s="51"/>
      <c r="RIH33" s="51"/>
      <c r="RII33" s="51"/>
      <c r="RIJ33" s="51"/>
      <c r="RIK33" s="51"/>
      <c r="RIL33" s="51"/>
      <c r="RIM33" s="51"/>
      <c r="RIN33" s="51"/>
      <c r="RIO33" s="51"/>
      <c r="RIP33" s="51"/>
      <c r="RIQ33" s="51"/>
      <c r="RIR33" s="51"/>
      <c r="RIS33" s="51"/>
      <c r="RIT33" s="51"/>
      <c r="RIU33" s="51"/>
      <c r="RIV33" s="51"/>
      <c r="RIW33" s="51"/>
      <c r="RIX33" s="51"/>
      <c r="RIY33" s="51"/>
      <c r="RIZ33" s="51"/>
      <c r="RJA33" s="51"/>
      <c r="RJB33" s="51"/>
      <c r="RJC33" s="51"/>
      <c r="RJD33" s="51"/>
      <c r="RJE33" s="51"/>
      <c r="RJF33" s="51"/>
      <c r="RJG33" s="51"/>
      <c r="RJH33" s="51"/>
      <c r="RJI33" s="51"/>
      <c r="RJJ33" s="51"/>
      <c r="RJK33" s="51"/>
      <c r="RJL33" s="51"/>
      <c r="RJM33" s="51"/>
      <c r="RJN33" s="51"/>
      <c r="RJO33" s="51"/>
      <c r="RJP33" s="51"/>
      <c r="RJQ33" s="51"/>
      <c r="RJR33" s="51"/>
      <c r="RJS33" s="51"/>
      <c r="RJT33" s="51"/>
      <c r="RJU33" s="51"/>
      <c r="RJV33" s="51"/>
      <c r="RJW33" s="51"/>
      <c r="RJX33" s="51"/>
      <c r="RJY33" s="51"/>
      <c r="RJZ33" s="51"/>
      <c r="RKA33" s="51"/>
      <c r="RKB33" s="51"/>
      <c r="RKC33" s="51"/>
      <c r="RKD33" s="51"/>
      <c r="RKE33" s="51"/>
      <c r="RKF33" s="51"/>
      <c r="RKG33" s="51"/>
      <c r="RKH33" s="51"/>
      <c r="RKI33" s="51"/>
      <c r="RKJ33" s="51"/>
      <c r="RKK33" s="51"/>
      <c r="RKL33" s="51"/>
      <c r="RKM33" s="51"/>
      <c r="RKN33" s="51"/>
      <c r="RKO33" s="51"/>
      <c r="RKP33" s="51"/>
      <c r="RKQ33" s="51"/>
      <c r="RKR33" s="51"/>
      <c r="RKS33" s="51"/>
      <c r="RKT33" s="51"/>
      <c r="RKU33" s="51"/>
      <c r="RKV33" s="51"/>
      <c r="RKW33" s="51"/>
      <c r="RKX33" s="51"/>
      <c r="RKY33" s="51"/>
      <c r="RKZ33" s="51"/>
      <c r="RLA33" s="51"/>
      <c r="RLB33" s="51"/>
      <c r="RLC33" s="51"/>
      <c r="RLD33" s="51"/>
      <c r="RLE33" s="51"/>
      <c r="RLF33" s="51"/>
      <c r="RLG33" s="51"/>
      <c r="RLH33" s="51"/>
      <c r="RLI33" s="51"/>
      <c r="RLJ33" s="51"/>
      <c r="RLK33" s="51"/>
      <c r="RLL33" s="51"/>
      <c r="RLM33" s="51"/>
      <c r="RLN33" s="51"/>
      <c r="RLO33" s="51"/>
      <c r="RLP33" s="51"/>
      <c r="RLQ33" s="51"/>
      <c r="RLR33" s="51"/>
      <c r="RLS33" s="51"/>
      <c r="RLT33" s="51"/>
      <c r="RLU33" s="51"/>
      <c r="RLV33" s="51"/>
      <c r="RLW33" s="51"/>
      <c r="RLX33" s="51"/>
      <c r="RLY33" s="51"/>
      <c r="RLZ33" s="51"/>
      <c r="RMA33" s="51"/>
      <c r="RMB33" s="51"/>
      <c r="RMC33" s="51"/>
      <c r="RMD33" s="51"/>
      <c r="RME33" s="51"/>
      <c r="RMF33" s="51"/>
      <c r="RMG33" s="51"/>
      <c r="RMH33" s="51"/>
      <c r="RMI33" s="51"/>
      <c r="RMJ33" s="51"/>
      <c r="RMK33" s="51"/>
      <c r="RML33" s="51"/>
      <c r="RMM33" s="51"/>
      <c r="RMN33" s="51"/>
      <c r="RMO33" s="51"/>
      <c r="RMP33" s="51"/>
      <c r="RMQ33" s="51"/>
      <c r="RMR33" s="51"/>
      <c r="RMS33" s="51"/>
      <c r="RMT33" s="51"/>
      <c r="RMU33" s="51"/>
      <c r="RMV33" s="51"/>
      <c r="RMW33" s="51"/>
      <c r="RMX33" s="51"/>
      <c r="RMY33" s="51"/>
      <c r="RMZ33" s="51"/>
      <c r="RNA33" s="51"/>
      <c r="RNB33" s="51"/>
      <c r="RNC33" s="51"/>
      <c r="RND33" s="51"/>
      <c r="RNE33" s="51"/>
      <c r="RNF33" s="51"/>
      <c r="RNG33" s="51"/>
      <c r="RNH33" s="51"/>
      <c r="RNI33" s="51"/>
      <c r="RNJ33" s="51"/>
      <c r="RNK33" s="51"/>
      <c r="RNL33" s="51"/>
      <c r="RNM33" s="51"/>
      <c r="RNN33" s="51"/>
      <c r="RNO33" s="51"/>
      <c r="RNP33" s="51"/>
      <c r="RNQ33" s="51"/>
      <c r="RNR33" s="51"/>
      <c r="RNS33" s="51"/>
      <c r="RNT33" s="51"/>
      <c r="RNU33" s="51"/>
      <c r="RNV33" s="51"/>
      <c r="RNW33" s="51"/>
      <c r="RNX33" s="51"/>
      <c r="RNY33" s="51"/>
      <c r="RNZ33" s="51"/>
      <c r="ROA33" s="51"/>
      <c r="ROB33" s="51"/>
      <c r="ROC33" s="51"/>
      <c r="ROD33" s="51"/>
      <c r="ROE33" s="51"/>
      <c r="ROF33" s="51"/>
      <c r="ROG33" s="51"/>
      <c r="ROH33" s="51"/>
      <c r="ROI33" s="51"/>
      <c r="ROJ33" s="51"/>
      <c r="ROK33" s="51"/>
      <c r="ROL33" s="51"/>
      <c r="ROM33" s="51"/>
      <c r="RON33" s="51"/>
      <c r="ROO33" s="51"/>
      <c r="ROP33" s="51"/>
      <c r="ROQ33" s="51"/>
      <c r="ROR33" s="51"/>
      <c r="ROS33" s="51"/>
      <c r="ROT33" s="51"/>
      <c r="ROU33" s="51"/>
      <c r="ROV33" s="51"/>
      <c r="ROW33" s="51"/>
      <c r="ROX33" s="51"/>
      <c r="ROY33" s="51"/>
      <c r="ROZ33" s="51"/>
      <c r="RPA33" s="51"/>
      <c r="RPB33" s="51"/>
      <c r="RPC33" s="51"/>
      <c r="RPD33" s="51"/>
      <c r="RPE33" s="51"/>
      <c r="RPF33" s="51"/>
      <c r="RPG33" s="51"/>
      <c r="RPH33" s="51"/>
      <c r="RPI33" s="51"/>
      <c r="RPJ33" s="51"/>
      <c r="RPK33" s="51"/>
      <c r="RPL33" s="51"/>
      <c r="RPM33" s="51"/>
      <c r="RPN33" s="51"/>
      <c r="RPO33" s="51"/>
      <c r="RPP33" s="51"/>
      <c r="RPQ33" s="51"/>
      <c r="RPR33" s="51"/>
      <c r="RPS33" s="51"/>
      <c r="RPT33" s="51"/>
      <c r="RPU33" s="51"/>
      <c r="RPV33" s="51"/>
      <c r="RPW33" s="51"/>
      <c r="RPX33" s="51"/>
      <c r="RPY33" s="51"/>
      <c r="RPZ33" s="51"/>
      <c r="RQA33" s="51"/>
      <c r="RQB33" s="51"/>
      <c r="RQC33" s="51"/>
      <c r="RQD33" s="51"/>
      <c r="RQE33" s="51"/>
      <c r="RQF33" s="51"/>
      <c r="RQG33" s="51"/>
      <c r="RQH33" s="51"/>
      <c r="RQI33" s="51"/>
      <c r="RQJ33" s="51"/>
      <c r="RQK33" s="51"/>
      <c r="RQL33" s="51"/>
      <c r="RQM33" s="51"/>
      <c r="RQN33" s="51"/>
      <c r="RQO33" s="51"/>
      <c r="RQP33" s="51"/>
      <c r="RQQ33" s="51"/>
      <c r="RQR33" s="51"/>
      <c r="RQS33" s="51"/>
      <c r="RQT33" s="51"/>
      <c r="RQU33" s="51"/>
      <c r="RQV33" s="51"/>
      <c r="RQW33" s="51"/>
      <c r="RQX33" s="51"/>
      <c r="RQY33" s="51"/>
      <c r="RQZ33" s="51"/>
      <c r="RRA33" s="51"/>
      <c r="RRB33" s="51"/>
      <c r="RRC33" s="51"/>
      <c r="RRD33" s="51"/>
      <c r="RRE33" s="51"/>
      <c r="RRF33" s="51"/>
      <c r="RRG33" s="51"/>
      <c r="RRH33" s="51"/>
      <c r="RRI33" s="51"/>
      <c r="RRJ33" s="51"/>
      <c r="RRK33" s="51"/>
      <c r="RRL33" s="51"/>
      <c r="RRM33" s="51"/>
      <c r="RRN33" s="51"/>
      <c r="RRO33" s="51"/>
      <c r="RRP33" s="51"/>
      <c r="RRQ33" s="51"/>
      <c r="RRR33" s="51"/>
      <c r="RRS33" s="51"/>
      <c r="RRT33" s="51"/>
      <c r="RRU33" s="51"/>
      <c r="RRV33" s="51"/>
      <c r="RRW33" s="51"/>
      <c r="RRX33" s="51"/>
      <c r="RRY33" s="51"/>
      <c r="RRZ33" s="51"/>
      <c r="RSA33" s="51"/>
      <c r="RSB33" s="51"/>
      <c r="RSC33" s="51"/>
      <c r="RSD33" s="51"/>
      <c r="RSE33" s="51"/>
      <c r="RSF33" s="51"/>
      <c r="RSG33" s="51"/>
      <c r="RSH33" s="51"/>
      <c r="RSI33" s="51"/>
      <c r="RSJ33" s="51"/>
      <c r="RSK33" s="51"/>
      <c r="RSL33" s="51"/>
      <c r="RSM33" s="51"/>
      <c r="RSN33" s="51"/>
      <c r="RSO33" s="51"/>
      <c r="RSP33" s="51"/>
      <c r="RSQ33" s="51"/>
      <c r="RSR33" s="51"/>
      <c r="RSS33" s="51"/>
      <c r="RST33" s="51"/>
      <c r="RSU33" s="51"/>
      <c r="RSV33" s="51"/>
      <c r="RSW33" s="51"/>
      <c r="RSX33" s="51"/>
      <c r="RSY33" s="51"/>
      <c r="RSZ33" s="51"/>
      <c r="RTA33" s="51"/>
      <c r="RTB33" s="51"/>
      <c r="RTC33" s="51"/>
      <c r="RTD33" s="51"/>
      <c r="RTE33" s="51"/>
      <c r="RTF33" s="51"/>
      <c r="RTG33" s="51"/>
      <c r="RTH33" s="51"/>
      <c r="RTI33" s="51"/>
      <c r="RTJ33" s="51"/>
      <c r="RTK33" s="51"/>
      <c r="RTL33" s="51"/>
      <c r="RTM33" s="51"/>
      <c r="RTN33" s="51"/>
      <c r="RTO33" s="51"/>
      <c r="RTP33" s="51"/>
      <c r="RTQ33" s="51"/>
      <c r="RTR33" s="51"/>
      <c r="RTS33" s="51"/>
      <c r="RTT33" s="51"/>
      <c r="RTU33" s="51"/>
      <c r="RTV33" s="51"/>
      <c r="RTW33" s="51"/>
      <c r="RTX33" s="51"/>
      <c r="RTY33" s="51"/>
      <c r="RTZ33" s="51"/>
      <c r="RUA33" s="51"/>
      <c r="RUB33" s="51"/>
      <c r="RUC33" s="51"/>
      <c r="RUD33" s="51"/>
      <c r="RUE33" s="51"/>
      <c r="RUF33" s="51"/>
      <c r="RUG33" s="51"/>
      <c r="RUH33" s="51"/>
      <c r="RUI33" s="51"/>
      <c r="RUJ33" s="51"/>
      <c r="RUK33" s="51"/>
      <c r="RUL33" s="51"/>
      <c r="RUM33" s="51"/>
      <c r="RUN33" s="51"/>
      <c r="RUO33" s="51"/>
      <c r="RUP33" s="51"/>
      <c r="RUQ33" s="51"/>
      <c r="RUR33" s="51"/>
      <c r="RUS33" s="51"/>
      <c r="RUT33" s="51"/>
      <c r="RUU33" s="51"/>
      <c r="RUV33" s="51"/>
      <c r="RUW33" s="51"/>
      <c r="RUX33" s="51"/>
      <c r="RUY33" s="51"/>
      <c r="RUZ33" s="51"/>
      <c r="RVA33" s="51"/>
      <c r="RVB33" s="51"/>
      <c r="RVC33" s="51"/>
      <c r="RVD33" s="51"/>
      <c r="RVE33" s="51"/>
      <c r="RVF33" s="51"/>
      <c r="RVG33" s="51"/>
      <c r="RVH33" s="51"/>
      <c r="RVI33" s="51"/>
      <c r="RVJ33" s="51"/>
      <c r="RVK33" s="51"/>
      <c r="RVL33" s="51"/>
      <c r="RVM33" s="51"/>
      <c r="RVN33" s="51"/>
      <c r="RVO33" s="51"/>
      <c r="RVP33" s="51"/>
      <c r="RVQ33" s="51"/>
      <c r="RVR33" s="51"/>
      <c r="RVS33" s="51"/>
      <c r="RVT33" s="51"/>
      <c r="RVU33" s="51"/>
      <c r="RVV33" s="51"/>
      <c r="RVW33" s="51"/>
      <c r="RVX33" s="51"/>
      <c r="RVY33" s="51"/>
      <c r="RVZ33" s="51"/>
      <c r="RWA33" s="51"/>
      <c r="RWB33" s="51"/>
      <c r="RWC33" s="51"/>
      <c r="RWD33" s="51"/>
      <c r="RWE33" s="51"/>
      <c r="RWF33" s="51"/>
      <c r="RWG33" s="51"/>
      <c r="RWH33" s="51"/>
      <c r="RWI33" s="51"/>
      <c r="RWJ33" s="51"/>
      <c r="RWK33" s="51"/>
      <c r="RWL33" s="51"/>
      <c r="RWM33" s="51"/>
      <c r="RWN33" s="51"/>
      <c r="RWO33" s="51"/>
      <c r="RWP33" s="51"/>
      <c r="RWQ33" s="51"/>
      <c r="RWR33" s="51"/>
      <c r="RWS33" s="51"/>
      <c r="RWT33" s="51"/>
      <c r="RWU33" s="51"/>
      <c r="RWV33" s="51"/>
      <c r="RWW33" s="51"/>
      <c r="RWX33" s="51"/>
      <c r="RWY33" s="51"/>
      <c r="RWZ33" s="51"/>
      <c r="RXA33" s="51"/>
      <c r="RXB33" s="51"/>
      <c r="RXC33" s="51"/>
      <c r="RXD33" s="51"/>
      <c r="RXE33" s="51"/>
      <c r="RXF33" s="51"/>
      <c r="RXG33" s="51"/>
      <c r="RXH33" s="51"/>
      <c r="RXI33" s="51"/>
      <c r="RXJ33" s="51"/>
      <c r="RXK33" s="51"/>
      <c r="RXL33" s="51"/>
      <c r="RXM33" s="51"/>
      <c r="RXN33" s="51"/>
      <c r="RXO33" s="51"/>
      <c r="RXP33" s="51"/>
      <c r="RXQ33" s="51"/>
      <c r="RXR33" s="51"/>
      <c r="RXS33" s="51"/>
      <c r="RXT33" s="51"/>
      <c r="RXU33" s="51"/>
      <c r="RXV33" s="51"/>
      <c r="RXW33" s="51"/>
      <c r="RXX33" s="51"/>
      <c r="RXY33" s="51"/>
      <c r="RXZ33" s="51"/>
      <c r="RYA33" s="51"/>
      <c r="RYB33" s="51"/>
      <c r="RYC33" s="51"/>
      <c r="RYD33" s="51"/>
      <c r="RYE33" s="51"/>
      <c r="RYF33" s="51"/>
      <c r="RYG33" s="51"/>
      <c r="RYH33" s="51"/>
      <c r="RYI33" s="51"/>
      <c r="RYJ33" s="51"/>
      <c r="RYK33" s="51"/>
      <c r="RYL33" s="51"/>
      <c r="RYM33" s="51"/>
      <c r="RYN33" s="51"/>
      <c r="RYO33" s="51"/>
      <c r="RYP33" s="51"/>
      <c r="RYQ33" s="51"/>
      <c r="RYR33" s="51"/>
      <c r="RYS33" s="51"/>
      <c r="RYT33" s="51"/>
      <c r="RYU33" s="51"/>
      <c r="RYV33" s="51"/>
      <c r="RYW33" s="51"/>
      <c r="RYX33" s="51"/>
      <c r="RYY33" s="51"/>
      <c r="RYZ33" s="51"/>
      <c r="RZA33" s="51"/>
      <c r="RZB33" s="51"/>
      <c r="RZC33" s="51"/>
      <c r="RZD33" s="51"/>
      <c r="RZE33" s="51"/>
      <c r="RZF33" s="51"/>
      <c r="RZG33" s="51"/>
      <c r="RZH33" s="51"/>
      <c r="RZI33" s="51"/>
      <c r="RZJ33" s="51"/>
      <c r="RZK33" s="51"/>
      <c r="RZL33" s="51"/>
      <c r="RZM33" s="51"/>
      <c r="RZN33" s="51"/>
      <c r="RZO33" s="51"/>
      <c r="RZP33" s="51"/>
      <c r="RZQ33" s="51"/>
      <c r="RZR33" s="51"/>
      <c r="RZS33" s="51"/>
      <c r="RZT33" s="51"/>
      <c r="RZU33" s="51"/>
      <c r="RZV33" s="51"/>
      <c r="RZW33" s="51"/>
      <c r="RZX33" s="51"/>
      <c r="RZY33" s="51"/>
      <c r="RZZ33" s="51"/>
      <c r="SAA33" s="51"/>
      <c r="SAB33" s="51"/>
      <c r="SAC33" s="51"/>
      <c r="SAD33" s="51"/>
      <c r="SAE33" s="51"/>
      <c r="SAF33" s="51"/>
      <c r="SAG33" s="51"/>
      <c r="SAH33" s="51"/>
      <c r="SAI33" s="51"/>
      <c r="SAJ33" s="51"/>
      <c r="SAK33" s="51"/>
      <c r="SAL33" s="51"/>
      <c r="SAM33" s="51"/>
      <c r="SAN33" s="51"/>
      <c r="SAO33" s="51"/>
      <c r="SAP33" s="51"/>
      <c r="SAQ33" s="51"/>
      <c r="SAR33" s="51"/>
      <c r="SAS33" s="51"/>
      <c r="SAT33" s="51"/>
      <c r="SAU33" s="51"/>
      <c r="SAV33" s="51"/>
      <c r="SAW33" s="51"/>
      <c r="SAX33" s="51"/>
      <c r="SAY33" s="51"/>
      <c r="SAZ33" s="51"/>
      <c r="SBA33" s="51"/>
      <c r="SBB33" s="51"/>
      <c r="SBC33" s="51"/>
      <c r="SBD33" s="51"/>
      <c r="SBE33" s="51"/>
      <c r="SBF33" s="51"/>
      <c r="SBG33" s="51"/>
      <c r="SBH33" s="51"/>
      <c r="SBI33" s="51"/>
      <c r="SBJ33" s="51"/>
      <c r="SBK33" s="51"/>
      <c r="SBL33" s="51"/>
      <c r="SBM33" s="51"/>
      <c r="SBN33" s="51"/>
      <c r="SBO33" s="51"/>
      <c r="SBP33" s="51"/>
      <c r="SBQ33" s="51"/>
      <c r="SBR33" s="51"/>
      <c r="SBS33" s="51"/>
      <c r="SBT33" s="51"/>
      <c r="SBU33" s="51"/>
      <c r="SBV33" s="51"/>
      <c r="SBW33" s="51"/>
      <c r="SBX33" s="51"/>
      <c r="SBY33" s="51"/>
      <c r="SBZ33" s="51"/>
      <c r="SCA33" s="51"/>
      <c r="SCB33" s="51"/>
      <c r="SCC33" s="51"/>
      <c r="SCD33" s="51"/>
      <c r="SCE33" s="51"/>
      <c r="SCF33" s="51"/>
      <c r="SCG33" s="51"/>
      <c r="SCH33" s="51"/>
      <c r="SCI33" s="51"/>
      <c r="SCJ33" s="51"/>
      <c r="SCK33" s="51"/>
      <c r="SCL33" s="51"/>
      <c r="SCM33" s="51"/>
      <c r="SCN33" s="51"/>
      <c r="SCO33" s="51"/>
      <c r="SCP33" s="51"/>
      <c r="SCQ33" s="51"/>
      <c r="SCR33" s="51"/>
      <c r="SCS33" s="51"/>
      <c r="SCT33" s="51"/>
      <c r="SCU33" s="51"/>
      <c r="SCV33" s="51"/>
      <c r="SCW33" s="51"/>
      <c r="SCX33" s="51"/>
      <c r="SCY33" s="51"/>
      <c r="SCZ33" s="51"/>
      <c r="SDA33" s="51"/>
      <c r="SDB33" s="51"/>
      <c r="SDC33" s="51"/>
      <c r="SDD33" s="51"/>
      <c r="SDE33" s="51"/>
      <c r="SDF33" s="51"/>
      <c r="SDG33" s="51"/>
      <c r="SDH33" s="51"/>
      <c r="SDI33" s="51"/>
      <c r="SDJ33" s="51"/>
      <c r="SDK33" s="51"/>
      <c r="SDL33" s="51"/>
      <c r="SDM33" s="51"/>
      <c r="SDN33" s="51"/>
      <c r="SDO33" s="51"/>
      <c r="SDP33" s="51"/>
      <c r="SDQ33" s="51"/>
      <c r="SDR33" s="51"/>
      <c r="SDS33" s="51"/>
      <c r="SDT33" s="51"/>
      <c r="SDU33" s="51"/>
      <c r="SDV33" s="51"/>
      <c r="SDW33" s="51"/>
      <c r="SDX33" s="51"/>
      <c r="SDY33" s="51"/>
      <c r="SDZ33" s="51"/>
      <c r="SEA33" s="51"/>
      <c r="SEB33" s="51"/>
      <c r="SEC33" s="51"/>
      <c r="SED33" s="51"/>
      <c r="SEE33" s="51"/>
      <c r="SEF33" s="51"/>
      <c r="SEG33" s="51"/>
      <c r="SEH33" s="51"/>
      <c r="SEI33" s="51"/>
      <c r="SEJ33" s="51"/>
      <c r="SEK33" s="51"/>
      <c r="SEL33" s="51"/>
      <c r="SEM33" s="51"/>
      <c r="SEN33" s="51"/>
      <c r="SEO33" s="51"/>
      <c r="SEP33" s="51"/>
      <c r="SEQ33" s="51"/>
      <c r="SER33" s="51"/>
      <c r="SES33" s="51"/>
      <c r="SET33" s="51"/>
      <c r="SEU33" s="51"/>
      <c r="SEV33" s="51"/>
      <c r="SEW33" s="51"/>
      <c r="SEX33" s="51"/>
      <c r="SEY33" s="51"/>
      <c r="SEZ33" s="51"/>
      <c r="SFA33" s="51"/>
      <c r="SFB33" s="51"/>
      <c r="SFC33" s="51"/>
      <c r="SFD33" s="51"/>
      <c r="SFE33" s="51"/>
      <c r="SFF33" s="51"/>
      <c r="SFG33" s="51"/>
      <c r="SFH33" s="51"/>
      <c r="SFI33" s="51"/>
      <c r="SFJ33" s="51"/>
      <c r="SFK33" s="51"/>
      <c r="SFL33" s="51"/>
      <c r="SFM33" s="51"/>
      <c r="SFN33" s="51"/>
      <c r="SFO33" s="51"/>
      <c r="SFP33" s="51"/>
      <c r="SFQ33" s="51"/>
      <c r="SFR33" s="51"/>
      <c r="SFS33" s="51"/>
      <c r="SFT33" s="51"/>
      <c r="SFU33" s="51"/>
      <c r="SFV33" s="51"/>
      <c r="SFW33" s="51"/>
      <c r="SFX33" s="51"/>
      <c r="SFY33" s="51"/>
      <c r="SFZ33" s="51"/>
      <c r="SGA33" s="51"/>
      <c r="SGB33" s="51"/>
      <c r="SGC33" s="51"/>
      <c r="SGD33" s="51"/>
      <c r="SGE33" s="51"/>
      <c r="SGF33" s="51"/>
      <c r="SGG33" s="51"/>
      <c r="SGH33" s="51"/>
      <c r="SGI33" s="51"/>
      <c r="SGJ33" s="51"/>
      <c r="SGK33" s="51"/>
      <c r="SGL33" s="51"/>
      <c r="SGM33" s="51"/>
      <c r="SGN33" s="51"/>
      <c r="SGO33" s="51"/>
      <c r="SGP33" s="51"/>
      <c r="SGQ33" s="51"/>
      <c r="SGR33" s="51"/>
      <c r="SGS33" s="51"/>
      <c r="SGT33" s="51"/>
      <c r="SGU33" s="51"/>
      <c r="SGV33" s="51"/>
      <c r="SGW33" s="51"/>
      <c r="SGX33" s="51"/>
      <c r="SGY33" s="51"/>
      <c r="SGZ33" s="51"/>
      <c r="SHA33" s="51"/>
      <c r="SHB33" s="51"/>
      <c r="SHC33" s="51"/>
      <c r="SHD33" s="51"/>
      <c r="SHE33" s="51"/>
      <c r="SHF33" s="51"/>
      <c r="SHG33" s="51"/>
      <c r="SHH33" s="51"/>
      <c r="SHI33" s="51"/>
      <c r="SHJ33" s="51"/>
      <c r="SHK33" s="51"/>
      <c r="SHL33" s="51"/>
      <c r="SHM33" s="51"/>
      <c r="SHN33" s="51"/>
      <c r="SHO33" s="51"/>
      <c r="SHP33" s="51"/>
      <c r="SHQ33" s="51"/>
      <c r="SHR33" s="51"/>
      <c r="SHS33" s="51"/>
      <c r="SHT33" s="51"/>
      <c r="SHU33" s="51"/>
      <c r="SHV33" s="51"/>
      <c r="SHW33" s="51"/>
      <c r="SHX33" s="51"/>
      <c r="SHY33" s="51"/>
      <c r="SHZ33" s="51"/>
      <c r="SIA33" s="51"/>
      <c r="SIB33" s="51"/>
      <c r="SIC33" s="51"/>
      <c r="SID33" s="51"/>
      <c r="SIE33" s="51"/>
      <c r="SIF33" s="51"/>
      <c r="SIG33" s="51"/>
      <c r="SIH33" s="51"/>
      <c r="SII33" s="51"/>
      <c r="SIJ33" s="51"/>
      <c r="SIK33" s="51"/>
      <c r="SIL33" s="51"/>
      <c r="SIM33" s="51"/>
      <c r="SIN33" s="51"/>
      <c r="SIO33" s="51"/>
      <c r="SIP33" s="51"/>
      <c r="SIQ33" s="51"/>
      <c r="SIR33" s="51"/>
      <c r="SIS33" s="51"/>
      <c r="SIT33" s="51"/>
      <c r="SIU33" s="51"/>
      <c r="SIV33" s="51"/>
      <c r="SIW33" s="51"/>
      <c r="SIX33" s="51"/>
      <c r="SIY33" s="51"/>
      <c r="SIZ33" s="51"/>
      <c r="SJA33" s="51"/>
      <c r="SJB33" s="51"/>
      <c r="SJC33" s="51"/>
      <c r="SJD33" s="51"/>
      <c r="SJE33" s="51"/>
      <c r="SJF33" s="51"/>
      <c r="SJG33" s="51"/>
      <c r="SJH33" s="51"/>
      <c r="SJI33" s="51"/>
      <c r="SJJ33" s="51"/>
      <c r="SJK33" s="51"/>
      <c r="SJL33" s="51"/>
      <c r="SJM33" s="51"/>
      <c r="SJN33" s="51"/>
      <c r="SJO33" s="51"/>
      <c r="SJP33" s="51"/>
      <c r="SJQ33" s="51"/>
      <c r="SJR33" s="51"/>
      <c r="SJS33" s="51"/>
      <c r="SJT33" s="51"/>
      <c r="SJU33" s="51"/>
      <c r="SJV33" s="51"/>
      <c r="SJW33" s="51"/>
      <c r="SJX33" s="51"/>
      <c r="SJY33" s="51"/>
      <c r="SJZ33" s="51"/>
      <c r="SKA33" s="51"/>
      <c r="SKB33" s="51"/>
      <c r="SKC33" s="51"/>
      <c r="SKD33" s="51"/>
      <c r="SKE33" s="51"/>
      <c r="SKF33" s="51"/>
      <c r="SKG33" s="51"/>
      <c r="SKH33" s="51"/>
      <c r="SKI33" s="51"/>
      <c r="SKJ33" s="51"/>
      <c r="SKK33" s="51"/>
      <c r="SKL33" s="51"/>
      <c r="SKM33" s="51"/>
      <c r="SKN33" s="51"/>
      <c r="SKO33" s="51"/>
      <c r="SKP33" s="51"/>
      <c r="SKQ33" s="51"/>
      <c r="SKR33" s="51"/>
      <c r="SKS33" s="51"/>
      <c r="SKT33" s="51"/>
      <c r="SKU33" s="51"/>
      <c r="SKV33" s="51"/>
      <c r="SKW33" s="51"/>
      <c r="SKX33" s="51"/>
      <c r="SKY33" s="51"/>
      <c r="SKZ33" s="51"/>
      <c r="SLA33" s="51"/>
      <c r="SLB33" s="51"/>
      <c r="SLC33" s="51"/>
      <c r="SLD33" s="51"/>
      <c r="SLE33" s="51"/>
      <c r="SLF33" s="51"/>
      <c r="SLG33" s="51"/>
      <c r="SLH33" s="51"/>
      <c r="SLI33" s="51"/>
      <c r="SLJ33" s="51"/>
      <c r="SLK33" s="51"/>
      <c r="SLL33" s="51"/>
      <c r="SLM33" s="51"/>
      <c r="SLN33" s="51"/>
      <c r="SLO33" s="51"/>
      <c r="SLP33" s="51"/>
      <c r="SLQ33" s="51"/>
      <c r="SLR33" s="51"/>
      <c r="SLS33" s="51"/>
      <c r="SLT33" s="51"/>
      <c r="SLU33" s="51"/>
      <c r="SLV33" s="51"/>
      <c r="SLW33" s="51"/>
      <c r="SLX33" s="51"/>
      <c r="SLY33" s="51"/>
      <c r="SLZ33" s="51"/>
      <c r="SMA33" s="51"/>
      <c r="SMB33" s="51"/>
      <c r="SMC33" s="51"/>
      <c r="SMD33" s="51"/>
      <c r="SME33" s="51"/>
      <c r="SMF33" s="51"/>
      <c r="SMG33" s="51"/>
      <c r="SMH33" s="51"/>
      <c r="SMI33" s="51"/>
      <c r="SMJ33" s="51"/>
      <c r="SMK33" s="51"/>
      <c r="SML33" s="51"/>
      <c r="SMM33" s="51"/>
      <c r="SMN33" s="51"/>
      <c r="SMO33" s="51"/>
      <c r="SMP33" s="51"/>
      <c r="SMQ33" s="51"/>
      <c r="SMR33" s="51"/>
      <c r="SMS33" s="51"/>
      <c r="SMT33" s="51"/>
      <c r="SMU33" s="51"/>
      <c r="SMV33" s="51"/>
      <c r="SMW33" s="51"/>
      <c r="SMX33" s="51"/>
      <c r="SMY33" s="51"/>
      <c r="SMZ33" s="51"/>
      <c r="SNA33" s="51"/>
      <c r="SNB33" s="51"/>
      <c r="SNC33" s="51"/>
      <c r="SND33" s="51"/>
      <c r="SNE33" s="51"/>
      <c r="SNF33" s="51"/>
      <c r="SNG33" s="51"/>
      <c r="SNH33" s="51"/>
      <c r="SNI33" s="51"/>
      <c r="SNJ33" s="51"/>
      <c r="SNK33" s="51"/>
      <c r="SNL33" s="51"/>
      <c r="SNM33" s="51"/>
      <c r="SNN33" s="51"/>
      <c r="SNO33" s="51"/>
      <c r="SNP33" s="51"/>
      <c r="SNQ33" s="51"/>
      <c r="SNR33" s="51"/>
      <c r="SNS33" s="51"/>
      <c r="SNT33" s="51"/>
      <c r="SNU33" s="51"/>
      <c r="SNV33" s="51"/>
      <c r="SNW33" s="51"/>
      <c r="SNX33" s="51"/>
      <c r="SNY33" s="51"/>
      <c r="SNZ33" s="51"/>
      <c r="SOA33" s="51"/>
      <c r="SOB33" s="51"/>
      <c r="SOC33" s="51"/>
      <c r="SOD33" s="51"/>
      <c r="SOE33" s="51"/>
      <c r="SOF33" s="51"/>
      <c r="SOG33" s="51"/>
      <c r="SOH33" s="51"/>
      <c r="SOI33" s="51"/>
      <c r="SOJ33" s="51"/>
      <c r="SOK33" s="51"/>
      <c r="SOL33" s="51"/>
      <c r="SOM33" s="51"/>
      <c r="SON33" s="51"/>
      <c r="SOO33" s="51"/>
      <c r="SOP33" s="51"/>
      <c r="SOQ33" s="51"/>
      <c r="SOR33" s="51"/>
      <c r="SOS33" s="51"/>
      <c r="SOT33" s="51"/>
      <c r="SOU33" s="51"/>
      <c r="SOV33" s="51"/>
      <c r="SOW33" s="51"/>
      <c r="SOX33" s="51"/>
      <c r="SOY33" s="51"/>
      <c r="SOZ33" s="51"/>
      <c r="SPA33" s="51"/>
      <c r="SPB33" s="51"/>
      <c r="SPC33" s="51"/>
      <c r="SPD33" s="51"/>
      <c r="SPE33" s="51"/>
      <c r="SPF33" s="51"/>
      <c r="SPG33" s="51"/>
      <c r="SPH33" s="51"/>
      <c r="SPI33" s="51"/>
      <c r="SPJ33" s="51"/>
      <c r="SPK33" s="51"/>
      <c r="SPL33" s="51"/>
      <c r="SPM33" s="51"/>
      <c r="SPN33" s="51"/>
      <c r="SPO33" s="51"/>
      <c r="SPP33" s="51"/>
      <c r="SPQ33" s="51"/>
      <c r="SPR33" s="51"/>
      <c r="SPS33" s="51"/>
      <c r="SPT33" s="51"/>
      <c r="SPU33" s="51"/>
      <c r="SPV33" s="51"/>
      <c r="SPW33" s="51"/>
      <c r="SPX33" s="51"/>
      <c r="SPY33" s="51"/>
      <c r="SPZ33" s="51"/>
      <c r="SQA33" s="51"/>
      <c r="SQB33" s="51"/>
      <c r="SQC33" s="51"/>
      <c r="SQD33" s="51"/>
      <c r="SQE33" s="51"/>
      <c r="SQF33" s="51"/>
      <c r="SQG33" s="51"/>
      <c r="SQH33" s="51"/>
      <c r="SQI33" s="51"/>
      <c r="SQJ33" s="51"/>
      <c r="SQK33" s="51"/>
      <c r="SQL33" s="51"/>
      <c r="SQM33" s="51"/>
      <c r="SQN33" s="51"/>
      <c r="SQO33" s="51"/>
      <c r="SQP33" s="51"/>
      <c r="SQQ33" s="51"/>
      <c r="SQR33" s="51"/>
      <c r="SQS33" s="51"/>
      <c r="SQT33" s="51"/>
      <c r="SQU33" s="51"/>
      <c r="SQV33" s="51"/>
      <c r="SQW33" s="51"/>
      <c r="SQX33" s="51"/>
      <c r="SQY33" s="51"/>
      <c r="SQZ33" s="51"/>
      <c r="SRA33" s="51"/>
      <c r="SRB33" s="51"/>
      <c r="SRC33" s="51"/>
      <c r="SRD33" s="51"/>
      <c r="SRE33" s="51"/>
      <c r="SRF33" s="51"/>
      <c r="SRG33" s="51"/>
      <c r="SRH33" s="51"/>
      <c r="SRI33" s="51"/>
      <c r="SRJ33" s="51"/>
      <c r="SRK33" s="51"/>
      <c r="SRL33" s="51"/>
      <c r="SRM33" s="51"/>
      <c r="SRN33" s="51"/>
      <c r="SRO33" s="51"/>
      <c r="SRP33" s="51"/>
      <c r="SRQ33" s="51"/>
      <c r="SRR33" s="51"/>
      <c r="SRS33" s="51"/>
      <c r="SRT33" s="51"/>
      <c r="SRU33" s="51"/>
      <c r="SRV33" s="51"/>
      <c r="SRW33" s="51"/>
      <c r="SRX33" s="51"/>
      <c r="SRY33" s="51"/>
      <c r="SRZ33" s="51"/>
      <c r="SSA33" s="51"/>
      <c r="SSB33" s="51"/>
      <c r="SSC33" s="51"/>
      <c r="SSD33" s="51"/>
      <c r="SSE33" s="51"/>
      <c r="SSF33" s="51"/>
      <c r="SSG33" s="51"/>
      <c r="SSH33" s="51"/>
      <c r="SSI33" s="51"/>
      <c r="SSJ33" s="51"/>
      <c r="SSK33" s="51"/>
      <c r="SSL33" s="51"/>
      <c r="SSM33" s="51"/>
      <c r="SSN33" s="51"/>
      <c r="SSO33" s="51"/>
      <c r="SSP33" s="51"/>
      <c r="SSQ33" s="51"/>
      <c r="SSR33" s="51"/>
      <c r="SSS33" s="51"/>
      <c r="SST33" s="51"/>
      <c r="SSU33" s="51"/>
      <c r="SSV33" s="51"/>
      <c r="SSW33" s="51"/>
      <c r="SSX33" s="51"/>
      <c r="SSY33" s="51"/>
      <c r="SSZ33" s="51"/>
      <c r="STA33" s="51"/>
      <c r="STB33" s="51"/>
      <c r="STC33" s="51"/>
      <c r="STD33" s="51"/>
      <c r="STE33" s="51"/>
      <c r="STF33" s="51"/>
      <c r="STG33" s="51"/>
      <c r="STH33" s="51"/>
      <c r="STI33" s="51"/>
      <c r="STJ33" s="51"/>
      <c r="STK33" s="51"/>
      <c r="STL33" s="51"/>
      <c r="STM33" s="51"/>
      <c r="STN33" s="51"/>
      <c r="STO33" s="51"/>
      <c r="STP33" s="51"/>
      <c r="STQ33" s="51"/>
      <c r="STR33" s="51"/>
      <c r="STS33" s="51"/>
      <c r="STT33" s="51"/>
      <c r="STU33" s="51"/>
      <c r="STV33" s="51"/>
      <c r="STW33" s="51"/>
      <c r="STX33" s="51"/>
      <c r="STY33" s="51"/>
      <c r="STZ33" s="51"/>
      <c r="SUA33" s="51"/>
      <c r="SUB33" s="51"/>
      <c r="SUC33" s="51"/>
      <c r="SUD33" s="51"/>
      <c r="SUE33" s="51"/>
      <c r="SUF33" s="51"/>
      <c r="SUG33" s="51"/>
      <c r="SUH33" s="51"/>
      <c r="SUI33" s="51"/>
      <c r="SUJ33" s="51"/>
      <c r="SUK33" s="51"/>
      <c r="SUL33" s="51"/>
      <c r="SUM33" s="51"/>
      <c r="SUN33" s="51"/>
      <c r="SUO33" s="51"/>
      <c r="SUP33" s="51"/>
      <c r="SUQ33" s="51"/>
      <c r="SUR33" s="51"/>
      <c r="SUS33" s="51"/>
      <c r="SUT33" s="51"/>
      <c r="SUU33" s="51"/>
      <c r="SUV33" s="51"/>
      <c r="SUW33" s="51"/>
      <c r="SUX33" s="51"/>
      <c r="SUY33" s="51"/>
      <c r="SUZ33" s="51"/>
      <c r="SVA33" s="51"/>
      <c r="SVB33" s="51"/>
      <c r="SVC33" s="51"/>
      <c r="SVD33" s="51"/>
      <c r="SVE33" s="51"/>
      <c r="SVF33" s="51"/>
      <c r="SVG33" s="51"/>
      <c r="SVH33" s="51"/>
      <c r="SVI33" s="51"/>
      <c r="SVJ33" s="51"/>
      <c r="SVK33" s="51"/>
      <c r="SVL33" s="51"/>
      <c r="SVM33" s="51"/>
      <c r="SVN33" s="51"/>
      <c r="SVO33" s="51"/>
      <c r="SVP33" s="51"/>
      <c r="SVQ33" s="51"/>
      <c r="SVR33" s="51"/>
      <c r="SVS33" s="51"/>
      <c r="SVT33" s="51"/>
      <c r="SVU33" s="51"/>
      <c r="SVV33" s="51"/>
      <c r="SVW33" s="51"/>
      <c r="SVX33" s="51"/>
      <c r="SVY33" s="51"/>
      <c r="SVZ33" s="51"/>
      <c r="SWA33" s="51"/>
      <c r="SWB33" s="51"/>
      <c r="SWC33" s="51"/>
      <c r="SWD33" s="51"/>
      <c r="SWE33" s="51"/>
      <c r="SWF33" s="51"/>
      <c r="SWG33" s="51"/>
      <c r="SWH33" s="51"/>
      <c r="SWI33" s="51"/>
      <c r="SWJ33" s="51"/>
      <c r="SWK33" s="51"/>
      <c r="SWL33" s="51"/>
      <c r="SWM33" s="51"/>
      <c r="SWN33" s="51"/>
      <c r="SWO33" s="51"/>
      <c r="SWP33" s="51"/>
      <c r="SWQ33" s="51"/>
      <c r="SWR33" s="51"/>
      <c r="SWS33" s="51"/>
      <c r="SWT33" s="51"/>
      <c r="SWU33" s="51"/>
      <c r="SWV33" s="51"/>
      <c r="SWW33" s="51"/>
      <c r="SWX33" s="51"/>
      <c r="SWY33" s="51"/>
      <c r="SWZ33" s="51"/>
      <c r="SXA33" s="51"/>
      <c r="SXB33" s="51"/>
      <c r="SXC33" s="51"/>
      <c r="SXD33" s="51"/>
      <c r="SXE33" s="51"/>
      <c r="SXF33" s="51"/>
      <c r="SXG33" s="51"/>
      <c r="SXH33" s="51"/>
      <c r="SXI33" s="51"/>
      <c r="SXJ33" s="51"/>
      <c r="SXK33" s="51"/>
      <c r="SXL33" s="51"/>
      <c r="SXM33" s="51"/>
      <c r="SXN33" s="51"/>
      <c r="SXO33" s="51"/>
      <c r="SXP33" s="51"/>
      <c r="SXQ33" s="51"/>
      <c r="SXR33" s="51"/>
      <c r="SXS33" s="51"/>
      <c r="SXT33" s="51"/>
      <c r="SXU33" s="51"/>
      <c r="SXV33" s="51"/>
      <c r="SXW33" s="51"/>
      <c r="SXX33" s="51"/>
      <c r="SXY33" s="51"/>
      <c r="SXZ33" s="51"/>
      <c r="SYA33" s="51"/>
      <c r="SYB33" s="51"/>
      <c r="SYC33" s="51"/>
      <c r="SYD33" s="51"/>
      <c r="SYE33" s="51"/>
      <c r="SYF33" s="51"/>
      <c r="SYG33" s="51"/>
      <c r="SYH33" s="51"/>
      <c r="SYI33" s="51"/>
      <c r="SYJ33" s="51"/>
      <c r="SYK33" s="51"/>
      <c r="SYL33" s="51"/>
      <c r="SYM33" s="51"/>
      <c r="SYN33" s="51"/>
      <c r="SYO33" s="51"/>
      <c r="SYP33" s="51"/>
      <c r="SYQ33" s="51"/>
      <c r="SYR33" s="51"/>
      <c r="SYS33" s="51"/>
      <c r="SYT33" s="51"/>
      <c r="SYU33" s="51"/>
      <c r="SYV33" s="51"/>
      <c r="SYW33" s="51"/>
      <c r="SYX33" s="51"/>
      <c r="SYY33" s="51"/>
      <c r="SYZ33" s="51"/>
      <c r="SZA33" s="51"/>
      <c r="SZB33" s="51"/>
      <c r="SZC33" s="51"/>
      <c r="SZD33" s="51"/>
      <c r="SZE33" s="51"/>
      <c r="SZF33" s="51"/>
      <c r="SZG33" s="51"/>
      <c r="SZH33" s="51"/>
      <c r="SZI33" s="51"/>
      <c r="SZJ33" s="51"/>
      <c r="SZK33" s="51"/>
      <c r="SZL33" s="51"/>
      <c r="SZM33" s="51"/>
      <c r="SZN33" s="51"/>
      <c r="SZO33" s="51"/>
      <c r="SZP33" s="51"/>
      <c r="SZQ33" s="51"/>
      <c r="SZR33" s="51"/>
      <c r="SZS33" s="51"/>
      <c r="SZT33" s="51"/>
      <c r="SZU33" s="51"/>
      <c r="SZV33" s="51"/>
      <c r="SZW33" s="51"/>
      <c r="SZX33" s="51"/>
      <c r="SZY33" s="51"/>
      <c r="SZZ33" s="51"/>
      <c r="TAA33" s="51"/>
      <c r="TAB33" s="51"/>
      <c r="TAC33" s="51"/>
      <c r="TAD33" s="51"/>
      <c r="TAE33" s="51"/>
      <c r="TAF33" s="51"/>
      <c r="TAG33" s="51"/>
      <c r="TAH33" s="51"/>
      <c r="TAI33" s="51"/>
      <c r="TAJ33" s="51"/>
      <c r="TAK33" s="51"/>
      <c r="TAL33" s="51"/>
      <c r="TAM33" s="51"/>
      <c r="TAN33" s="51"/>
      <c r="TAO33" s="51"/>
      <c r="TAP33" s="51"/>
      <c r="TAQ33" s="51"/>
      <c r="TAR33" s="51"/>
      <c r="TAS33" s="51"/>
      <c r="TAT33" s="51"/>
      <c r="TAU33" s="51"/>
      <c r="TAV33" s="51"/>
      <c r="TAW33" s="51"/>
      <c r="TAX33" s="51"/>
      <c r="TAY33" s="51"/>
      <c r="TAZ33" s="51"/>
      <c r="TBA33" s="51"/>
      <c r="TBB33" s="51"/>
      <c r="TBC33" s="51"/>
      <c r="TBD33" s="51"/>
      <c r="TBE33" s="51"/>
      <c r="TBF33" s="51"/>
      <c r="TBG33" s="51"/>
      <c r="TBH33" s="51"/>
      <c r="TBI33" s="51"/>
      <c r="TBJ33" s="51"/>
      <c r="TBK33" s="51"/>
      <c r="TBL33" s="51"/>
      <c r="TBM33" s="51"/>
      <c r="TBN33" s="51"/>
      <c r="TBO33" s="51"/>
      <c r="TBP33" s="51"/>
      <c r="TBQ33" s="51"/>
      <c r="TBR33" s="51"/>
      <c r="TBS33" s="51"/>
      <c r="TBT33" s="51"/>
      <c r="TBU33" s="51"/>
      <c r="TBV33" s="51"/>
      <c r="TBW33" s="51"/>
      <c r="TBX33" s="51"/>
      <c r="TBY33" s="51"/>
      <c r="TBZ33" s="51"/>
      <c r="TCA33" s="51"/>
      <c r="TCB33" s="51"/>
      <c r="TCC33" s="51"/>
      <c r="TCD33" s="51"/>
      <c r="TCE33" s="51"/>
      <c r="TCF33" s="51"/>
      <c r="TCG33" s="51"/>
      <c r="TCH33" s="51"/>
      <c r="TCI33" s="51"/>
      <c r="TCJ33" s="51"/>
      <c r="TCK33" s="51"/>
      <c r="TCL33" s="51"/>
      <c r="TCM33" s="51"/>
      <c r="TCN33" s="51"/>
      <c r="TCO33" s="51"/>
      <c r="TCP33" s="51"/>
      <c r="TCQ33" s="51"/>
      <c r="TCR33" s="51"/>
      <c r="TCS33" s="51"/>
      <c r="TCT33" s="51"/>
      <c r="TCU33" s="51"/>
      <c r="TCV33" s="51"/>
      <c r="TCW33" s="51"/>
      <c r="TCX33" s="51"/>
      <c r="TCY33" s="51"/>
      <c r="TCZ33" s="51"/>
      <c r="TDA33" s="51"/>
      <c r="TDB33" s="51"/>
      <c r="TDC33" s="51"/>
      <c r="TDD33" s="51"/>
      <c r="TDE33" s="51"/>
      <c r="TDF33" s="51"/>
      <c r="TDG33" s="51"/>
      <c r="TDH33" s="51"/>
      <c r="TDI33" s="51"/>
      <c r="TDJ33" s="51"/>
      <c r="TDK33" s="51"/>
      <c r="TDL33" s="51"/>
      <c r="TDM33" s="51"/>
      <c r="TDN33" s="51"/>
      <c r="TDO33" s="51"/>
      <c r="TDP33" s="51"/>
      <c r="TDQ33" s="51"/>
      <c r="TDR33" s="51"/>
      <c r="TDS33" s="51"/>
      <c r="TDT33" s="51"/>
      <c r="TDU33" s="51"/>
      <c r="TDV33" s="51"/>
      <c r="TDW33" s="51"/>
      <c r="TDX33" s="51"/>
      <c r="TDY33" s="51"/>
      <c r="TDZ33" s="51"/>
      <c r="TEA33" s="51"/>
      <c r="TEB33" s="51"/>
      <c r="TEC33" s="51"/>
      <c r="TED33" s="51"/>
      <c r="TEE33" s="51"/>
      <c r="TEF33" s="51"/>
      <c r="TEG33" s="51"/>
      <c r="TEH33" s="51"/>
      <c r="TEI33" s="51"/>
      <c r="TEJ33" s="51"/>
      <c r="TEK33" s="51"/>
      <c r="TEL33" s="51"/>
      <c r="TEM33" s="51"/>
      <c r="TEN33" s="51"/>
      <c r="TEO33" s="51"/>
      <c r="TEP33" s="51"/>
      <c r="TEQ33" s="51"/>
      <c r="TER33" s="51"/>
      <c r="TES33" s="51"/>
      <c r="TET33" s="51"/>
      <c r="TEU33" s="51"/>
      <c r="TEV33" s="51"/>
      <c r="TEW33" s="51"/>
      <c r="TEX33" s="51"/>
      <c r="TEY33" s="51"/>
      <c r="TEZ33" s="51"/>
      <c r="TFA33" s="51"/>
      <c r="TFB33" s="51"/>
      <c r="TFC33" s="51"/>
      <c r="TFD33" s="51"/>
      <c r="TFE33" s="51"/>
      <c r="TFF33" s="51"/>
      <c r="TFG33" s="51"/>
      <c r="TFH33" s="51"/>
      <c r="TFI33" s="51"/>
      <c r="TFJ33" s="51"/>
      <c r="TFK33" s="51"/>
      <c r="TFL33" s="51"/>
      <c r="TFM33" s="51"/>
      <c r="TFN33" s="51"/>
      <c r="TFO33" s="51"/>
      <c r="TFP33" s="51"/>
      <c r="TFQ33" s="51"/>
      <c r="TFR33" s="51"/>
      <c r="TFS33" s="51"/>
      <c r="TFT33" s="51"/>
      <c r="TFU33" s="51"/>
      <c r="TFV33" s="51"/>
      <c r="TFW33" s="51"/>
      <c r="TFX33" s="51"/>
      <c r="TFY33" s="51"/>
      <c r="TFZ33" s="51"/>
      <c r="TGA33" s="51"/>
      <c r="TGB33" s="51"/>
      <c r="TGC33" s="51"/>
      <c r="TGD33" s="51"/>
      <c r="TGE33" s="51"/>
      <c r="TGF33" s="51"/>
      <c r="TGG33" s="51"/>
      <c r="TGH33" s="51"/>
      <c r="TGI33" s="51"/>
      <c r="TGJ33" s="51"/>
      <c r="TGK33" s="51"/>
      <c r="TGL33" s="51"/>
      <c r="TGM33" s="51"/>
      <c r="TGN33" s="51"/>
      <c r="TGO33" s="51"/>
      <c r="TGP33" s="51"/>
      <c r="TGQ33" s="51"/>
      <c r="TGR33" s="51"/>
      <c r="TGS33" s="51"/>
      <c r="TGT33" s="51"/>
      <c r="TGU33" s="51"/>
      <c r="TGV33" s="51"/>
      <c r="TGW33" s="51"/>
      <c r="TGX33" s="51"/>
      <c r="TGY33" s="51"/>
      <c r="TGZ33" s="51"/>
      <c r="THA33" s="51"/>
      <c r="THB33" s="51"/>
      <c r="THC33" s="51"/>
      <c r="THD33" s="51"/>
      <c r="THE33" s="51"/>
      <c r="THF33" s="51"/>
      <c r="THG33" s="51"/>
      <c r="THH33" s="51"/>
      <c r="THI33" s="51"/>
      <c r="THJ33" s="51"/>
      <c r="THK33" s="51"/>
      <c r="THL33" s="51"/>
      <c r="THM33" s="51"/>
      <c r="THN33" s="51"/>
      <c r="THO33" s="51"/>
      <c r="THP33" s="51"/>
      <c r="THQ33" s="51"/>
      <c r="THR33" s="51"/>
      <c r="THS33" s="51"/>
      <c r="THT33" s="51"/>
      <c r="THU33" s="51"/>
      <c r="THV33" s="51"/>
      <c r="THW33" s="51"/>
      <c r="THX33" s="51"/>
      <c r="THY33" s="51"/>
      <c r="THZ33" s="51"/>
      <c r="TIA33" s="51"/>
      <c r="TIB33" s="51"/>
      <c r="TIC33" s="51"/>
      <c r="TID33" s="51"/>
      <c r="TIE33" s="51"/>
      <c r="TIF33" s="51"/>
      <c r="TIG33" s="51"/>
      <c r="TIH33" s="51"/>
      <c r="TII33" s="51"/>
      <c r="TIJ33" s="51"/>
      <c r="TIK33" s="51"/>
      <c r="TIL33" s="51"/>
      <c r="TIM33" s="51"/>
      <c r="TIN33" s="51"/>
      <c r="TIO33" s="51"/>
      <c r="TIP33" s="51"/>
      <c r="TIQ33" s="51"/>
      <c r="TIR33" s="51"/>
      <c r="TIS33" s="51"/>
      <c r="TIT33" s="51"/>
      <c r="TIU33" s="51"/>
      <c r="TIV33" s="51"/>
      <c r="TIW33" s="51"/>
      <c r="TIX33" s="51"/>
      <c r="TIY33" s="51"/>
      <c r="TIZ33" s="51"/>
      <c r="TJA33" s="51"/>
      <c r="TJB33" s="51"/>
      <c r="TJC33" s="51"/>
      <c r="TJD33" s="51"/>
      <c r="TJE33" s="51"/>
      <c r="TJF33" s="51"/>
      <c r="TJG33" s="51"/>
      <c r="TJH33" s="51"/>
      <c r="TJI33" s="51"/>
      <c r="TJJ33" s="51"/>
      <c r="TJK33" s="51"/>
      <c r="TJL33" s="51"/>
      <c r="TJM33" s="51"/>
      <c r="TJN33" s="51"/>
      <c r="TJO33" s="51"/>
      <c r="TJP33" s="51"/>
      <c r="TJQ33" s="51"/>
      <c r="TJR33" s="51"/>
      <c r="TJS33" s="51"/>
      <c r="TJT33" s="51"/>
      <c r="TJU33" s="51"/>
      <c r="TJV33" s="51"/>
      <c r="TJW33" s="51"/>
      <c r="TJX33" s="51"/>
      <c r="TJY33" s="51"/>
      <c r="TJZ33" s="51"/>
      <c r="TKA33" s="51"/>
      <c r="TKB33" s="51"/>
      <c r="TKC33" s="51"/>
      <c r="TKD33" s="51"/>
      <c r="TKE33" s="51"/>
      <c r="TKF33" s="51"/>
      <c r="TKG33" s="51"/>
      <c r="TKH33" s="51"/>
      <c r="TKI33" s="51"/>
      <c r="TKJ33" s="51"/>
      <c r="TKK33" s="51"/>
      <c r="TKL33" s="51"/>
      <c r="TKM33" s="51"/>
      <c r="TKN33" s="51"/>
      <c r="TKO33" s="51"/>
      <c r="TKP33" s="51"/>
      <c r="TKQ33" s="51"/>
      <c r="TKR33" s="51"/>
      <c r="TKS33" s="51"/>
      <c r="TKT33" s="51"/>
      <c r="TKU33" s="51"/>
      <c r="TKV33" s="51"/>
      <c r="TKW33" s="51"/>
      <c r="TKX33" s="51"/>
      <c r="TKY33" s="51"/>
      <c r="TKZ33" s="51"/>
      <c r="TLA33" s="51"/>
      <c r="TLB33" s="51"/>
      <c r="TLC33" s="51"/>
      <c r="TLD33" s="51"/>
      <c r="TLE33" s="51"/>
      <c r="TLF33" s="51"/>
      <c r="TLG33" s="51"/>
      <c r="TLH33" s="51"/>
      <c r="TLI33" s="51"/>
      <c r="TLJ33" s="51"/>
      <c r="TLK33" s="51"/>
      <c r="TLL33" s="51"/>
      <c r="TLM33" s="51"/>
      <c r="TLN33" s="51"/>
      <c r="TLO33" s="51"/>
      <c r="TLP33" s="51"/>
      <c r="TLQ33" s="51"/>
      <c r="TLR33" s="51"/>
      <c r="TLS33" s="51"/>
      <c r="TLT33" s="51"/>
      <c r="TLU33" s="51"/>
      <c r="TLV33" s="51"/>
      <c r="TLW33" s="51"/>
      <c r="TLX33" s="51"/>
      <c r="TLY33" s="51"/>
      <c r="TLZ33" s="51"/>
      <c r="TMA33" s="51"/>
      <c r="TMB33" s="51"/>
      <c r="TMC33" s="51"/>
      <c r="TMD33" s="51"/>
      <c r="TME33" s="51"/>
      <c r="TMF33" s="51"/>
      <c r="TMG33" s="51"/>
      <c r="TMH33" s="51"/>
      <c r="TMI33" s="51"/>
      <c r="TMJ33" s="51"/>
      <c r="TMK33" s="51"/>
      <c r="TML33" s="51"/>
      <c r="TMM33" s="51"/>
      <c r="TMN33" s="51"/>
      <c r="TMO33" s="51"/>
      <c r="TMP33" s="51"/>
      <c r="TMQ33" s="51"/>
      <c r="TMR33" s="51"/>
      <c r="TMS33" s="51"/>
      <c r="TMT33" s="51"/>
      <c r="TMU33" s="51"/>
      <c r="TMV33" s="51"/>
      <c r="TMW33" s="51"/>
      <c r="TMX33" s="51"/>
      <c r="TMY33" s="51"/>
      <c r="TMZ33" s="51"/>
      <c r="TNA33" s="51"/>
      <c r="TNB33" s="51"/>
      <c r="TNC33" s="51"/>
      <c r="TND33" s="51"/>
      <c r="TNE33" s="51"/>
      <c r="TNF33" s="51"/>
      <c r="TNG33" s="51"/>
      <c r="TNH33" s="51"/>
      <c r="TNI33" s="51"/>
      <c r="TNJ33" s="51"/>
      <c r="TNK33" s="51"/>
      <c r="TNL33" s="51"/>
      <c r="TNM33" s="51"/>
      <c r="TNN33" s="51"/>
      <c r="TNO33" s="51"/>
      <c r="TNP33" s="51"/>
      <c r="TNQ33" s="51"/>
      <c r="TNR33" s="51"/>
      <c r="TNS33" s="51"/>
      <c r="TNT33" s="51"/>
      <c r="TNU33" s="51"/>
      <c r="TNV33" s="51"/>
      <c r="TNW33" s="51"/>
      <c r="TNX33" s="51"/>
      <c r="TNY33" s="51"/>
      <c r="TNZ33" s="51"/>
      <c r="TOA33" s="51"/>
      <c r="TOB33" s="51"/>
      <c r="TOC33" s="51"/>
      <c r="TOD33" s="51"/>
      <c r="TOE33" s="51"/>
      <c r="TOF33" s="51"/>
      <c r="TOG33" s="51"/>
      <c r="TOH33" s="51"/>
      <c r="TOI33" s="51"/>
      <c r="TOJ33" s="51"/>
      <c r="TOK33" s="51"/>
      <c r="TOL33" s="51"/>
      <c r="TOM33" s="51"/>
      <c r="TON33" s="51"/>
      <c r="TOO33" s="51"/>
      <c r="TOP33" s="51"/>
      <c r="TOQ33" s="51"/>
      <c r="TOR33" s="51"/>
      <c r="TOS33" s="51"/>
      <c r="TOT33" s="51"/>
      <c r="TOU33" s="51"/>
      <c r="TOV33" s="51"/>
      <c r="TOW33" s="51"/>
      <c r="TOX33" s="51"/>
      <c r="TOY33" s="51"/>
      <c r="TOZ33" s="51"/>
      <c r="TPA33" s="51"/>
      <c r="TPB33" s="51"/>
      <c r="TPC33" s="51"/>
      <c r="TPD33" s="51"/>
      <c r="TPE33" s="51"/>
      <c r="TPF33" s="51"/>
      <c r="TPG33" s="51"/>
      <c r="TPH33" s="51"/>
      <c r="TPI33" s="51"/>
      <c r="TPJ33" s="51"/>
      <c r="TPK33" s="51"/>
      <c r="TPL33" s="51"/>
      <c r="TPM33" s="51"/>
      <c r="TPN33" s="51"/>
      <c r="TPO33" s="51"/>
      <c r="TPP33" s="51"/>
      <c r="TPQ33" s="51"/>
      <c r="TPR33" s="51"/>
      <c r="TPS33" s="51"/>
      <c r="TPT33" s="51"/>
      <c r="TPU33" s="51"/>
      <c r="TPV33" s="51"/>
      <c r="TPW33" s="51"/>
      <c r="TPX33" s="51"/>
      <c r="TPY33" s="51"/>
      <c r="TPZ33" s="51"/>
      <c r="TQA33" s="51"/>
      <c r="TQB33" s="51"/>
      <c r="TQC33" s="51"/>
      <c r="TQD33" s="51"/>
      <c r="TQE33" s="51"/>
      <c r="TQF33" s="51"/>
      <c r="TQG33" s="51"/>
      <c r="TQH33" s="51"/>
      <c r="TQI33" s="51"/>
      <c r="TQJ33" s="51"/>
      <c r="TQK33" s="51"/>
      <c r="TQL33" s="51"/>
      <c r="TQM33" s="51"/>
      <c r="TQN33" s="51"/>
      <c r="TQO33" s="51"/>
      <c r="TQP33" s="51"/>
      <c r="TQQ33" s="51"/>
      <c r="TQR33" s="51"/>
      <c r="TQS33" s="51"/>
      <c r="TQT33" s="51"/>
      <c r="TQU33" s="51"/>
      <c r="TQV33" s="51"/>
      <c r="TQW33" s="51"/>
      <c r="TQX33" s="51"/>
      <c r="TQY33" s="51"/>
      <c r="TQZ33" s="51"/>
      <c r="TRA33" s="51"/>
      <c r="TRB33" s="51"/>
      <c r="TRC33" s="51"/>
      <c r="TRD33" s="51"/>
      <c r="TRE33" s="51"/>
      <c r="TRF33" s="51"/>
      <c r="TRG33" s="51"/>
      <c r="TRH33" s="51"/>
      <c r="TRI33" s="51"/>
      <c r="TRJ33" s="51"/>
      <c r="TRK33" s="51"/>
      <c r="TRL33" s="51"/>
      <c r="TRM33" s="51"/>
      <c r="TRN33" s="51"/>
      <c r="TRO33" s="51"/>
      <c r="TRP33" s="51"/>
      <c r="TRQ33" s="51"/>
      <c r="TRR33" s="51"/>
      <c r="TRS33" s="51"/>
      <c r="TRT33" s="51"/>
      <c r="TRU33" s="51"/>
      <c r="TRV33" s="51"/>
      <c r="TRW33" s="51"/>
      <c r="TRX33" s="51"/>
      <c r="TRY33" s="51"/>
      <c r="TRZ33" s="51"/>
      <c r="TSA33" s="51"/>
      <c r="TSB33" s="51"/>
      <c r="TSC33" s="51"/>
      <c r="TSD33" s="51"/>
      <c r="TSE33" s="51"/>
      <c r="TSF33" s="51"/>
      <c r="TSG33" s="51"/>
      <c r="TSH33" s="51"/>
      <c r="TSI33" s="51"/>
      <c r="TSJ33" s="51"/>
      <c r="TSK33" s="51"/>
      <c r="TSL33" s="51"/>
      <c r="TSM33" s="51"/>
      <c r="TSN33" s="51"/>
      <c r="TSO33" s="51"/>
      <c r="TSP33" s="51"/>
      <c r="TSQ33" s="51"/>
      <c r="TSR33" s="51"/>
      <c r="TSS33" s="51"/>
      <c r="TST33" s="51"/>
      <c r="TSU33" s="51"/>
      <c r="TSV33" s="51"/>
      <c r="TSW33" s="51"/>
      <c r="TSX33" s="51"/>
      <c r="TSY33" s="51"/>
      <c r="TSZ33" s="51"/>
      <c r="TTA33" s="51"/>
      <c r="TTB33" s="51"/>
      <c r="TTC33" s="51"/>
      <c r="TTD33" s="51"/>
      <c r="TTE33" s="51"/>
      <c r="TTF33" s="51"/>
      <c r="TTG33" s="51"/>
      <c r="TTH33" s="51"/>
      <c r="TTI33" s="51"/>
      <c r="TTJ33" s="51"/>
      <c r="TTK33" s="51"/>
      <c r="TTL33" s="51"/>
      <c r="TTM33" s="51"/>
      <c r="TTN33" s="51"/>
      <c r="TTO33" s="51"/>
      <c r="TTP33" s="51"/>
      <c r="TTQ33" s="51"/>
      <c r="TTR33" s="51"/>
      <c r="TTS33" s="51"/>
      <c r="TTT33" s="51"/>
      <c r="TTU33" s="51"/>
      <c r="TTV33" s="51"/>
      <c r="TTW33" s="51"/>
      <c r="TTX33" s="51"/>
      <c r="TTY33" s="51"/>
      <c r="TTZ33" s="51"/>
      <c r="TUA33" s="51"/>
      <c r="TUB33" s="51"/>
      <c r="TUC33" s="51"/>
      <c r="TUD33" s="51"/>
      <c r="TUE33" s="51"/>
      <c r="TUF33" s="51"/>
      <c r="TUG33" s="51"/>
      <c r="TUH33" s="51"/>
      <c r="TUI33" s="51"/>
      <c r="TUJ33" s="51"/>
      <c r="TUK33" s="51"/>
      <c r="TUL33" s="51"/>
      <c r="TUM33" s="51"/>
      <c r="TUN33" s="51"/>
      <c r="TUO33" s="51"/>
      <c r="TUP33" s="51"/>
      <c r="TUQ33" s="51"/>
      <c r="TUR33" s="51"/>
      <c r="TUS33" s="51"/>
      <c r="TUT33" s="51"/>
      <c r="TUU33" s="51"/>
      <c r="TUV33" s="51"/>
      <c r="TUW33" s="51"/>
      <c r="TUX33" s="51"/>
      <c r="TUY33" s="51"/>
      <c r="TUZ33" s="51"/>
      <c r="TVA33" s="51"/>
      <c r="TVB33" s="51"/>
      <c r="TVC33" s="51"/>
      <c r="TVD33" s="51"/>
      <c r="TVE33" s="51"/>
      <c r="TVF33" s="51"/>
      <c r="TVG33" s="51"/>
      <c r="TVH33" s="51"/>
      <c r="TVI33" s="51"/>
      <c r="TVJ33" s="51"/>
      <c r="TVK33" s="51"/>
      <c r="TVL33" s="51"/>
      <c r="TVM33" s="51"/>
      <c r="TVN33" s="51"/>
      <c r="TVO33" s="51"/>
      <c r="TVP33" s="51"/>
      <c r="TVQ33" s="51"/>
      <c r="TVR33" s="51"/>
      <c r="TVS33" s="51"/>
      <c r="TVT33" s="51"/>
      <c r="TVU33" s="51"/>
      <c r="TVV33" s="51"/>
      <c r="TVW33" s="51"/>
      <c r="TVX33" s="51"/>
      <c r="TVY33" s="51"/>
      <c r="TVZ33" s="51"/>
      <c r="TWA33" s="51"/>
      <c r="TWB33" s="51"/>
      <c r="TWC33" s="51"/>
      <c r="TWD33" s="51"/>
      <c r="TWE33" s="51"/>
      <c r="TWF33" s="51"/>
      <c r="TWG33" s="51"/>
      <c r="TWH33" s="51"/>
      <c r="TWI33" s="51"/>
      <c r="TWJ33" s="51"/>
      <c r="TWK33" s="51"/>
      <c r="TWL33" s="51"/>
      <c r="TWM33" s="51"/>
      <c r="TWN33" s="51"/>
      <c r="TWO33" s="51"/>
      <c r="TWP33" s="51"/>
      <c r="TWQ33" s="51"/>
      <c r="TWR33" s="51"/>
      <c r="TWS33" s="51"/>
      <c r="TWT33" s="51"/>
      <c r="TWU33" s="51"/>
      <c r="TWV33" s="51"/>
      <c r="TWW33" s="51"/>
      <c r="TWX33" s="51"/>
      <c r="TWY33" s="51"/>
      <c r="TWZ33" s="51"/>
      <c r="TXA33" s="51"/>
      <c r="TXB33" s="51"/>
      <c r="TXC33" s="51"/>
      <c r="TXD33" s="51"/>
      <c r="TXE33" s="51"/>
      <c r="TXF33" s="51"/>
      <c r="TXG33" s="51"/>
      <c r="TXH33" s="51"/>
      <c r="TXI33" s="51"/>
      <c r="TXJ33" s="51"/>
      <c r="TXK33" s="51"/>
      <c r="TXL33" s="51"/>
      <c r="TXM33" s="51"/>
      <c r="TXN33" s="51"/>
      <c r="TXO33" s="51"/>
      <c r="TXP33" s="51"/>
      <c r="TXQ33" s="51"/>
      <c r="TXR33" s="51"/>
      <c r="TXS33" s="51"/>
      <c r="TXT33" s="51"/>
      <c r="TXU33" s="51"/>
      <c r="TXV33" s="51"/>
      <c r="TXW33" s="51"/>
      <c r="TXX33" s="51"/>
      <c r="TXY33" s="51"/>
      <c r="TXZ33" s="51"/>
      <c r="TYA33" s="51"/>
      <c r="TYB33" s="51"/>
      <c r="TYC33" s="51"/>
      <c r="TYD33" s="51"/>
      <c r="TYE33" s="51"/>
      <c r="TYF33" s="51"/>
      <c r="TYG33" s="51"/>
      <c r="TYH33" s="51"/>
      <c r="TYI33" s="51"/>
      <c r="TYJ33" s="51"/>
      <c r="TYK33" s="51"/>
      <c r="TYL33" s="51"/>
      <c r="TYM33" s="51"/>
      <c r="TYN33" s="51"/>
      <c r="TYO33" s="51"/>
      <c r="TYP33" s="51"/>
      <c r="TYQ33" s="51"/>
      <c r="TYR33" s="51"/>
      <c r="TYS33" s="51"/>
      <c r="TYT33" s="51"/>
      <c r="TYU33" s="51"/>
      <c r="TYV33" s="51"/>
      <c r="TYW33" s="51"/>
      <c r="TYX33" s="51"/>
      <c r="TYY33" s="51"/>
      <c r="TYZ33" s="51"/>
      <c r="TZA33" s="51"/>
      <c r="TZB33" s="51"/>
      <c r="TZC33" s="51"/>
      <c r="TZD33" s="51"/>
      <c r="TZE33" s="51"/>
      <c r="TZF33" s="51"/>
      <c r="TZG33" s="51"/>
      <c r="TZH33" s="51"/>
      <c r="TZI33" s="51"/>
      <c r="TZJ33" s="51"/>
      <c r="TZK33" s="51"/>
      <c r="TZL33" s="51"/>
      <c r="TZM33" s="51"/>
      <c r="TZN33" s="51"/>
      <c r="TZO33" s="51"/>
      <c r="TZP33" s="51"/>
      <c r="TZQ33" s="51"/>
      <c r="TZR33" s="51"/>
      <c r="TZS33" s="51"/>
      <c r="TZT33" s="51"/>
      <c r="TZU33" s="51"/>
      <c r="TZV33" s="51"/>
      <c r="TZW33" s="51"/>
      <c r="TZX33" s="51"/>
      <c r="TZY33" s="51"/>
      <c r="TZZ33" s="51"/>
      <c r="UAA33" s="51"/>
      <c r="UAB33" s="51"/>
      <c r="UAC33" s="51"/>
      <c r="UAD33" s="51"/>
      <c r="UAE33" s="51"/>
      <c r="UAF33" s="51"/>
      <c r="UAG33" s="51"/>
      <c r="UAH33" s="51"/>
      <c r="UAI33" s="51"/>
      <c r="UAJ33" s="51"/>
      <c r="UAK33" s="51"/>
      <c r="UAL33" s="51"/>
      <c r="UAM33" s="51"/>
      <c r="UAN33" s="51"/>
      <c r="UAO33" s="51"/>
      <c r="UAP33" s="51"/>
      <c r="UAQ33" s="51"/>
      <c r="UAR33" s="51"/>
      <c r="UAS33" s="51"/>
      <c r="UAT33" s="51"/>
      <c r="UAU33" s="51"/>
      <c r="UAV33" s="51"/>
      <c r="UAW33" s="51"/>
      <c r="UAX33" s="51"/>
      <c r="UAY33" s="51"/>
      <c r="UAZ33" s="51"/>
      <c r="UBA33" s="51"/>
      <c r="UBB33" s="51"/>
      <c r="UBC33" s="51"/>
      <c r="UBD33" s="51"/>
      <c r="UBE33" s="51"/>
      <c r="UBF33" s="51"/>
      <c r="UBG33" s="51"/>
      <c r="UBH33" s="51"/>
      <c r="UBI33" s="51"/>
      <c r="UBJ33" s="51"/>
      <c r="UBK33" s="51"/>
      <c r="UBL33" s="51"/>
      <c r="UBM33" s="51"/>
      <c r="UBN33" s="51"/>
      <c r="UBO33" s="51"/>
      <c r="UBP33" s="51"/>
      <c r="UBQ33" s="51"/>
      <c r="UBR33" s="51"/>
      <c r="UBS33" s="51"/>
      <c r="UBT33" s="51"/>
      <c r="UBU33" s="51"/>
      <c r="UBV33" s="51"/>
      <c r="UBW33" s="51"/>
      <c r="UBX33" s="51"/>
      <c r="UBY33" s="51"/>
      <c r="UBZ33" s="51"/>
      <c r="UCA33" s="51"/>
      <c r="UCB33" s="51"/>
      <c r="UCC33" s="51"/>
      <c r="UCD33" s="51"/>
      <c r="UCE33" s="51"/>
      <c r="UCF33" s="51"/>
      <c r="UCG33" s="51"/>
      <c r="UCH33" s="51"/>
      <c r="UCI33" s="51"/>
      <c r="UCJ33" s="51"/>
      <c r="UCK33" s="51"/>
      <c r="UCL33" s="51"/>
      <c r="UCM33" s="51"/>
      <c r="UCN33" s="51"/>
      <c r="UCO33" s="51"/>
      <c r="UCP33" s="51"/>
      <c r="UCQ33" s="51"/>
      <c r="UCR33" s="51"/>
      <c r="UCS33" s="51"/>
      <c r="UCT33" s="51"/>
      <c r="UCU33" s="51"/>
      <c r="UCV33" s="51"/>
      <c r="UCW33" s="51"/>
      <c r="UCX33" s="51"/>
      <c r="UCY33" s="51"/>
      <c r="UCZ33" s="51"/>
      <c r="UDA33" s="51"/>
      <c r="UDB33" s="51"/>
      <c r="UDC33" s="51"/>
      <c r="UDD33" s="51"/>
      <c r="UDE33" s="51"/>
      <c r="UDF33" s="51"/>
      <c r="UDG33" s="51"/>
      <c r="UDH33" s="51"/>
      <c r="UDI33" s="51"/>
      <c r="UDJ33" s="51"/>
      <c r="UDK33" s="51"/>
      <c r="UDL33" s="51"/>
      <c r="UDM33" s="51"/>
      <c r="UDN33" s="51"/>
      <c r="UDO33" s="51"/>
      <c r="UDP33" s="51"/>
      <c r="UDQ33" s="51"/>
      <c r="UDR33" s="51"/>
      <c r="UDS33" s="51"/>
      <c r="UDT33" s="51"/>
      <c r="UDU33" s="51"/>
      <c r="UDV33" s="51"/>
      <c r="UDW33" s="51"/>
      <c r="UDX33" s="51"/>
      <c r="UDY33" s="51"/>
      <c r="UDZ33" s="51"/>
      <c r="UEA33" s="51"/>
      <c r="UEB33" s="51"/>
      <c r="UEC33" s="51"/>
      <c r="UED33" s="51"/>
      <c r="UEE33" s="51"/>
      <c r="UEF33" s="51"/>
      <c r="UEG33" s="51"/>
      <c r="UEH33" s="51"/>
      <c r="UEI33" s="51"/>
      <c r="UEJ33" s="51"/>
      <c r="UEK33" s="51"/>
      <c r="UEL33" s="51"/>
      <c r="UEM33" s="51"/>
      <c r="UEN33" s="51"/>
      <c r="UEO33" s="51"/>
      <c r="UEP33" s="51"/>
      <c r="UEQ33" s="51"/>
      <c r="UER33" s="51"/>
      <c r="UES33" s="51"/>
      <c r="UET33" s="51"/>
      <c r="UEU33" s="51"/>
      <c r="UEV33" s="51"/>
      <c r="UEW33" s="51"/>
      <c r="UEX33" s="51"/>
      <c r="UEY33" s="51"/>
      <c r="UEZ33" s="51"/>
      <c r="UFA33" s="51"/>
      <c r="UFB33" s="51"/>
      <c r="UFC33" s="51"/>
      <c r="UFD33" s="51"/>
      <c r="UFE33" s="51"/>
      <c r="UFF33" s="51"/>
      <c r="UFG33" s="51"/>
      <c r="UFH33" s="51"/>
      <c r="UFI33" s="51"/>
      <c r="UFJ33" s="51"/>
      <c r="UFK33" s="51"/>
      <c r="UFL33" s="51"/>
      <c r="UFM33" s="51"/>
      <c r="UFN33" s="51"/>
      <c r="UFO33" s="51"/>
      <c r="UFP33" s="51"/>
      <c r="UFQ33" s="51"/>
      <c r="UFR33" s="51"/>
      <c r="UFS33" s="51"/>
      <c r="UFT33" s="51"/>
      <c r="UFU33" s="51"/>
      <c r="UFV33" s="51"/>
      <c r="UFW33" s="51"/>
      <c r="UFX33" s="51"/>
      <c r="UFY33" s="51"/>
      <c r="UFZ33" s="51"/>
      <c r="UGA33" s="51"/>
      <c r="UGB33" s="51"/>
      <c r="UGC33" s="51"/>
      <c r="UGD33" s="51"/>
      <c r="UGE33" s="51"/>
      <c r="UGF33" s="51"/>
      <c r="UGG33" s="51"/>
      <c r="UGH33" s="51"/>
      <c r="UGI33" s="51"/>
      <c r="UGJ33" s="51"/>
      <c r="UGK33" s="51"/>
      <c r="UGL33" s="51"/>
      <c r="UGM33" s="51"/>
      <c r="UGN33" s="51"/>
      <c r="UGO33" s="51"/>
      <c r="UGP33" s="51"/>
      <c r="UGQ33" s="51"/>
      <c r="UGR33" s="51"/>
      <c r="UGS33" s="51"/>
      <c r="UGT33" s="51"/>
      <c r="UGU33" s="51"/>
      <c r="UGV33" s="51"/>
      <c r="UGW33" s="51"/>
      <c r="UGX33" s="51"/>
      <c r="UGY33" s="51"/>
      <c r="UGZ33" s="51"/>
      <c r="UHA33" s="51"/>
      <c r="UHB33" s="51"/>
      <c r="UHC33" s="51"/>
      <c r="UHD33" s="51"/>
      <c r="UHE33" s="51"/>
      <c r="UHF33" s="51"/>
      <c r="UHG33" s="51"/>
      <c r="UHH33" s="51"/>
      <c r="UHI33" s="51"/>
      <c r="UHJ33" s="51"/>
      <c r="UHK33" s="51"/>
      <c r="UHL33" s="51"/>
      <c r="UHM33" s="51"/>
      <c r="UHN33" s="51"/>
      <c r="UHO33" s="51"/>
      <c r="UHP33" s="51"/>
      <c r="UHQ33" s="51"/>
      <c r="UHR33" s="51"/>
      <c r="UHS33" s="51"/>
      <c r="UHT33" s="51"/>
      <c r="UHU33" s="51"/>
      <c r="UHV33" s="51"/>
      <c r="UHW33" s="51"/>
      <c r="UHX33" s="51"/>
      <c r="UHY33" s="51"/>
      <c r="UHZ33" s="51"/>
      <c r="UIA33" s="51"/>
      <c r="UIB33" s="51"/>
      <c r="UIC33" s="51"/>
      <c r="UID33" s="51"/>
      <c r="UIE33" s="51"/>
      <c r="UIF33" s="51"/>
      <c r="UIG33" s="51"/>
      <c r="UIH33" s="51"/>
      <c r="UII33" s="51"/>
      <c r="UIJ33" s="51"/>
      <c r="UIK33" s="51"/>
      <c r="UIL33" s="51"/>
      <c r="UIM33" s="51"/>
      <c r="UIN33" s="51"/>
      <c r="UIO33" s="51"/>
      <c r="UIP33" s="51"/>
      <c r="UIQ33" s="51"/>
      <c r="UIR33" s="51"/>
      <c r="UIS33" s="51"/>
      <c r="UIT33" s="51"/>
      <c r="UIU33" s="51"/>
      <c r="UIV33" s="51"/>
      <c r="UIW33" s="51"/>
      <c r="UIX33" s="51"/>
      <c r="UIY33" s="51"/>
      <c r="UIZ33" s="51"/>
      <c r="UJA33" s="51"/>
      <c r="UJB33" s="51"/>
      <c r="UJC33" s="51"/>
      <c r="UJD33" s="51"/>
      <c r="UJE33" s="51"/>
      <c r="UJF33" s="51"/>
      <c r="UJG33" s="51"/>
      <c r="UJH33" s="51"/>
      <c r="UJI33" s="51"/>
      <c r="UJJ33" s="51"/>
      <c r="UJK33" s="51"/>
      <c r="UJL33" s="51"/>
      <c r="UJM33" s="51"/>
      <c r="UJN33" s="51"/>
      <c r="UJO33" s="51"/>
      <c r="UJP33" s="51"/>
      <c r="UJQ33" s="51"/>
      <c r="UJR33" s="51"/>
      <c r="UJS33" s="51"/>
      <c r="UJT33" s="51"/>
      <c r="UJU33" s="51"/>
      <c r="UJV33" s="51"/>
      <c r="UJW33" s="51"/>
      <c r="UJX33" s="51"/>
      <c r="UJY33" s="51"/>
      <c r="UJZ33" s="51"/>
      <c r="UKA33" s="51"/>
      <c r="UKB33" s="51"/>
      <c r="UKC33" s="51"/>
      <c r="UKD33" s="51"/>
      <c r="UKE33" s="51"/>
      <c r="UKF33" s="51"/>
      <c r="UKG33" s="51"/>
      <c r="UKH33" s="51"/>
      <c r="UKI33" s="51"/>
      <c r="UKJ33" s="51"/>
      <c r="UKK33" s="51"/>
      <c r="UKL33" s="51"/>
      <c r="UKM33" s="51"/>
      <c r="UKN33" s="51"/>
      <c r="UKO33" s="51"/>
      <c r="UKP33" s="51"/>
      <c r="UKQ33" s="51"/>
      <c r="UKR33" s="51"/>
      <c r="UKS33" s="51"/>
      <c r="UKT33" s="51"/>
      <c r="UKU33" s="51"/>
      <c r="UKV33" s="51"/>
      <c r="UKW33" s="51"/>
      <c r="UKX33" s="51"/>
      <c r="UKY33" s="51"/>
      <c r="UKZ33" s="51"/>
      <c r="ULA33" s="51"/>
      <c r="ULB33" s="51"/>
      <c r="ULC33" s="51"/>
      <c r="ULD33" s="51"/>
      <c r="ULE33" s="51"/>
      <c r="ULF33" s="51"/>
      <c r="ULG33" s="51"/>
      <c r="ULH33" s="51"/>
      <c r="ULI33" s="51"/>
      <c r="ULJ33" s="51"/>
      <c r="ULK33" s="51"/>
      <c r="ULL33" s="51"/>
      <c r="ULM33" s="51"/>
      <c r="ULN33" s="51"/>
      <c r="ULO33" s="51"/>
      <c r="ULP33" s="51"/>
      <c r="ULQ33" s="51"/>
      <c r="ULR33" s="51"/>
      <c r="ULS33" s="51"/>
      <c r="ULT33" s="51"/>
      <c r="ULU33" s="51"/>
      <c r="ULV33" s="51"/>
      <c r="ULW33" s="51"/>
      <c r="ULX33" s="51"/>
      <c r="ULY33" s="51"/>
      <c r="ULZ33" s="51"/>
      <c r="UMA33" s="51"/>
      <c r="UMB33" s="51"/>
      <c r="UMC33" s="51"/>
      <c r="UMD33" s="51"/>
      <c r="UME33" s="51"/>
      <c r="UMF33" s="51"/>
      <c r="UMG33" s="51"/>
      <c r="UMH33" s="51"/>
      <c r="UMI33" s="51"/>
      <c r="UMJ33" s="51"/>
      <c r="UMK33" s="51"/>
      <c r="UML33" s="51"/>
      <c r="UMM33" s="51"/>
      <c r="UMN33" s="51"/>
      <c r="UMO33" s="51"/>
      <c r="UMP33" s="51"/>
      <c r="UMQ33" s="51"/>
      <c r="UMR33" s="51"/>
      <c r="UMS33" s="51"/>
      <c r="UMT33" s="51"/>
      <c r="UMU33" s="51"/>
      <c r="UMV33" s="51"/>
      <c r="UMW33" s="51"/>
      <c r="UMX33" s="51"/>
      <c r="UMY33" s="51"/>
      <c r="UMZ33" s="51"/>
      <c r="UNA33" s="51"/>
      <c r="UNB33" s="51"/>
      <c r="UNC33" s="51"/>
      <c r="UND33" s="51"/>
      <c r="UNE33" s="51"/>
      <c r="UNF33" s="51"/>
      <c r="UNG33" s="51"/>
      <c r="UNH33" s="51"/>
      <c r="UNI33" s="51"/>
      <c r="UNJ33" s="51"/>
      <c r="UNK33" s="51"/>
      <c r="UNL33" s="51"/>
      <c r="UNM33" s="51"/>
      <c r="UNN33" s="51"/>
      <c r="UNO33" s="51"/>
      <c r="UNP33" s="51"/>
      <c r="UNQ33" s="51"/>
      <c r="UNR33" s="51"/>
      <c r="UNS33" s="51"/>
      <c r="UNT33" s="51"/>
      <c r="UNU33" s="51"/>
      <c r="UNV33" s="51"/>
      <c r="UNW33" s="51"/>
      <c r="UNX33" s="51"/>
      <c r="UNY33" s="51"/>
      <c r="UNZ33" s="51"/>
      <c r="UOA33" s="51"/>
      <c r="UOB33" s="51"/>
      <c r="UOC33" s="51"/>
      <c r="UOD33" s="51"/>
      <c r="UOE33" s="51"/>
      <c r="UOF33" s="51"/>
      <c r="UOG33" s="51"/>
      <c r="UOH33" s="51"/>
      <c r="UOI33" s="51"/>
      <c r="UOJ33" s="51"/>
      <c r="UOK33" s="51"/>
      <c r="UOL33" s="51"/>
      <c r="UOM33" s="51"/>
      <c r="UON33" s="51"/>
      <c r="UOO33" s="51"/>
      <c r="UOP33" s="51"/>
      <c r="UOQ33" s="51"/>
      <c r="UOR33" s="51"/>
      <c r="UOS33" s="51"/>
      <c r="UOT33" s="51"/>
      <c r="UOU33" s="51"/>
      <c r="UOV33" s="51"/>
      <c r="UOW33" s="51"/>
      <c r="UOX33" s="51"/>
      <c r="UOY33" s="51"/>
      <c r="UOZ33" s="51"/>
      <c r="UPA33" s="51"/>
      <c r="UPB33" s="51"/>
      <c r="UPC33" s="51"/>
      <c r="UPD33" s="51"/>
      <c r="UPE33" s="51"/>
      <c r="UPF33" s="51"/>
      <c r="UPG33" s="51"/>
      <c r="UPH33" s="51"/>
      <c r="UPI33" s="51"/>
      <c r="UPJ33" s="51"/>
      <c r="UPK33" s="51"/>
      <c r="UPL33" s="51"/>
      <c r="UPM33" s="51"/>
      <c r="UPN33" s="51"/>
      <c r="UPO33" s="51"/>
      <c r="UPP33" s="51"/>
      <c r="UPQ33" s="51"/>
      <c r="UPR33" s="51"/>
      <c r="UPS33" s="51"/>
      <c r="UPT33" s="51"/>
      <c r="UPU33" s="51"/>
      <c r="UPV33" s="51"/>
      <c r="UPW33" s="51"/>
      <c r="UPX33" s="51"/>
      <c r="UPY33" s="51"/>
      <c r="UPZ33" s="51"/>
      <c r="UQA33" s="51"/>
      <c r="UQB33" s="51"/>
      <c r="UQC33" s="51"/>
      <c r="UQD33" s="51"/>
      <c r="UQE33" s="51"/>
      <c r="UQF33" s="51"/>
      <c r="UQG33" s="51"/>
      <c r="UQH33" s="51"/>
      <c r="UQI33" s="51"/>
      <c r="UQJ33" s="51"/>
      <c r="UQK33" s="51"/>
      <c r="UQL33" s="51"/>
      <c r="UQM33" s="51"/>
      <c r="UQN33" s="51"/>
      <c r="UQO33" s="51"/>
      <c r="UQP33" s="51"/>
      <c r="UQQ33" s="51"/>
      <c r="UQR33" s="51"/>
      <c r="UQS33" s="51"/>
      <c r="UQT33" s="51"/>
      <c r="UQU33" s="51"/>
      <c r="UQV33" s="51"/>
      <c r="UQW33" s="51"/>
      <c r="UQX33" s="51"/>
      <c r="UQY33" s="51"/>
      <c r="UQZ33" s="51"/>
      <c r="URA33" s="51"/>
      <c r="URB33" s="51"/>
      <c r="URC33" s="51"/>
      <c r="URD33" s="51"/>
      <c r="URE33" s="51"/>
      <c r="URF33" s="51"/>
      <c r="URG33" s="51"/>
      <c r="URH33" s="51"/>
      <c r="URI33" s="51"/>
      <c r="URJ33" s="51"/>
      <c r="URK33" s="51"/>
      <c r="URL33" s="51"/>
      <c r="URM33" s="51"/>
      <c r="URN33" s="51"/>
      <c r="URO33" s="51"/>
      <c r="URP33" s="51"/>
      <c r="URQ33" s="51"/>
      <c r="URR33" s="51"/>
      <c r="URS33" s="51"/>
      <c r="URT33" s="51"/>
      <c r="URU33" s="51"/>
      <c r="URV33" s="51"/>
      <c r="URW33" s="51"/>
      <c r="URX33" s="51"/>
      <c r="URY33" s="51"/>
      <c r="URZ33" s="51"/>
      <c r="USA33" s="51"/>
      <c r="USB33" s="51"/>
      <c r="USC33" s="51"/>
      <c r="USD33" s="51"/>
      <c r="USE33" s="51"/>
      <c r="USF33" s="51"/>
      <c r="USG33" s="51"/>
      <c r="USH33" s="51"/>
      <c r="USI33" s="51"/>
      <c r="USJ33" s="51"/>
      <c r="USK33" s="51"/>
      <c r="USL33" s="51"/>
      <c r="USM33" s="51"/>
      <c r="USN33" s="51"/>
      <c r="USO33" s="51"/>
      <c r="USP33" s="51"/>
      <c r="USQ33" s="51"/>
      <c r="USR33" s="51"/>
      <c r="USS33" s="51"/>
      <c r="UST33" s="51"/>
      <c r="USU33" s="51"/>
      <c r="USV33" s="51"/>
      <c r="USW33" s="51"/>
      <c r="USX33" s="51"/>
      <c r="USY33" s="51"/>
      <c r="USZ33" s="51"/>
      <c r="UTA33" s="51"/>
      <c r="UTB33" s="51"/>
      <c r="UTC33" s="51"/>
      <c r="UTD33" s="51"/>
      <c r="UTE33" s="51"/>
      <c r="UTF33" s="51"/>
      <c r="UTG33" s="51"/>
      <c r="UTH33" s="51"/>
      <c r="UTI33" s="51"/>
      <c r="UTJ33" s="51"/>
      <c r="UTK33" s="51"/>
      <c r="UTL33" s="51"/>
      <c r="UTM33" s="51"/>
      <c r="UTN33" s="51"/>
      <c r="UTO33" s="51"/>
      <c r="UTP33" s="51"/>
      <c r="UTQ33" s="51"/>
      <c r="UTR33" s="51"/>
      <c r="UTS33" s="51"/>
      <c r="UTT33" s="51"/>
      <c r="UTU33" s="51"/>
      <c r="UTV33" s="51"/>
      <c r="UTW33" s="51"/>
      <c r="UTX33" s="51"/>
      <c r="UTY33" s="51"/>
      <c r="UTZ33" s="51"/>
      <c r="UUA33" s="51"/>
      <c r="UUB33" s="51"/>
      <c r="UUC33" s="51"/>
      <c r="UUD33" s="51"/>
      <c r="UUE33" s="51"/>
      <c r="UUF33" s="51"/>
      <c r="UUG33" s="51"/>
      <c r="UUH33" s="51"/>
      <c r="UUI33" s="51"/>
      <c r="UUJ33" s="51"/>
      <c r="UUK33" s="51"/>
      <c r="UUL33" s="51"/>
      <c r="UUM33" s="51"/>
      <c r="UUN33" s="51"/>
      <c r="UUO33" s="51"/>
      <c r="UUP33" s="51"/>
      <c r="UUQ33" s="51"/>
      <c r="UUR33" s="51"/>
      <c r="UUS33" s="51"/>
      <c r="UUT33" s="51"/>
      <c r="UUU33" s="51"/>
      <c r="UUV33" s="51"/>
      <c r="UUW33" s="51"/>
      <c r="UUX33" s="51"/>
      <c r="UUY33" s="51"/>
      <c r="UUZ33" s="51"/>
      <c r="UVA33" s="51"/>
      <c r="UVB33" s="51"/>
      <c r="UVC33" s="51"/>
      <c r="UVD33" s="51"/>
      <c r="UVE33" s="51"/>
      <c r="UVF33" s="51"/>
      <c r="UVG33" s="51"/>
      <c r="UVH33" s="51"/>
      <c r="UVI33" s="51"/>
      <c r="UVJ33" s="51"/>
      <c r="UVK33" s="51"/>
      <c r="UVL33" s="51"/>
      <c r="UVM33" s="51"/>
      <c r="UVN33" s="51"/>
      <c r="UVO33" s="51"/>
      <c r="UVP33" s="51"/>
      <c r="UVQ33" s="51"/>
      <c r="UVR33" s="51"/>
      <c r="UVS33" s="51"/>
      <c r="UVT33" s="51"/>
      <c r="UVU33" s="51"/>
      <c r="UVV33" s="51"/>
      <c r="UVW33" s="51"/>
      <c r="UVX33" s="51"/>
      <c r="UVY33" s="51"/>
      <c r="UVZ33" s="51"/>
      <c r="UWA33" s="51"/>
      <c r="UWB33" s="51"/>
      <c r="UWC33" s="51"/>
      <c r="UWD33" s="51"/>
      <c r="UWE33" s="51"/>
      <c r="UWF33" s="51"/>
      <c r="UWG33" s="51"/>
      <c r="UWH33" s="51"/>
      <c r="UWI33" s="51"/>
      <c r="UWJ33" s="51"/>
      <c r="UWK33" s="51"/>
      <c r="UWL33" s="51"/>
      <c r="UWM33" s="51"/>
      <c r="UWN33" s="51"/>
      <c r="UWO33" s="51"/>
      <c r="UWP33" s="51"/>
      <c r="UWQ33" s="51"/>
      <c r="UWR33" s="51"/>
      <c r="UWS33" s="51"/>
      <c r="UWT33" s="51"/>
      <c r="UWU33" s="51"/>
      <c r="UWV33" s="51"/>
      <c r="UWW33" s="51"/>
      <c r="UWX33" s="51"/>
      <c r="UWY33" s="51"/>
      <c r="UWZ33" s="51"/>
      <c r="UXA33" s="51"/>
      <c r="UXB33" s="51"/>
      <c r="UXC33" s="51"/>
      <c r="UXD33" s="51"/>
      <c r="UXE33" s="51"/>
      <c r="UXF33" s="51"/>
      <c r="UXG33" s="51"/>
      <c r="UXH33" s="51"/>
      <c r="UXI33" s="51"/>
      <c r="UXJ33" s="51"/>
      <c r="UXK33" s="51"/>
      <c r="UXL33" s="51"/>
      <c r="UXM33" s="51"/>
      <c r="UXN33" s="51"/>
      <c r="UXO33" s="51"/>
      <c r="UXP33" s="51"/>
      <c r="UXQ33" s="51"/>
      <c r="UXR33" s="51"/>
      <c r="UXS33" s="51"/>
      <c r="UXT33" s="51"/>
      <c r="UXU33" s="51"/>
      <c r="UXV33" s="51"/>
      <c r="UXW33" s="51"/>
      <c r="UXX33" s="51"/>
      <c r="UXY33" s="51"/>
      <c r="UXZ33" s="51"/>
      <c r="UYA33" s="51"/>
      <c r="UYB33" s="51"/>
      <c r="UYC33" s="51"/>
      <c r="UYD33" s="51"/>
      <c r="UYE33" s="51"/>
      <c r="UYF33" s="51"/>
      <c r="UYG33" s="51"/>
      <c r="UYH33" s="51"/>
      <c r="UYI33" s="51"/>
      <c r="UYJ33" s="51"/>
      <c r="UYK33" s="51"/>
      <c r="UYL33" s="51"/>
      <c r="UYM33" s="51"/>
      <c r="UYN33" s="51"/>
      <c r="UYO33" s="51"/>
      <c r="UYP33" s="51"/>
      <c r="UYQ33" s="51"/>
      <c r="UYR33" s="51"/>
      <c r="UYS33" s="51"/>
      <c r="UYT33" s="51"/>
      <c r="UYU33" s="51"/>
      <c r="UYV33" s="51"/>
      <c r="UYW33" s="51"/>
      <c r="UYX33" s="51"/>
      <c r="UYY33" s="51"/>
      <c r="UYZ33" s="51"/>
      <c r="UZA33" s="51"/>
      <c r="UZB33" s="51"/>
      <c r="UZC33" s="51"/>
      <c r="UZD33" s="51"/>
      <c r="UZE33" s="51"/>
      <c r="UZF33" s="51"/>
      <c r="UZG33" s="51"/>
      <c r="UZH33" s="51"/>
      <c r="UZI33" s="51"/>
      <c r="UZJ33" s="51"/>
      <c r="UZK33" s="51"/>
      <c r="UZL33" s="51"/>
      <c r="UZM33" s="51"/>
      <c r="UZN33" s="51"/>
      <c r="UZO33" s="51"/>
      <c r="UZP33" s="51"/>
      <c r="UZQ33" s="51"/>
      <c r="UZR33" s="51"/>
      <c r="UZS33" s="51"/>
      <c r="UZT33" s="51"/>
      <c r="UZU33" s="51"/>
      <c r="UZV33" s="51"/>
      <c r="UZW33" s="51"/>
      <c r="UZX33" s="51"/>
      <c r="UZY33" s="51"/>
      <c r="UZZ33" s="51"/>
      <c r="VAA33" s="51"/>
      <c r="VAB33" s="51"/>
      <c r="VAC33" s="51"/>
      <c r="VAD33" s="51"/>
      <c r="VAE33" s="51"/>
      <c r="VAF33" s="51"/>
      <c r="VAG33" s="51"/>
      <c r="VAH33" s="51"/>
      <c r="VAI33" s="51"/>
      <c r="VAJ33" s="51"/>
      <c r="VAK33" s="51"/>
      <c r="VAL33" s="51"/>
      <c r="VAM33" s="51"/>
      <c r="VAN33" s="51"/>
      <c r="VAO33" s="51"/>
      <c r="VAP33" s="51"/>
      <c r="VAQ33" s="51"/>
      <c r="VAR33" s="51"/>
      <c r="VAS33" s="51"/>
      <c r="VAT33" s="51"/>
      <c r="VAU33" s="51"/>
      <c r="VAV33" s="51"/>
      <c r="VAW33" s="51"/>
      <c r="VAX33" s="51"/>
      <c r="VAY33" s="51"/>
      <c r="VAZ33" s="51"/>
      <c r="VBA33" s="51"/>
      <c r="VBB33" s="51"/>
      <c r="VBC33" s="51"/>
      <c r="VBD33" s="51"/>
      <c r="VBE33" s="51"/>
      <c r="VBF33" s="51"/>
      <c r="VBG33" s="51"/>
      <c r="VBH33" s="51"/>
      <c r="VBI33" s="51"/>
      <c r="VBJ33" s="51"/>
      <c r="VBK33" s="51"/>
      <c r="VBL33" s="51"/>
      <c r="VBM33" s="51"/>
      <c r="VBN33" s="51"/>
      <c r="VBO33" s="51"/>
      <c r="VBP33" s="51"/>
      <c r="VBQ33" s="51"/>
      <c r="VBR33" s="51"/>
      <c r="VBS33" s="51"/>
      <c r="VBT33" s="51"/>
      <c r="VBU33" s="51"/>
      <c r="VBV33" s="51"/>
      <c r="VBW33" s="51"/>
      <c r="VBX33" s="51"/>
      <c r="VBY33" s="51"/>
      <c r="VBZ33" s="51"/>
      <c r="VCA33" s="51"/>
      <c r="VCB33" s="51"/>
      <c r="VCC33" s="51"/>
      <c r="VCD33" s="51"/>
      <c r="VCE33" s="51"/>
      <c r="VCF33" s="51"/>
      <c r="VCG33" s="51"/>
      <c r="VCH33" s="51"/>
      <c r="VCI33" s="51"/>
      <c r="VCJ33" s="51"/>
      <c r="VCK33" s="51"/>
      <c r="VCL33" s="51"/>
      <c r="VCM33" s="51"/>
      <c r="VCN33" s="51"/>
      <c r="VCO33" s="51"/>
      <c r="VCP33" s="51"/>
      <c r="VCQ33" s="51"/>
      <c r="VCR33" s="51"/>
      <c r="VCS33" s="51"/>
      <c r="VCT33" s="51"/>
      <c r="VCU33" s="51"/>
      <c r="VCV33" s="51"/>
      <c r="VCW33" s="51"/>
      <c r="VCX33" s="51"/>
      <c r="VCY33" s="51"/>
      <c r="VCZ33" s="51"/>
      <c r="VDA33" s="51"/>
      <c r="VDB33" s="51"/>
      <c r="VDC33" s="51"/>
      <c r="VDD33" s="51"/>
      <c r="VDE33" s="51"/>
      <c r="VDF33" s="51"/>
      <c r="VDG33" s="51"/>
      <c r="VDH33" s="51"/>
      <c r="VDI33" s="51"/>
      <c r="VDJ33" s="51"/>
      <c r="VDK33" s="51"/>
      <c r="VDL33" s="51"/>
      <c r="VDM33" s="51"/>
      <c r="VDN33" s="51"/>
      <c r="VDO33" s="51"/>
      <c r="VDP33" s="51"/>
      <c r="VDQ33" s="51"/>
      <c r="VDR33" s="51"/>
      <c r="VDS33" s="51"/>
      <c r="VDT33" s="51"/>
      <c r="VDU33" s="51"/>
      <c r="VDV33" s="51"/>
      <c r="VDW33" s="51"/>
      <c r="VDX33" s="51"/>
      <c r="VDY33" s="51"/>
      <c r="VDZ33" s="51"/>
      <c r="VEA33" s="51"/>
      <c r="VEB33" s="51"/>
      <c r="VEC33" s="51"/>
      <c r="VED33" s="51"/>
      <c r="VEE33" s="51"/>
      <c r="VEF33" s="51"/>
      <c r="VEG33" s="51"/>
      <c r="VEH33" s="51"/>
      <c r="VEI33" s="51"/>
      <c r="VEJ33" s="51"/>
      <c r="VEK33" s="51"/>
      <c r="VEL33" s="51"/>
      <c r="VEM33" s="51"/>
      <c r="VEN33" s="51"/>
      <c r="VEO33" s="51"/>
      <c r="VEP33" s="51"/>
      <c r="VEQ33" s="51"/>
      <c r="VER33" s="51"/>
      <c r="VES33" s="51"/>
      <c r="VET33" s="51"/>
      <c r="VEU33" s="51"/>
      <c r="VEV33" s="51"/>
      <c r="VEW33" s="51"/>
      <c r="VEX33" s="51"/>
      <c r="VEY33" s="51"/>
      <c r="VEZ33" s="51"/>
      <c r="VFA33" s="51"/>
      <c r="VFB33" s="51"/>
      <c r="VFC33" s="51"/>
      <c r="VFD33" s="51"/>
      <c r="VFE33" s="51"/>
      <c r="VFF33" s="51"/>
      <c r="VFG33" s="51"/>
      <c r="VFH33" s="51"/>
      <c r="VFI33" s="51"/>
      <c r="VFJ33" s="51"/>
      <c r="VFK33" s="51"/>
      <c r="VFL33" s="51"/>
      <c r="VFM33" s="51"/>
      <c r="VFN33" s="51"/>
      <c r="VFO33" s="51"/>
      <c r="VFP33" s="51"/>
      <c r="VFQ33" s="51"/>
      <c r="VFR33" s="51"/>
      <c r="VFS33" s="51"/>
      <c r="VFT33" s="51"/>
      <c r="VFU33" s="51"/>
      <c r="VFV33" s="51"/>
      <c r="VFW33" s="51"/>
      <c r="VFX33" s="51"/>
      <c r="VFY33" s="51"/>
      <c r="VFZ33" s="51"/>
      <c r="VGA33" s="51"/>
      <c r="VGB33" s="51"/>
      <c r="VGC33" s="51"/>
      <c r="VGD33" s="51"/>
      <c r="VGE33" s="51"/>
      <c r="VGF33" s="51"/>
      <c r="VGG33" s="51"/>
      <c r="VGH33" s="51"/>
      <c r="VGI33" s="51"/>
      <c r="VGJ33" s="51"/>
      <c r="VGK33" s="51"/>
      <c r="VGL33" s="51"/>
      <c r="VGM33" s="51"/>
      <c r="VGN33" s="51"/>
      <c r="VGO33" s="51"/>
      <c r="VGP33" s="51"/>
      <c r="VGQ33" s="51"/>
      <c r="VGR33" s="51"/>
      <c r="VGS33" s="51"/>
      <c r="VGT33" s="51"/>
      <c r="VGU33" s="51"/>
      <c r="VGV33" s="51"/>
      <c r="VGW33" s="51"/>
      <c r="VGX33" s="51"/>
      <c r="VGY33" s="51"/>
      <c r="VGZ33" s="51"/>
      <c r="VHA33" s="51"/>
      <c r="VHB33" s="51"/>
      <c r="VHC33" s="51"/>
      <c r="VHD33" s="51"/>
      <c r="VHE33" s="51"/>
      <c r="VHF33" s="51"/>
      <c r="VHG33" s="51"/>
      <c r="VHH33" s="51"/>
      <c r="VHI33" s="51"/>
      <c r="VHJ33" s="51"/>
      <c r="VHK33" s="51"/>
      <c r="VHL33" s="51"/>
      <c r="VHM33" s="51"/>
      <c r="VHN33" s="51"/>
      <c r="VHO33" s="51"/>
      <c r="VHP33" s="51"/>
      <c r="VHQ33" s="51"/>
      <c r="VHR33" s="51"/>
      <c r="VHS33" s="51"/>
      <c r="VHT33" s="51"/>
      <c r="VHU33" s="51"/>
      <c r="VHV33" s="51"/>
      <c r="VHW33" s="51"/>
      <c r="VHX33" s="51"/>
      <c r="VHY33" s="51"/>
      <c r="VHZ33" s="51"/>
      <c r="VIA33" s="51"/>
      <c r="VIB33" s="51"/>
      <c r="VIC33" s="51"/>
      <c r="VID33" s="51"/>
      <c r="VIE33" s="51"/>
      <c r="VIF33" s="51"/>
      <c r="VIG33" s="51"/>
      <c r="VIH33" s="51"/>
      <c r="VII33" s="51"/>
      <c r="VIJ33" s="51"/>
      <c r="VIK33" s="51"/>
      <c r="VIL33" s="51"/>
      <c r="VIM33" s="51"/>
      <c r="VIN33" s="51"/>
      <c r="VIO33" s="51"/>
      <c r="VIP33" s="51"/>
      <c r="VIQ33" s="51"/>
      <c r="VIR33" s="51"/>
      <c r="VIS33" s="51"/>
      <c r="VIT33" s="51"/>
      <c r="VIU33" s="51"/>
      <c r="VIV33" s="51"/>
      <c r="VIW33" s="51"/>
      <c r="VIX33" s="51"/>
      <c r="VIY33" s="51"/>
      <c r="VIZ33" s="51"/>
      <c r="VJA33" s="51"/>
      <c r="VJB33" s="51"/>
      <c r="VJC33" s="51"/>
      <c r="VJD33" s="51"/>
      <c r="VJE33" s="51"/>
      <c r="VJF33" s="51"/>
      <c r="VJG33" s="51"/>
      <c r="VJH33" s="51"/>
      <c r="VJI33" s="51"/>
      <c r="VJJ33" s="51"/>
      <c r="VJK33" s="51"/>
      <c r="VJL33" s="51"/>
      <c r="VJM33" s="51"/>
      <c r="VJN33" s="51"/>
      <c r="VJO33" s="51"/>
      <c r="VJP33" s="51"/>
      <c r="VJQ33" s="51"/>
      <c r="VJR33" s="51"/>
      <c r="VJS33" s="51"/>
      <c r="VJT33" s="51"/>
      <c r="VJU33" s="51"/>
      <c r="VJV33" s="51"/>
      <c r="VJW33" s="51"/>
      <c r="VJX33" s="51"/>
      <c r="VJY33" s="51"/>
      <c r="VJZ33" s="51"/>
      <c r="VKA33" s="51"/>
      <c r="VKB33" s="51"/>
      <c r="VKC33" s="51"/>
      <c r="VKD33" s="51"/>
      <c r="VKE33" s="51"/>
      <c r="VKF33" s="51"/>
      <c r="VKG33" s="51"/>
      <c r="VKH33" s="51"/>
      <c r="VKI33" s="51"/>
      <c r="VKJ33" s="51"/>
      <c r="VKK33" s="51"/>
      <c r="VKL33" s="51"/>
      <c r="VKM33" s="51"/>
      <c r="VKN33" s="51"/>
      <c r="VKO33" s="51"/>
      <c r="VKP33" s="51"/>
      <c r="VKQ33" s="51"/>
      <c r="VKR33" s="51"/>
      <c r="VKS33" s="51"/>
      <c r="VKT33" s="51"/>
      <c r="VKU33" s="51"/>
      <c r="VKV33" s="51"/>
      <c r="VKW33" s="51"/>
      <c r="VKX33" s="51"/>
      <c r="VKY33" s="51"/>
      <c r="VKZ33" s="51"/>
      <c r="VLA33" s="51"/>
      <c r="VLB33" s="51"/>
      <c r="VLC33" s="51"/>
      <c r="VLD33" s="51"/>
      <c r="VLE33" s="51"/>
      <c r="VLF33" s="51"/>
      <c r="VLG33" s="51"/>
      <c r="VLH33" s="51"/>
      <c r="VLI33" s="51"/>
      <c r="VLJ33" s="51"/>
      <c r="VLK33" s="51"/>
      <c r="VLL33" s="51"/>
      <c r="VLM33" s="51"/>
      <c r="VLN33" s="51"/>
      <c r="VLO33" s="51"/>
      <c r="VLP33" s="51"/>
      <c r="VLQ33" s="51"/>
      <c r="VLR33" s="51"/>
      <c r="VLS33" s="51"/>
      <c r="VLT33" s="51"/>
      <c r="VLU33" s="51"/>
      <c r="VLV33" s="51"/>
      <c r="VLW33" s="51"/>
      <c r="VLX33" s="51"/>
      <c r="VLY33" s="51"/>
      <c r="VLZ33" s="51"/>
      <c r="VMA33" s="51"/>
      <c r="VMB33" s="51"/>
      <c r="VMC33" s="51"/>
      <c r="VMD33" s="51"/>
      <c r="VME33" s="51"/>
      <c r="VMF33" s="51"/>
      <c r="VMG33" s="51"/>
      <c r="VMH33" s="51"/>
      <c r="VMI33" s="51"/>
      <c r="VMJ33" s="51"/>
      <c r="VMK33" s="51"/>
      <c r="VML33" s="51"/>
      <c r="VMM33" s="51"/>
      <c r="VMN33" s="51"/>
      <c r="VMO33" s="51"/>
      <c r="VMP33" s="51"/>
      <c r="VMQ33" s="51"/>
      <c r="VMR33" s="51"/>
      <c r="VMS33" s="51"/>
      <c r="VMT33" s="51"/>
      <c r="VMU33" s="51"/>
      <c r="VMV33" s="51"/>
      <c r="VMW33" s="51"/>
      <c r="VMX33" s="51"/>
      <c r="VMY33" s="51"/>
      <c r="VMZ33" s="51"/>
      <c r="VNA33" s="51"/>
      <c r="VNB33" s="51"/>
      <c r="VNC33" s="51"/>
      <c r="VND33" s="51"/>
      <c r="VNE33" s="51"/>
      <c r="VNF33" s="51"/>
      <c r="VNG33" s="51"/>
      <c r="VNH33" s="51"/>
      <c r="VNI33" s="51"/>
      <c r="VNJ33" s="51"/>
      <c r="VNK33" s="51"/>
      <c r="VNL33" s="51"/>
      <c r="VNM33" s="51"/>
      <c r="VNN33" s="51"/>
      <c r="VNO33" s="51"/>
      <c r="VNP33" s="51"/>
      <c r="VNQ33" s="51"/>
      <c r="VNR33" s="51"/>
      <c r="VNS33" s="51"/>
      <c r="VNT33" s="51"/>
      <c r="VNU33" s="51"/>
      <c r="VNV33" s="51"/>
      <c r="VNW33" s="51"/>
      <c r="VNX33" s="51"/>
      <c r="VNY33" s="51"/>
      <c r="VNZ33" s="51"/>
      <c r="VOA33" s="51"/>
      <c r="VOB33" s="51"/>
      <c r="VOC33" s="51"/>
      <c r="VOD33" s="51"/>
      <c r="VOE33" s="51"/>
      <c r="VOF33" s="51"/>
      <c r="VOG33" s="51"/>
      <c r="VOH33" s="51"/>
      <c r="VOI33" s="51"/>
      <c r="VOJ33" s="51"/>
      <c r="VOK33" s="51"/>
      <c r="VOL33" s="51"/>
      <c r="VOM33" s="51"/>
      <c r="VON33" s="51"/>
      <c r="VOO33" s="51"/>
      <c r="VOP33" s="51"/>
      <c r="VOQ33" s="51"/>
      <c r="VOR33" s="51"/>
      <c r="VOS33" s="51"/>
      <c r="VOT33" s="51"/>
      <c r="VOU33" s="51"/>
      <c r="VOV33" s="51"/>
      <c r="VOW33" s="51"/>
      <c r="VOX33" s="51"/>
      <c r="VOY33" s="51"/>
      <c r="VOZ33" s="51"/>
      <c r="VPA33" s="51"/>
      <c r="VPB33" s="51"/>
      <c r="VPC33" s="51"/>
      <c r="VPD33" s="51"/>
      <c r="VPE33" s="51"/>
      <c r="VPF33" s="51"/>
      <c r="VPG33" s="51"/>
      <c r="VPH33" s="51"/>
      <c r="VPI33" s="51"/>
      <c r="VPJ33" s="51"/>
      <c r="VPK33" s="51"/>
      <c r="VPL33" s="51"/>
      <c r="VPM33" s="51"/>
      <c r="VPN33" s="51"/>
      <c r="VPO33" s="51"/>
      <c r="VPP33" s="51"/>
      <c r="VPQ33" s="51"/>
      <c r="VPR33" s="51"/>
      <c r="VPS33" s="51"/>
      <c r="VPT33" s="51"/>
      <c r="VPU33" s="51"/>
      <c r="VPV33" s="51"/>
      <c r="VPW33" s="51"/>
      <c r="VPX33" s="51"/>
      <c r="VPY33" s="51"/>
      <c r="VPZ33" s="51"/>
      <c r="VQA33" s="51"/>
      <c r="VQB33" s="51"/>
      <c r="VQC33" s="51"/>
      <c r="VQD33" s="51"/>
      <c r="VQE33" s="51"/>
      <c r="VQF33" s="51"/>
      <c r="VQG33" s="51"/>
      <c r="VQH33" s="51"/>
      <c r="VQI33" s="51"/>
      <c r="VQJ33" s="51"/>
      <c r="VQK33" s="51"/>
      <c r="VQL33" s="51"/>
      <c r="VQM33" s="51"/>
      <c r="VQN33" s="51"/>
      <c r="VQO33" s="51"/>
      <c r="VQP33" s="51"/>
      <c r="VQQ33" s="51"/>
      <c r="VQR33" s="51"/>
      <c r="VQS33" s="51"/>
      <c r="VQT33" s="51"/>
      <c r="VQU33" s="51"/>
      <c r="VQV33" s="51"/>
      <c r="VQW33" s="51"/>
      <c r="VQX33" s="51"/>
      <c r="VQY33" s="51"/>
      <c r="VQZ33" s="51"/>
      <c r="VRA33" s="51"/>
      <c r="VRB33" s="51"/>
      <c r="VRC33" s="51"/>
      <c r="VRD33" s="51"/>
      <c r="VRE33" s="51"/>
      <c r="VRF33" s="51"/>
      <c r="VRG33" s="51"/>
      <c r="VRH33" s="51"/>
      <c r="VRI33" s="51"/>
      <c r="VRJ33" s="51"/>
      <c r="VRK33" s="51"/>
      <c r="VRL33" s="51"/>
      <c r="VRM33" s="51"/>
      <c r="VRN33" s="51"/>
      <c r="VRO33" s="51"/>
      <c r="VRP33" s="51"/>
      <c r="VRQ33" s="51"/>
      <c r="VRR33" s="51"/>
      <c r="VRS33" s="51"/>
      <c r="VRT33" s="51"/>
      <c r="VRU33" s="51"/>
      <c r="VRV33" s="51"/>
      <c r="VRW33" s="51"/>
      <c r="VRX33" s="51"/>
      <c r="VRY33" s="51"/>
      <c r="VRZ33" s="51"/>
      <c r="VSA33" s="51"/>
      <c r="VSB33" s="51"/>
      <c r="VSC33" s="51"/>
      <c r="VSD33" s="51"/>
      <c r="VSE33" s="51"/>
      <c r="VSF33" s="51"/>
      <c r="VSG33" s="51"/>
      <c r="VSH33" s="51"/>
      <c r="VSI33" s="51"/>
      <c r="VSJ33" s="51"/>
      <c r="VSK33" s="51"/>
      <c r="VSL33" s="51"/>
      <c r="VSM33" s="51"/>
      <c r="VSN33" s="51"/>
      <c r="VSO33" s="51"/>
      <c r="VSP33" s="51"/>
      <c r="VSQ33" s="51"/>
      <c r="VSR33" s="51"/>
      <c r="VSS33" s="51"/>
      <c r="VST33" s="51"/>
      <c r="VSU33" s="51"/>
      <c r="VSV33" s="51"/>
      <c r="VSW33" s="51"/>
      <c r="VSX33" s="51"/>
      <c r="VSY33" s="51"/>
      <c r="VSZ33" s="51"/>
      <c r="VTA33" s="51"/>
      <c r="VTB33" s="51"/>
      <c r="VTC33" s="51"/>
      <c r="VTD33" s="51"/>
      <c r="VTE33" s="51"/>
      <c r="VTF33" s="51"/>
      <c r="VTG33" s="51"/>
      <c r="VTH33" s="51"/>
      <c r="VTI33" s="51"/>
      <c r="VTJ33" s="51"/>
      <c r="VTK33" s="51"/>
      <c r="VTL33" s="51"/>
      <c r="VTM33" s="51"/>
      <c r="VTN33" s="51"/>
      <c r="VTO33" s="51"/>
      <c r="VTP33" s="51"/>
      <c r="VTQ33" s="51"/>
      <c r="VTR33" s="51"/>
      <c r="VTS33" s="51"/>
      <c r="VTT33" s="51"/>
      <c r="VTU33" s="51"/>
      <c r="VTV33" s="51"/>
      <c r="VTW33" s="51"/>
      <c r="VTX33" s="51"/>
      <c r="VTY33" s="51"/>
      <c r="VTZ33" s="51"/>
      <c r="VUA33" s="51"/>
      <c r="VUB33" s="51"/>
      <c r="VUC33" s="51"/>
      <c r="VUD33" s="51"/>
      <c r="VUE33" s="51"/>
      <c r="VUF33" s="51"/>
      <c r="VUG33" s="51"/>
      <c r="VUH33" s="51"/>
      <c r="VUI33" s="51"/>
      <c r="VUJ33" s="51"/>
      <c r="VUK33" s="51"/>
      <c r="VUL33" s="51"/>
      <c r="VUM33" s="51"/>
      <c r="VUN33" s="51"/>
      <c r="VUO33" s="51"/>
      <c r="VUP33" s="51"/>
      <c r="VUQ33" s="51"/>
      <c r="VUR33" s="51"/>
      <c r="VUS33" s="51"/>
      <c r="VUT33" s="51"/>
      <c r="VUU33" s="51"/>
      <c r="VUV33" s="51"/>
      <c r="VUW33" s="51"/>
      <c r="VUX33" s="51"/>
      <c r="VUY33" s="51"/>
      <c r="VUZ33" s="51"/>
      <c r="VVA33" s="51"/>
      <c r="VVB33" s="51"/>
      <c r="VVC33" s="51"/>
      <c r="VVD33" s="51"/>
      <c r="VVE33" s="51"/>
      <c r="VVF33" s="51"/>
      <c r="VVG33" s="51"/>
      <c r="VVH33" s="51"/>
      <c r="VVI33" s="51"/>
      <c r="VVJ33" s="51"/>
      <c r="VVK33" s="51"/>
      <c r="VVL33" s="51"/>
      <c r="VVM33" s="51"/>
      <c r="VVN33" s="51"/>
      <c r="VVO33" s="51"/>
      <c r="VVP33" s="51"/>
      <c r="VVQ33" s="51"/>
      <c r="VVR33" s="51"/>
      <c r="VVS33" s="51"/>
      <c r="VVT33" s="51"/>
      <c r="VVU33" s="51"/>
      <c r="VVV33" s="51"/>
      <c r="VVW33" s="51"/>
      <c r="VVX33" s="51"/>
      <c r="VVY33" s="51"/>
      <c r="VVZ33" s="51"/>
      <c r="VWA33" s="51"/>
      <c r="VWB33" s="51"/>
      <c r="VWC33" s="51"/>
      <c r="VWD33" s="51"/>
      <c r="VWE33" s="51"/>
      <c r="VWF33" s="51"/>
      <c r="VWG33" s="51"/>
      <c r="VWH33" s="51"/>
      <c r="VWI33" s="51"/>
      <c r="VWJ33" s="51"/>
      <c r="VWK33" s="51"/>
      <c r="VWL33" s="51"/>
      <c r="VWM33" s="51"/>
      <c r="VWN33" s="51"/>
      <c r="VWO33" s="51"/>
      <c r="VWP33" s="51"/>
      <c r="VWQ33" s="51"/>
      <c r="VWR33" s="51"/>
      <c r="VWS33" s="51"/>
      <c r="VWT33" s="51"/>
      <c r="VWU33" s="51"/>
      <c r="VWV33" s="51"/>
      <c r="VWW33" s="51"/>
      <c r="VWX33" s="51"/>
      <c r="VWY33" s="51"/>
      <c r="VWZ33" s="51"/>
      <c r="VXA33" s="51"/>
      <c r="VXB33" s="51"/>
      <c r="VXC33" s="51"/>
      <c r="VXD33" s="51"/>
      <c r="VXE33" s="51"/>
      <c r="VXF33" s="51"/>
      <c r="VXG33" s="51"/>
      <c r="VXH33" s="51"/>
      <c r="VXI33" s="51"/>
      <c r="VXJ33" s="51"/>
      <c r="VXK33" s="51"/>
      <c r="VXL33" s="51"/>
      <c r="VXM33" s="51"/>
      <c r="VXN33" s="51"/>
      <c r="VXO33" s="51"/>
      <c r="VXP33" s="51"/>
      <c r="VXQ33" s="51"/>
      <c r="VXR33" s="51"/>
      <c r="VXS33" s="51"/>
      <c r="VXT33" s="51"/>
      <c r="VXU33" s="51"/>
      <c r="VXV33" s="51"/>
      <c r="VXW33" s="51"/>
      <c r="VXX33" s="51"/>
      <c r="VXY33" s="51"/>
      <c r="VXZ33" s="51"/>
      <c r="VYA33" s="51"/>
      <c r="VYB33" s="51"/>
      <c r="VYC33" s="51"/>
      <c r="VYD33" s="51"/>
      <c r="VYE33" s="51"/>
      <c r="VYF33" s="51"/>
      <c r="VYG33" s="51"/>
      <c r="VYH33" s="51"/>
      <c r="VYI33" s="51"/>
      <c r="VYJ33" s="51"/>
      <c r="VYK33" s="51"/>
      <c r="VYL33" s="51"/>
      <c r="VYM33" s="51"/>
      <c r="VYN33" s="51"/>
      <c r="VYO33" s="51"/>
      <c r="VYP33" s="51"/>
      <c r="VYQ33" s="51"/>
      <c r="VYR33" s="51"/>
      <c r="VYS33" s="51"/>
      <c r="VYT33" s="51"/>
      <c r="VYU33" s="51"/>
      <c r="VYV33" s="51"/>
      <c r="VYW33" s="51"/>
      <c r="VYX33" s="51"/>
      <c r="VYY33" s="51"/>
      <c r="VYZ33" s="51"/>
      <c r="VZA33" s="51"/>
      <c r="VZB33" s="51"/>
      <c r="VZC33" s="51"/>
      <c r="VZD33" s="51"/>
      <c r="VZE33" s="51"/>
      <c r="VZF33" s="51"/>
      <c r="VZG33" s="51"/>
      <c r="VZH33" s="51"/>
      <c r="VZI33" s="51"/>
      <c r="VZJ33" s="51"/>
      <c r="VZK33" s="51"/>
      <c r="VZL33" s="51"/>
      <c r="VZM33" s="51"/>
      <c r="VZN33" s="51"/>
      <c r="VZO33" s="51"/>
      <c r="VZP33" s="51"/>
      <c r="VZQ33" s="51"/>
      <c r="VZR33" s="51"/>
      <c r="VZS33" s="51"/>
      <c r="VZT33" s="51"/>
      <c r="VZU33" s="51"/>
      <c r="VZV33" s="51"/>
      <c r="VZW33" s="51"/>
      <c r="VZX33" s="51"/>
      <c r="VZY33" s="51"/>
      <c r="VZZ33" s="51"/>
      <c r="WAA33" s="51"/>
      <c r="WAB33" s="51"/>
      <c r="WAC33" s="51"/>
      <c r="WAD33" s="51"/>
      <c r="WAE33" s="51"/>
      <c r="WAF33" s="51"/>
      <c r="WAG33" s="51"/>
      <c r="WAH33" s="51"/>
      <c r="WAI33" s="51"/>
      <c r="WAJ33" s="51"/>
      <c r="WAK33" s="51"/>
      <c r="WAL33" s="51"/>
      <c r="WAM33" s="51"/>
      <c r="WAN33" s="51"/>
      <c r="WAO33" s="51"/>
      <c r="WAP33" s="51"/>
      <c r="WAQ33" s="51"/>
      <c r="WAR33" s="51"/>
      <c r="WAS33" s="51"/>
      <c r="WAT33" s="51"/>
      <c r="WAU33" s="51"/>
      <c r="WAV33" s="51"/>
      <c r="WAW33" s="51"/>
      <c r="WAX33" s="51"/>
      <c r="WAY33" s="51"/>
      <c r="WAZ33" s="51"/>
      <c r="WBA33" s="51"/>
      <c r="WBB33" s="51"/>
      <c r="WBC33" s="51"/>
      <c r="WBD33" s="51"/>
      <c r="WBE33" s="51"/>
      <c r="WBF33" s="51"/>
      <c r="WBG33" s="51"/>
      <c r="WBH33" s="51"/>
      <c r="WBI33" s="51"/>
      <c r="WBJ33" s="51"/>
      <c r="WBK33" s="51"/>
      <c r="WBL33" s="51"/>
      <c r="WBM33" s="51"/>
      <c r="WBN33" s="51"/>
      <c r="WBO33" s="51"/>
      <c r="WBP33" s="51"/>
      <c r="WBQ33" s="51"/>
      <c r="WBR33" s="51"/>
      <c r="WBS33" s="51"/>
      <c r="WBT33" s="51"/>
      <c r="WBU33" s="51"/>
      <c r="WBV33" s="51"/>
      <c r="WBW33" s="51"/>
      <c r="WBX33" s="51"/>
      <c r="WBY33" s="51"/>
      <c r="WBZ33" s="51"/>
      <c r="WCA33" s="51"/>
      <c r="WCB33" s="51"/>
      <c r="WCC33" s="51"/>
      <c r="WCD33" s="51"/>
      <c r="WCE33" s="51"/>
      <c r="WCF33" s="51"/>
      <c r="WCG33" s="51"/>
      <c r="WCH33" s="51"/>
      <c r="WCI33" s="51"/>
      <c r="WCJ33" s="51"/>
      <c r="WCK33" s="51"/>
      <c r="WCL33" s="51"/>
      <c r="WCM33" s="51"/>
      <c r="WCN33" s="51"/>
      <c r="WCO33" s="51"/>
      <c r="WCP33" s="51"/>
      <c r="WCQ33" s="51"/>
      <c r="WCR33" s="51"/>
      <c r="WCS33" s="51"/>
      <c r="WCT33" s="51"/>
      <c r="WCU33" s="51"/>
      <c r="WCV33" s="51"/>
      <c r="WCW33" s="51"/>
      <c r="WCX33" s="51"/>
      <c r="WCY33" s="51"/>
      <c r="WCZ33" s="51"/>
      <c r="WDA33" s="51"/>
      <c r="WDB33" s="51"/>
      <c r="WDC33" s="51"/>
      <c r="WDD33" s="51"/>
      <c r="WDE33" s="51"/>
      <c r="WDF33" s="51"/>
      <c r="WDG33" s="51"/>
      <c r="WDH33" s="51"/>
      <c r="WDI33" s="51"/>
      <c r="WDJ33" s="51"/>
      <c r="WDK33" s="51"/>
      <c r="WDL33" s="51"/>
      <c r="WDM33" s="51"/>
      <c r="WDN33" s="51"/>
      <c r="WDO33" s="51"/>
      <c r="WDP33" s="51"/>
      <c r="WDQ33" s="51"/>
      <c r="WDR33" s="51"/>
      <c r="WDS33" s="51"/>
      <c r="WDT33" s="51"/>
      <c r="WDU33" s="51"/>
      <c r="WDV33" s="51"/>
      <c r="WDW33" s="51"/>
      <c r="WDX33" s="51"/>
      <c r="WDY33" s="51"/>
      <c r="WDZ33" s="51"/>
      <c r="WEA33" s="51"/>
      <c r="WEB33" s="51"/>
      <c r="WEC33" s="51"/>
      <c r="WED33" s="51"/>
      <c r="WEE33" s="51"/>
      <c r="WEF33" s="51"/>
      <c r="WEG33" s="51"/>
      <c r="WEH33" s="51"/>
      <c r="WEI33" s="51"/>
      <c r="WEJ33" s="51"/>
      <c r="WEK33" s="51"/>
      <c r="WEL33" s="51"/>
      <c r="WEM33" s="51"/>
      <c r="WEN33" s="51"/>
      <c r="WEO33" s="51"/>
      <c r="WEP33" s="51"/>
      <c r="WEQ33" s="51"/>
      <c r="WER33" s="51"/>
      <c r="WES33" s="51"/>
      <c r="WET33" s="51"/>
      <c r="WEU33" s="51"/>
      <c r="WEV33" s="51"/>
      <c r="WEW33" s="51"/>
      <c r="WEX33" s="51"/>
      <c r="WEY33" s="51"/>
      <c r="WEZ33" s="51"/>
      <c r="WFA33" s="51"/>
      <c r="WFB33" s="51"/>
      <c r="WFC33" s="51"/>
      <c r="WFD33" s="51"/>
      <c r="WFE33" s="51"/>
      <c r="WFF33" s="51"/>
      <c r="WFG33" s="51"/>
      <c r="WFH33" s="51"/>
      <c r="WFI33" s="51"/>
      <c r="WFJ33" s="51"/>
      <c r="WFK33" s="51"/>
      <c r="WFL33" s="51"/>
      <c r="WFM33" s="51"/>
      <c r="WFN33" s="51"/>
      <c r="WFO33" s="51"/>
      <c r="WFP33" s="51"/>
      <c r="WFQ33" s="51"/>
      <c r="WFR33" s="51"/>
      <c r="WFS33" s="51"/>
      <c r="WFT33" s="51"/>
      <c r="WFU33" s="51"/>
      <c r="WFV33" s="51"/>
      <c r="WFW33" s="51"/>
      <c r="WFX33" s="51"/>
      <c r="WFY33" s="51"/>
      <c r="WFZ33" s="51"/>
      <c r="WGA33" s="51"/>
      <c r="WGB33" s="51"/>
      <c r="WGC33" s="51"/>
      <c r="WGD33" s="51"/>
      <c r="WGE33" s="51"/>
      <c r="WGF33" s="51"/>
      <c r="WGG33" s="51"/>
      <c r="WGH33" s="51"/>
      <c r="WGI33" s="51"/>
      <c r="WGJ33" s="51"/>
      <c r="WGK33" s="51"/>
      <c r="WGL33" s="51"/>
      <c r="WGM33" s="51"/>
      <c r="WGN33" s="51"/>
      <c r="WGO33" s="51"/>
      <c r="WGP33" s="51"/>
      <c r="WGQ33" s="51"/>
      <c r="WGR33" s="51"/>
      <c r="WGS33" s="51"/>
      <c r="WGT33" s="51"/>
      <c r="WGU33" s="51"/>
      <c r="WGV33" s="51"/>
      <c r="WGW33" s="51"/>
      <c r="WGX33" s="51"/>
      <c r="WGY33" s="51"/>
      <c r="WGZ33" s="51"/>
      <c r="WHA33" s="51"/>
      <c r="WHB33" s="51"/>
      <c r="WHC33" s="51"/>
      <c r="WHD33" s="51"/>
      <c r="WHE33" s="51"/>
      <c r="WHF33" s="51"/>
      <c r="WHG33" s="51"/>
      <c r="WHH33" s="51"/>
      <c r="WHI33" s="51"/>
      <c r="WHJ33" s="51"/>
      <c r="WHK33" s="51"/>
      <c r="WHL33" s="51"/>
      <c r="WHM33" s="51"/>
      <c r="WHN33" s="51"/>
      <c r="WHO33" s="51"/>
      <c r="WHP33" s="51"/>
      <c r="WHQ33" s="51"/>
      <c r="WHR33" s="51"/>
      <c r="WHS33" s="51"/>
      <c r="WHT33" s="51"/>
      <c r="WHU33" s="51"/>
      <c r="WHV33" s="51"/>
      <c r="WHW33" s="51"/>
      <c r="WHX33" s="51"/>
      <c r="WHY33" s="51"/>
      <c r="WHZ33" s="51"/>
      <c r="WIA33" s="51"/>
      <c r="WIB33" s="51"/>
      <c r="WIC33" s="51"/>
      <c r="WID33" s="51"/>
      <c r="WIE33" s="51"/>
      <c r="WIF33" s="51"/>
      <c r="WIG33" s="51"/>
      <c r="WIH33" s="51"/>
      <c r="WII33" s="51"/>
      <c r="WIJ33" s="51"/>
      <c r="WIK33" s="51"/>
      <c r="WIL33" s="51"/>
      <c r="WIM33" s="51"/>
      <c r="WIN33" s="51"/>
      <c r="WIO33" s="51"/>
      <c r="WIP33" s="51"/>
      <c r="WIQ33" s="51"/>
      <c r="WIR33" s="51"/>
      <c r="WIS33" s="51"/>
      <c r="WIT33" s="51"/>
      <c r="WIU33" s="51"/>
      <c r="WIV33" s="51"/>
      <c r="WIW33" s="51"/>
      <c r="WIX33" s="51"/>
      <c r="WIY33" s="51"/>
      <c r="WIZ33" s="51"/>
      <c r="WJA33" s="51"/>
      <c r="WJB33" s="51"/>
      <c r="WJC33" s="51"/>
      <c r="WJD33" s="51"/>
      <c r="WJE33" s="51"/>
      <c r="WJF33" s="51"/>
      <c r="WJG33" s="51"/>
      <c r="WJH33" s="51"/>
      <c r="WJI33" s="51"/>
      <c r="WJJ33" s="51"/>
      <c r="WJK33" s="51"/>
      <c r="WJL33" s="51"/>
      <c r="WJM33" s="51"/>
      <c r="WJN33" s="51"/>
      <c r="WJO33" s="51"/>
      <c r="WJP33" s="51"/>
      <c r="WJQ33" s="51"/>
      <c r="WJR33" s="51"/>
      <c r="WJS33" s="51"/>
      <c r="WJT33" s="51"/>
      <c r="WJU33" s="51"/>
      <c r="WJV33" s="51"/>
      <c r="WJW33" s="51"/>
      <c r="WJX33" s="51"/>
      <c r="WJY33" s="51"/>
      <c r="WJZ33" s="51"/>
      <c r="WKA33" s="51"/>
      <c r="WKB33" s="51"/>
      <c r="WKC33" s="51"/>
      <c r="WKD33" s="51"/>
      <c r="WKE33" s="51"/>
      <c r="WKF33" s="51"/>
      <c r="WKG33" s="51"/>
      <c r="WKH33" s="51"/>
      <c r="WKI33" s="51"/>
      <c r="WKJ33" s="51"/>
      <c r="WKK33" s="51"/>
      <c r="WKL33" s="51"/>
      <c r="WKM33" s="51"/>
      <c r="WKN33" s="51"/>
      <c r="WKO33" s="51"/>
      <c r="WKP33" s="51"/>
      <c r="WKQ33" s="51"/>
      <c r="WKR33" s="51"/>
      <c r="WKS33" s="51"/>
      <c r="WKT33" s="51"/>
      <c r="WKU33" s="51"/>
      <c r="WKV33" s="51"/>
      <c r="WKW33" s="51"/>
      <c r="WKX33" s="51"/>
      <c r="WKY33" s="51"/>
      <c r="WKZ33" s="51"/>
      <c r="WLA33" s="51"/>
      <c r="WLB33" s="51"/>
      <c r="WLC33" s="51"/>
      <c r="WLD33" s="51"/>
      <c r="WLE33" s="51"/>
      <c r="WLF33" s="51"/>
      <c r="WLG33" s="51"/>
      <c r="WLH33" s="51"/>
      <c r="WLI33" s="51"/>
      <c r="WLJ33" s="51"/>
      <c r="WLK33" s="51"/>
      <c r="WLL33" s="51"/>
      <c r="WLM33" s="51"/>
      <c r="WLN33" s="51"/>
      <c r="WLO33" s="51"/>
      <c r="WLP33" s="51"/>
      <c r="WLQ33" s="51"/>
      <c r="WLR33" s="51"/>
      <c r="WLS33" s="51"/>
      <c r="WLT33" s="51"/>
      <c r="WLU33" s="51"/>
      <c r="WLV33" s="51"/>
      <c r="WLW33" s="51"/>
      <c r="WLX33" s="51"/>
      <c r="WLY33" s="51"/>
      <c r="WLZ33" s="51"/>
      <c r="WMA33" s="51"/>
      <c r="WMB33" s="51"/>
      <c r="WMC33" s="51"/>
      <c r="WMD33" s="51"/>
      <c r="WME33" s="51"/>
      <c r="WMF33" s="51"/>
      <c r="WMG33" s="51"/>
      <c r="WMH33" s="51"/>
      <c r="WMI33" s="51"/>
      <c r="WMJ33" s="51"/>
      <c r="WMK33" s="51"/>
      <c r="WML33" s="51"/>
      <c r="WMM33" s="51"/>
      <c r="WMN33" s="51"/>
      <c r="WMO33" s="51"/>
      <c r="WMP33" s="51"/>
      <c r="WMQ33" s="51"/>
      <c r="WMR33" s="51"/>
      <c r="WMS33" s="51"/>
      <c r="WMT33" s="51"/>
      <c r="WMU33" s="51"/>
      <c r="WMV33" s="51"/>
      <c r="WMW33" s="51"/>
      <c r="WMX33" s="51"/>
      <c r="WMY33" s="51"/>
      <c r="WMZ33" s="51"/>
      <c r="WNA33" s="51"/>
      <c r="WNB33" s="51"/>
      <c r="WNC33" s="51"/>
      <c r="WND33" s="51"/>
      <c r="WNE33" s="51"/>
      <c r="WNF33" s="51"/>
      <c r="WNG33" s="51"/>
      <c r="WNH33" s="51"/>
      <c r="WNI33" s="51"/>
      <c r="WNJ33" s="51"/>
      <c r="WNK33" s="51"/>
      <c r="WNL33" s="51"/>
      <c r="WNM33" s="51"/>
      <c r="WNN33" s="51"/>
      <c r="WNO33" s="51"/>
      <c r="WNP33" s="51"/>
      <c r="WNQ33" s="51"/>
      <c r="WNR33" s="51"/>
      <c r="WNS33" s="51"/>
      <c r="WNT33" s="51"/>
      <c r="WNU33" s="51"/>
      <c r="WNV33" s="51"/>
      <c r="WNW33" s="51"/>
      <c r="WNX33" s="51"/>
      <c r="WNY33" s="51"/>
      <c r="WNZ33" s="51"/>
      <c r="WOA33" s="51"/>
      <c r="WOB33" s="51"/>
      <c r="WOC33" s="51"/>
      <c r="WOD33" s="51"/>
      <c r="WOE33" s="51"/>
      <c r="WOF33" s="51"/>
      <c r="WOG33" s="51"/>
      <c r="WOH33" s="51"/>
      <c r="WOI33" s="51"/>
      <c r="WOJ33" s="51"/>
      <c r="WOK33" s="51"/>
      <c r="WOL33" s="51"/>
      <c r="WOM33" s="51"/>
      <c r="WON33" s="51"/>
      <c r="WOO33" s="51"/>
      <c r="WOP33" s="51"/>
      <c r="WOQ33" s="51"/>
      <c r="WOR33" s="51"/>
      <c r="WOS33" s="51"/>
      <c r="WOT33" s="51"/>
      <c r="WOU33" s="51"/>
      <c r="WOV33" s="51"/>
      <c r="WOW33" s="51"/>
      <c r="WOX33" s="51"/>
      <c r="WOY33" s="51"/>
      <c r="WOZ33" s="51"/>
      <c r="WPA33" s="51"/>
      <c r="WPB33" s="51"/>
      <c r="WPC33" s="51"/>
      <c r="WPD33" s="51"/>
      <c r="WPE33" s="51"/>
      <c r="WPF33" s="51"/>
      <c r="WPG33" s="51"/>
      <c r="WPH33" s="51"/>
      <c r="WPI33" s="51"/>
      <c r="WPJ33" s="51"/>
      <c r="WPK33" s="51"/>
      <c r="WPL33" s="51"/>
      <c r="WPM33" s="51"/>
      <c r="WPN33" s="51"/>
      <c r="WPO33" s="51"/>
      <c r="WPP33" s="51"/>
      <c r="WPQ33" s="51"/>
      <c r="WPR33" s="51"/>
      <c r="WPS33" s="51"/>
      <c r="WPT33" s="51"/>
      <c r="WPU33" s="51"/>
      <c r="WPV33" s="51"/>
      <c r="WPW33" s="51"/>
      <c r="WPX33" s="51"/>
      <c r="WPY33" s="51"/>
      <c r="WPZ33" s="51"/>
      <c r="WQA33" s="51"/>
      <c r="WQB33" s="51"/>
      <c r="WQC33" s="51"/>
      <c r="WQD33" s="51"/>
      <c r="WQE33" s="51"/>
      <c r="WQF33" s="51"/>
      <c r="WQG33" s="51"/>
      <c r="WQH33" s="51"/>
      <c r="WQI33" s="51"/>
      <c r="WQJ33" s="51"/>
      <c r="WQK33" s="51"/>
      <c r="WQL33" s="51"/>
      <c r="WQM33" s="51"/>
      <c r="WQN33" s="51"/>
      <c r="WQO33" s="51"/>
      <c r="WQP33" s="51"/>
      <c r="WQQ33" s="51"/>
      <c r="WQR33" s="51"/>
      <c r="WQS33" s="51"/>
      <c r="WQT33" s="51"/>
      <c r="WQU33" s="51"/>
      <c r="WQV33" s="51"/>
      <c r="WQW33" s="51"/>
      <c r="WQX33" s="51"/>
      <c r="WQY33" s="51"/>
      <c r="WQZ33" s="51"/>
      <c r="WRA33" s="51"/>
      <c r="WRB33" s="51"/>
      <c r="WRC33" s="51"/>
      <c r="WRD33" s="51"/>
      <c r="WRE33" s="51"/>
      <c r="WRF33" s="51"/>
      <c r="WRG33" s="51"/>
      <c r="WRH33" s="51"/>
      <c r="WRI33" s="51"/>
      <c r="WRJ33" s="51"/>
      <c r="WRK33" s="51"/>
      <c r="WRL33" s="51"/>
      <c r="WRM33" s="51"/>
      <c r="WRN33" s="51"/>
      <c r="WRO33" s="51"/>
      <c r="WRP33" s="51"/>
      <c r="WRQ33" s="51"/>
      <c r="WRR33" s="51"/>
      <c r="WRS33" s="51"/>
      <c r="WRT33" s="51"/>
      <c r="WRU33" s="51"/>
      <c r="WRV33" s="51"/>
      <c r="WRW33" s="51"/>
      <c r="WRX33" s="51"/>
      <c r="WRY33" s="51"/>
      <c r="WRZ33" s="51"/>
      <c r="WSA33" s="51"/>
      <c r="WSB33" s="51"/>
      <c r="WSC33" s="51"/>
      <c r="WSD33" s="51"/>
      <c r="WSE33" s="51"/>
      <c r="WSF33" s="51"/>
      <c r="WSG33" s="51"/>
      <c r="WSH33" s="51"/>
      <c r="WSI33" s="51"/>
      <c r="WSJ33" s="51"/>
      <c r="WSK33" s="51"/>
      <c r="WSL33" s="51"/>
      <c r="WSM33" s="51"/>
      <c r="WSN33" s="51"/>
      <c r="WSO33" s="51"/>
      <c r="WSP33" s="51"/>
      <c r="WSQ33" s="51"/>
      <c r="WSR33" s="51"/>
      <c r="WSS33" s="51"/>
      <c r="WST33" s="51"/>
      <c r="WSU33" s="51"/>
      <c r="WSV33" s="51"/>
      <c r="WSW33" s="51"/>
      <c r="WSX33" s="51"/>
      <c r="WSY33" s="51"/>
      <c r="WSZ33" s="51"/>
      <c r="WTA33" s="51"/>
      <c r="WTB33" s="51"/>
      <c r="WTC33" s="51"/>
      <c r="WTD33" s="51"/>
      <c r="WTE33" s="51"/>
      <c r="WTF33" s="51"/>
      <c r="WTG33" s="51"/>
      <c r="WTH33" s="51"/>
      <c r="WTI33" s="51"/>
      <c r="WTJ33" s="51"/>
      <c r="WTK33" s="51"/>
      <c r="WTL33" s="51"/>
      <c r="WTM33" s="51"/>
      <c r="WTN33" s="51"/>
      <c r="WTO33" s="51"/>
      <c r="WTP33" s="51"/>
      <c r="WTQ33" s="51"/>
      <c r="WTR33" s="51"/>
      <c r="WTS33" s="51"/>
      <c r="WTT33" s="51"/>
      <c r="WTU33" s="51"/>
      <c r="WTV33" s="51"/>
      <c r="WTW33" s="51"/>
      <c r="WTX33" s="51"/>
      <c r="WTY33" s="51"/>
      <c r="WTZ33" s="51"/>
      <c r="WUA33" s="51"/>
      <c r="WUB33" s="51"/>
      <c r="WUC33" s="51"/>
      <c r="WUD33" s="51"/>
      <c r="WUE33" s="51"/>
      <c r="WUF33" s="51"/>
      <c r="WUG33" s="51"/>
      <c r="WUH33" s="51"/>
      <c r="WUI33" s="51"/>
      <c r="WUJ33" s="51"/>
      <c r="WUK33" s="51"/>
      <c r="WUL33" s="51"/>
      <c r="WUM33" s="51"/>
      <c r="WUN33" s="51"/>
      <c r="WUO33" s="51"/>
      <c r="WUP33" s="51"/>
      <c r="WUQ33" s="51"/>
      <c r="WUR33" s="51"/>
      <c r="WUS33" s="51"/>
      <c r="WUT33" s="51"/>
      <c r="WUU33" s="51"/>
      <c r="WUV33" s="51"/>
      <c r="WUW33" s="51"/>
      <c r="WUX33" s="51"/>
      <c r="WUY33" s="51"/>
      <c r="WUZ33" s="51"/>
      <c r="WVA33" s="51"/>
      <c r="WVB33" s="51"/>
      <c r="WVC33" s="51"/>
      <c r="WVD33" s="51"/>
      <c r="WVE33" s="51"/>
      <c r="WVF33" s="51"/>
      <c r="WVG33" s="51"/>
      <c r="WVH33" s="51"/>
      <c r="WVI33" s="51"/>
      <c r="WVJ33" s="51"/>
      <c r="WVK33" s="51"/>
      <c r="WVL33" s="51"/>
      <c r="WVM33" s="51"/>
      <c r="WVN33" s="51"/>
      <c r="WVO33" s="51"/>
      <c r="WVP33" s="51"/>
      <c r="WVQ33" s="51"/>
      <c r="WVR33" s="51"/>
      <c r="WVS33" s="51"/>
      <c r="WVT33" s="51"/>
      <c r="WVU33" s="51"/>
      <c r="WVV33" s="51"/>
      <c r="WVW33" s="51"/>
      <c r="WVX33" s="51"/>
      <c r="WVY33" s="51"/>
      <c r="WVZ33" s="51"/>
      <c r="WWA33" s="51"/>
      <c r="WWB33" s="51"/>
      <c r="WWC33" s="51"/>
      <c r="WWD33" s="51"/>
      <c r="WWE33" s="51"/>
      <c r="WWF33" s="51"/>
      <c r="WWG33" s="51"/>
      <c r="WWH33" s="51"/>
      <c r="WWI33" s="51"/>
      <c r="WWJ33" s="51"/>
      <c r="WWK33" s="51"/>
      <c r="WWL33" s="51"/>
      <c r="WWM33" s="51"/>
      <c r="WWN33" s="51"/>
      <c r="WWO33" s="51"/>
      <c r="WWP33" s="51"/>
      <c r="WWQ33" s="51"/>
      <c r="WWR33" s="51"/>
      <c r="WWS33" s="51"/>
      <c r="WWT33" s="51"/>
      <c r="WWU33" s="51"/>
      <c r="WWV33" s="51"/>
      <c r="WWW33" s="51"/>
      <c r="WWX33" s="51"/>
      <c r="WWY33" s="51"/>
      <c r="WWZ33" s="51"/>
      <c r="WXA33" s="51"/>
      <c r="WXB33" s="51"/>
      <c r="WXC33" s="51"/>
      <c r="WXD33" s="51"/>
      <c r="WXE33" s="51"/>
      <c r="WXF33" s="51"/>
      <c r="WXG33" s="51"/>
      <c r="WXH33" s="51"/>
      <c r="WXI33" s="51"/>
      <c r="WXJ33" s="51"/>
      <c r="WXK33" s="51"/>
      <c r="WXL33" s="51"/>
      <c r="WXM33" s="51"/>
      <c r="WXN33" s="51"/>
      <c r="WXO33" s="51"/>
      <c r="WXP33" s="51"/>
      <c r="WXQ33" s="51"/>
      <c r="WXR33" s="51"/>
      <c r="WXS33" s="51"/>
      <c r="WXT33" s="51"/>
      <c r="WXU33" s="51"/>
      <c r="WXV33" s="51"/>
      <c r="WXW33" s="51"/>
      <c r="WXX33" s="51"/>
      <c r="WXY33" s="51"/>
      <c r="WXZ33" s="51"/>
      <c r="WYA33" s="51"/>
      <c r="WYB33" s="51"/>
      <c r="WYC33" s="51"/>
      <c r="WYD33" s="51"/>
      <c r="WYE33" s="51"/>
      <c r="WYF33" s="51"/>
      <c r="WYG33" s="51"/>
      <c r="WYH33" s="51"/>
      <c r="WYI33" s="51"/>
      <c r="WYJ33" s="51"/>
      <c r="WYK33" s="51"/>
      <c r="WYL33" s="51"/>
      <c r="WYM33" s="51"/>
      <c r="WYN33" s="51"/>
      <c r="WYO33" s="51"/>
      <c r="WYP33" s="51"/>
      <c r="WYQ33" s="51"/>
      <c r="WYR33" s="51"/>
      <c r="WYS33" s="51"/>
      <c r="WYT33" s="51"/>
      <c r="WYU33" s="51"/>
      <c r="WYV33" s="51"/>
      <c r="WYW33" s="51"/>
      <c r="WYX33" s="51"/>
      <c r="WYY33" s="51"/>
      <c r="WYZ33" s="51"/>
      <c r="WZA33" s="51"/>
      <c r="WZB33" s="51"/>
      <c r="WZC33" s="51"/>
      <c r="WZD33" s="51"/>
      <c r="WZE33" s="51"/>
      <c r="WZF33" s="51"/>
      <c r="WZG33" s="51"/>
      <c r="WZH33" s="51"/>
      <c r="WZI33" s="51"/>
      <c r="WZJ33" s="51"/>
      <c r="WZK33" s="51"/>
      <c r="WZL33" s="51"/>
      <c r="WZM33" s="51"/>
      <c r="WZN33" s="51"/>
      <c r="WZO33" s="51"/>
      <c r="WZP33" s="51"/>
      <c r="WZQ33" s="51"/>
      <c r="WZR33" s="51"/>
      <c r="WZS33" s="51"/>
      <c r="WZT33" s="51"/>
      <c r="WZU33" s="51"/>
      <c r="WZV33" s="51"/>
      <c r="WZW33" s="51"/>
      <c r="WZX33" s="51"/>
      <c r="WZY33" s="51"/>
      <c r="WZZ33" s="51"/>
      <c r="XAA33" s="51"/>
      <c r="XAB33" s="51"/>
      <c r="XAC33" s="51"/>
      <c r="XAD33" s="51"/>
      <c r="XAE33" s="51"/>
      <c r="XAF33" s="51"/>
      <c r="XAG33" s="51"/>
      <c r="XAH33" s="51"/>
      <c r="XAI33" s="51"/>
      <c r="XAJ33" s="51"/>
      <c r="XAK33" s="51"/>
      <c r="XAL33" s="51"/>
      <c r="XAM33" s="51"/>
      <c r="XAN33" s="51"/>
      <c r="XAO33" s="51"/>
      <c r="XAP33" s="51"/>
      <c r="XAQ33" s="51"/>
      <c r="XAR33" s="51"/>
      <c r="XAS33" s="51"/>
      <c r="XAT33" s="51"/>
      <c r="XAU33" s="51"/>
      <c r="XAV33" s="51"/>
      <c r="XAW33" s="51"/>
      <c r="XAX33" s="51"/>
      <c r="XAY33" s="51"/>
      <c r="XAZ33" s="51"/>
      <c r="XBA33" s="51"/>
      <c r="XBB33" s="51"/>
      <c r="XBC33" s="51"/>
      <c r="XBD33" s="51"/>
      <c r="XBE33" s="51"/>
      <c r="XBF33" s="51"/>
      <c r="XBG33" s="51"/>
      <c r="XBH33" s="51"/>
      <c r="XBI33" s="51"/>
      <c r="XBJ33" s="51"/>
      <c r="XBK33" s="51"/>
      <c r="XBL33" s="51"/>
      <c r="XBM33" s="51"/>
      <c r="XBN33" s="51"/>
      <c r="XBO33" s="51"/>
      <c r="XBP33" s="51"/>
      <c r="XBQ33" s="51"/>
      <c r="XBR33" s="51"/>
      <c r="XBS33" s="51"/>
      <c r="XBT33" s="51"/>
      <c r="XBU33" s="51"/>
      <c r="XBV33" s="51"/>
      <c r="XBW33" s="51"/>
      <c r="XBX33" s="51"/>
      <c r="XBY33" s="51"/>
      <c r="XBZ33" s="51"/>
      <c r="XCA33" s="51"/>
      <c r="XCB33" s="51"/>
      <c r="XCC33" s="51"/>
      <c r="XCD33" s="51"/>
      <c r="XCE33" s="51"/>
      <c r="XCF33" s="51"/>
      <c r="XCG33" s="51"/>
      <c r="XCH33" s="51"/>
      <c r="XCI33" s="51"/>
      <c r="XCJ33" s="51"/>
      <c r="XCK33" s="51"/>
      <c r="XCL33" s="51"/>
      <c r="XCM33" s="51"/>
      <c r="XCN33" s="51"/>
      <c r="XCO33" s="51"/>
      <c r="XCP33" s="51"/>
      <c r="XCQ33" s="51"/>
      <c r="XCR33" s="51"/>
      <c r="XCS33" s="51"/>
      <c r="XCT33" s="51"/>
      <c r="XCU33" s="51"/>
      <c r="XCV33" s="51"/>
      <c r="XCW33" s="51"/>
      <c r="XCX33" s="51"/>
      <c r="XCY33" s="51"/>
      <c r="XCZ33" s="51"/>
      <c r="XDA33" s="51"/>
      <c r="XDB33" s="51"/>
      <c r="XDC33" s="51"/>
      <c r="XDD33" s="51"/>
      <c r="XDE33" s="51"/>
      <c r="XDF33" s="51"/>
      <c r="XDG33" s="51"/>
      <c r="XDH33" s="51"/>
      <c r="XDI33" s="51"/>
      <c r="XDJ33" s="51"/>
      <c r="XDK33" s="51"/>
      <c r="XDL33" s="51"/>
      <c r="XDM33" s="51"/>
      <c r="XDN33" s="51"/>
      <c r="XDO33" s="51"/>
      <c r="XDP33" s="51"/>
      <c r="XDQ33" s="51"/>
      <c r="XDR33" s="51"/>
      <c r="XDS33" s="51"/>
      <c r="XDT33" s="51"/>
      <c r="XDU33" s="51"/>
      <c r="XDV33" s="51"/>
      <c r="XDW33" s="51"/>
      <c r="XDX33" s="51"/>
      <c r="XDY33" s="51"/>
      <c r="XDZ33" s="51"/>
      <c r="XEA33" s="51"/>
      <c r="XEB33" s="51"/>
      <c r="XEC33" s="51"/>
      <c r="XED33" s="51"/>
      <c r="XEE33" s="51"/>
      <c r="XEF33" s="51"/>
      <c r="XEG33" s="51"/>
      <c r="XEH33" s="51"/>
      <c r="XEI33" s="51"/>
      <c r="XEJ33" s="51"/>
      <c r="XEK33" s="51"/>
      <c r="XEL33" s="51"/>
    </row>
    <row r="34" spans="1:16366" hidden="1" x14ac:dyDescent="0.45">
      <c r="A34" t="s">
        <v>1031</v>
      </c>
      <c r="B34" t="s">
        <v>1070</v>
      </c>
      <c r="C34" t="s">
        <v>1070</v>
      </c>
      <c r="D34" t="s">
        <v>2519</v>
      </c>
      <c r="F34">
        <v>2</v>
      </c>
      <c r="G34" s="15" t="s">
        <v>60</v>
      </c>
      <c r="H34" t="s">
        <v>125</v>
      </c>
      <c r="I34" s="16" t="s">
        <v>47</v>
      </c>
      <c r="J34" s="17" t="s">
        <v>1033</v>
      </c>
      <c r="K34" s="18">
        <v>2.1E-10</v>
      </c>
      <c r="L34" s="18">
        <v>2.1E-10</v>
      </c>
      <c r="M34" s="18">
        <v>7.8999999999999996E-10</v>
      </c>
      <c r="N34" s="18">
        <v>7.8999999999999996E-10</v>
      </c>
      <c r="O34" t="s">
        <v>1034</v>
      </c>
      <c r="P34" t="s">
        <v>1035</v>
      </c>
      <c r="Q34" t="s">
        <v>89</v>
      </c>
      <c r="R34" s="19">
        <v>-13.147509015274535</v>
      </c>
      <c r="S34" s="19">
        <v>-12.365803020575813</v>
      </c>
      <c r="T34" s="19">
        <v>-0.78170599469872215</v>
      </c>
      <c r="U34" s="19">
        <v>0.78170599469872215</v>
      </c>
      <c r="V34" s="20" t="s">
        <v>2520</v>
      </c>
      <c r="W34" s="20" t="s">
        <v>187</v>
      </c>
      <c r="X34" s="21">
        <v>500</v>
      </c>
      <c r="Y34" s="21">
        <v>-0.8</v>
      </c>
      <c r="Z34" s="20" t="s">
        <v>201</v>
      </c>
      <c r="AA34" s="22">
        <v>0</v>
      </c>
      <c r="AB34">
        <v>-1.3</v>
      </c>
      <c r="AC34" s="26" t="s">
        <v>898</v>
      </c>
      <c r="AH34" s="53"/>
    </row>
    <row r="35" spans="1:16366" hidden="1" x14ac:dyDescent="0.45">
      <c r="A35" t="s">
        <v>109</v>
      </c>
      <c r="B35" t="s">
        <v>1138</v>
      </c>
      <c r="C35" t="s">
        <v>1138</v>
      </c>
      <c r="D35" t="s">
        <v>2519</v>
      </c>
      <c r="F35">
        <v>1</v>
      </c>
      <c r="G35" s="42" t="s">
        <v>60</v>
      </c>
      <c r="H35" t="s">
        <v>324</v>
      </c>
      <c r="I35" s="16" t="s">
        <v>47</v>
      </c>
      <c r="J35" s="17" t="s">
        <v>47</v>
      </c>
      <c r="K35" s="18">
        <v>3.0400000000000001E-8</v>
      </c>
      <c r="L35" s="18">
        <v>3.0400000000000001E-8</v>
      </c>
      <c r="M35" s="18">
        <v>8.5E-9</v>
      </c>
      <c r="N35" s="27">
        <v>8.5E-9</v>
      </c>
      <c r="O35" t="s">
        <v>113</v>
      </c>
      <c r="P35" t="s">
        <v>114</v>
      </c>
      <c r="Q35" t="s">
        <v>89</v>
      </c>
      <c r="R35" s="19">
        <v>-10.212205704835197</v>
      </c>
      <c r="S35" s="19">
        <v>-10.964087807335581</v>
      </c>
      <c r="T35" s="19">
        <v>0.75188210250038345</v>
      </c>
      <c r="U35" s="19">
        <v>0.75188210250038345</v>
      </c>
      <c r="V35" s="20" t="s">
        <v>2519</v>
      </c>
      <c r="W35" s="20" t="s">
        <v>176</v>
      </c>
      <c r="X35" s="21">
        <v>0</v>
      </c>
      <c r="Y35" s="21">
        <v>2.8</v>
      </c>
      <c r="Z35" s="20" t="s">
        <v>201</v>
      </c>
      <c r="AA35" s="22">
        <v>0</v>
      </c>
      <c r="AB35">
        <v>-1.3</v>
      </c>
      <c r="AH35" s="53"/>
    </row>
    <row r="36" spans="1:16366" hidden="1" x14ac:dyDescent="0.45">
      <c r="A36" t="s">
        <v>109</v>
      </c>
      <c r="B36" t="s">
        <v>1138</v>
      </c>
      <c r="C36" t="s">
        <v>1138</v>
      </c>
      <c r="D36" t="s">
        <v>2519</v>
      </c>
      <c r="F36">
        <v>1</v>
      </c>
      <c r="G36" s="42" t="s">
        <v>60</v>
      </c>
      <c r="H36" t="s">
        <v>324</v>
      </c>
      <c r="I36" s="16" t="s">
        <v>47</v>
      </c>
      <c r="J36" s="17" t="s">
        <v>47</v>
      </c>
      <c r="K36" s="18">
        <v>3.0400000000000001E-8</v>
      </c>
      <c r="L36" s="18">
        <v>3.0400000000000001E-8</v>
      </c>
      <c r="M36" s="18">
        <v>8.5E-9</v>
      </c>
      <c r="N36" s="27">
        <v>8.5E-9</v>
      </c>
      <c r="O36" t="s">
        <v>113</v>
      </c>
      <c r="P36" t="s">
        <v>114</v>
      </c>
      <c r="Q36" t="s">
        <v>89</v>
      </c>
      <c r="R36" s="19">
        <v>-10.212205704835197</v>
      </c>
      <c r="S36" s="19">
        <v>-10.964087807335581</v>
      </c>
      <c r="T36" s="19">
        <v>0.75188210250038345</v>
      </c>
      <c r="U36" s="19">
        <v>0.75188210250038345</v>
      </c>
      <c r="V36" s="20" t="s">
        <v>2519</v>
      </c>
      <c r="W36" s="20" t="s">
        <v>176</v>
      </c>
      <c r="X36" s="21">
        <v>0</v>
      </c>
      <c r="Y36" s="21">
        <v>2.8</v>
      </c>
      <c r="Z36" s="20" t="s">
        <v>201</v>
      </c>
      <c r="AA36" s="22">
        <v>0</v>
      </c>
      <c r="AB36">
        <v>-1.3</v>
      </c>
      <c r="AH36" s="53"/>
    </row>
    <row r="37" spans="1:16366" hidden="1" x14ac:dyDescent="0.45">
      <c r="A37" t="s">
        <v>109</v>
      </c>
      <c r="B37" t="s">
        <v>1183</v>
      </c>
      <c r="C37" t="s">
        <v>1184</v>
      </c>
      <c r="D37" t="s">
        <v>2520</v>
      </c>
      <c r="F37">
        <v>1</v>
      </c>
      <c r="G37" s="42" t="s">
        <v>60</v>
      </c>
      <c r="H37" t="s">
        <v>125</v>
      </c>
      <c r="I37" s="16" t="s">
        <v>47</v>
      </c>
      <c r="J37" s="17" t="s">
        <v>47</v>
      </c>
      <c r="K37" s="18">
        <v>2.8299999999999999E-8</v>
      </c>
      <c r="L37" s="18">
        <v>2.8299999999999999E-8</v>
      </c>
      <c r="M37" s="18">
        <v>8.5E-9</v>
      </c>
      <c r="N37" s="27">
        <v>8.5E-9</v>
      </c>
      <c r="O37" t="s">
        <v>113</v>
      </c>
      <c r="P37" t="s">
        <v>114</v>
      </c>
      <c r="Q37" t="s">
        <v>89</v>
      </c>
      <c r="R37" s="19">
        <v>-10.254438379055358</v>
      </c>
      <c r="S37" s="19">
        <v>-10.964087807335581</v>
      </c>
      <c r="T37" s="19">
        <v>0.70964942828022259</v>
      </c>
      <c r="U37" s="19">
        <v>0.70964942828022259</v>
      </c>
      <c r="V37" s="20" t="s">
        <v>2519</v>
      </c>
      <c r="W37" s="20" t="s">
        <v>160</v>
      </c>
      <c r="X37" s="21">
        <v>0</v>
      </c>
      <c r="Y37" s="21">
        <v>3.8</v>
      </c>
      <c r="Z37" s="20" t="s">
        <v>176</v>
      </c>
      <c r="AA37" s="22">
        <v>0</v>
      </c>
      <c r="AB37">
        <v>2.8</v>
      </c>
      <c r="AH37" s="53"/>
    </row>
    <row r="38" spans="1:16366" hidden="1" x14ac:dyDescent="0.45">
      <c r="A38" t="s">
        <v>65</v>
      </c>
      <c r="B38" t="s">
        <v>1306</v>
      </c>
      <c r="C38" t="s">
        <v>1306</v>
      </c>
      <c r="D38" t="s">
        <v>2519</v>
      </c>
      <c r="F38">
        <v>1</v>
      </c>
      <c r="G38" s="42" t="s">
        <v>60</v>
      </c>
      <c r="H38" t="s">
        <v>70</v>
      </c>
      <c r="I38" s="16" t="s">
        <v>47</v>
      </c>
      <c r="J38" s="17" t="s">
        <v>47</v>
      </c>
      <c r="K38" s="18">
        <v>4.9E-9</v>
      </c>
      <c r="L38" s="18">
        <v>4.9E-9</v>
      </c>
      <c r="M38" s="18">
        <v>1.49E-9</v>
      </c>
      <c r="N38" s="18">
        <v>1.49E-9</v>
      </c>
      <c r="O38" t="s">
        <v>62</v>
      </c>
      <c r="P38" t="s">
        <v>81</v>
      </c>
      <c r="Q38">
        <v>298</v>
      </c>
      <c r="R38" s="19">
        <v>-11.289078072779599</v>
      </c>
      <c r="S38" s="19">
        <v>-11.991448933023534</v>
      </c>
      <c r="T38" s="19">
        <v>0.70237086024393491</v>
      </c>
      <c r="U38" s="19">
        <v>0.70237086024393491</v>
      </c>
      <c r="V38" s="20" t="s">
        <v>2520</v>
      </c>
      <c r="W38" s="20" t="s">
        <v>82</v>
      </c>
      <c r="X38" s="21">
        <v>1</v>
      </c>
      <c r="Y38" s="21">
        <v>-4.5</v>
      </c>
      <c r="Z38" s="20" t="s">
        <v>196</v>
      </c>
      <c r="AA38" s="22">
        <v>0</v>
      </c>
      <c r="AB38">
        <v>-0.9</v>
      </c>
      <c r="AH38" s="53"/>
    </row>
    <row r="39" spans="1:16366" hidden="1" x14ac:dyDescent="0.45">
      <c r="A39" t="s">
        <v>107</v>
      </c>
      <c r="B39" t="s">
        <v>1315</v>
      </c>
      <c r="C39" t="s">
        <v>1315</v>
      </c>
      <c r="D39" t="s">
        <v>2519</v>
      </c>
      <c r="F39">
        <v>1</v>
      </c>
      <c r="G39" s="42" t="s">
        <v>60</v>
      </c>
      <c r="H39" t="s">
        <v>46</v>
      </c>
      <c r="I39" s="16" t="s">
        <v>47</v>
      </c>
      <c r="J39" s="17" t="s">
        <v>47</v>
      </c>
      <c r="K39" s="18">
        <v>7.6899999999999997E-9</v>
      </c>
      <c r="L39" s="18">
        <v>7.6899999999999997E-9</v>
      </c>
      <c r="M39" s="18">
        <v>2.3800000000000001E-9</v>
      </c>
      <c r="N39" s="27">
        <v>2.3800000000000001E-9</v>
      </c>
      <c r="O39" t="s">
        <v>211</v>
      </c>
      <c r="P39" t="s">
        <v>81</v>
      </c>
      <c r="Q39">
        <v>303</v>
      </c>
      <c r="R39" s="19">
        <v>-11.023173581523027</v>
      </c>
      <c r="S39" s="19">
        <v>-11.715137556065185</v>
      </c>
      <c r="T39" s="19">
        <v>0.69196397454215841</v>
      </c>
      <c r="U39" s="19">
        <v>0.69196397454215841</v>
      </c>
      <c r="V39" s="20" t="s">
        <v>2519</v>
      </c>
      <c r="W39" s="20" t="s">
        <v>201</v>
      </c>
      <c r="X39" s="21">
        <v>0</v>
      </c>
      <c r="Y39" s="21">
        <v>-1.3</v>
      </c>
      <c r="Z39" s="20" t="s">
        <v>196</v>
      </c>
      <c r="AA39" s="22">
        <v>0</v>
      </c>
      <c r="AB39">
        <v>-0.9</v>
      </c>
      <c r="AH39" s="53"/>
    </row>
    <row r="40" spans="1:16366" hidden="1" x14ac:dyDescent="0.45">
      <c r="A40" t="s">
        <v>421</v>
      </c>
      <c r="B40" t="s">
        <v>1395</v>
      </c>
      <c r="C40" t="s">
        <v>1395</v>
      </c>
      <c r="D40" t="s">
        <v>2519</v>
      </c>
      <c r="F40">
        <v>1</v>
      </c>
      <c r="G40" s="42" t="s">
        <v>60</v>
      </c>
      <c r="H40" t="s">
        <v>70</v>
      </c>
      <c r="I40" s="16" t="s">
        <v>47</v>
      </c>
      <c r="J40" s="17" t="s">
        <v>47</v>
      </c>
      <c r="K40" s="18">
        <v>1.0999999999999999E-10</v>
      </c>
      <c r="L40" s="18">
        <v>1.0999999999999999E-10</v>
      </c>
      <c r="M40" s="18">
        <v>3.4999999999999998E-10</v>
      </c>
      <c r="N40" s="18">
        <v>3.4999999999999998E-10</v>
      </c>
      <c r="O40" s="43" t="s">
        <v>423</v>
      </c>
      <c r="P40" s="43" t="s">
        <v>424</v>
      </c>
      <c r="Q40">
        <v>310</v>
      </c>
      <c r="R40" s="19">
        <v>-13.529019042580316</v>
      </c>
      <c r="S40" s="19">
        <v>-12.846121897252601</v>
      </c>
      <c r="T40" s="19">
        <v>-0.68289714532771484</v>
      </c>
      <c r="U40" s="19">
        <v>0.68289714532771484</v>
      </c>
      <c r="V40" s="20" t="s">
        <v>2520</v>
      </c>
      <c r="W40" s="20" t="s">
        <v>101</v>
      </c>
      <c r="X40" s="21">
        <v>-1</v>
      </c>
      <c r="Y40" s="21">
        <v>-3.5</v>
      </c>
      <c r="Z40" s="20" t="s">
        <v>196</v>
      </c>
      <c r="AA40" s="22">
        <v>0</v>
      </c>
      <c r="AB40">
        <v>-0.9</v>
      </c>
      <c r="AH40" s="53"/>
    </row>
    <row r="41" spans="1:16366" hidden="1" x14ac:dyDescent="0.45">
      <c r="A41" t="s">
        <v>433</v>
      </c>
      <c r="B41" t="s">
        <v>1416</v>
      </c>
      <c r="C41" t="s">
        <v>1416</v>
      </c>
      <c r="D41" t="s">
        <v>2519</v>
      </c>
      <c r="F41">
        <v>1</v>
      </c>
      <c r="G41" s="42" t="s">
        <v>60</v>
      </c>
      <c r="H41" t="s">
        <v>70</v>
      </c>
      <c r="I41" s="16" t="s">
        <v>47</v>
      </c>
      <c r="J41" s="17" t="s">
        <v>47</v>
      </c>
      <c r="K41" s="18">
        <v>4.6100000000000001E-10</v>
      </c>
      <c r="L41" s="18">
        <v>4.6100000000000001E-10</v>
      </c>
      <c r="M41" s="18">
        <v>1.5500000000000001E-10</v>
      </c>
      <c r="N41" s="18">
        <v>1.5500000000000001E-10</v>
      </c>
      <c r="O41" t="s">
        <v>414</v>
      </c>
      <c r="P41" t="s">
        <v>415</v>
      </c>
      <c r="Q41">
        <v>296</v>
      </c>
      <c r="R41" s="19">
        <v>-12.683597613029821</v>
      </c>
      <c r="S41" s="19">
        <v>-13.326681639415488</v>
      </c>
      <c r="T41" s="19">
        <v>0.64308402638566697</v>
      </c>
      <c r="U41" s="19">
        <v>0.64308402638566697</v>
      </c>
      <c r="V41" s="20" t="s">
        <v>2520</v>
      </c>
      <c r="W41" s="20" t="s">
        <v>101</v>
      </c>
      <c r="X41" s="21">
        <v>-1</v>
      </c>
      <c r="Y41" s="21">
        <v>-3.5</v>
      </c>
      <c r="Z41" s="20" t="s">
        <v>201</v>
      </c>
      <c r="AA41" s="22">
        <v>0</v>
      </c>
      <c r="AB41">
        <v>-1.3</v>
      </c>
      <c r="AC41" s="26" t="s">
        <v>898</v>
      </c>
      <c r="AH41" s="53"/>
    </row>
    <row r="42" spans="1:16366" hidden="1" x14ac:dyDescent="0.45">
      <c r="A42" t="s">
        <v>372</v>
      </c>
      <c r="B42" t="s">
        <v>1429</v>
      </c>
      <c r="C42" t="s">
        <v>1430</v>
      </c>
      <c r="D42" t="s">
        <v>2520</v>
      </c>
      <c r="F42">
        <v>1</v>
      </c>
      <c r="G42" s="42" t="s">
        <v>60</v>
      </c>
      <c r="H42" t="s">
        <v>46</v>
      </c>
      <c r="I42" s="16" t="s">
        <v>47</v>
      </c>
      <c r="J42" s="17" t="s">
        <v>47</v>
      </c>
      <c r="K42" s="18">
        <v>2.9E-11</v>
      </c>
      <c r="L42" s="18">
        <v>2.9E-11</v>
      </c>
      <c r="M42" s="18" t="s">
        <v>374</v>
      </c>
      <c r="N42" s="27">
        <v>9.9999999999999994E-12</v>
      </c>
      <c r="O42" t="s">
        <v>375</v>
      </c>
      <c r="P42" t="s">
        <v>100</v>
      </c>
      <c r="Q42">
        <v>310</v>
      </c>
      <c r="R42" s="19">
        <v>-14.315597918705823</v>
      </c>
      <c r="S42" s="19">
        <v>-14.943777253531357</v>
      </c>
      <c r="T42" s="19">
        <v>0.62817933482553379</v>
      </c>
      <c r="U42" s="19">
        <v>0.62817933482553379</v>
      </c>
      <c r="V42" s="20" t="s">
        <v>2519</v>
      </c>
      <c r="W42" s="20" t="s">
        <v>201</v>
      </c>
      <c r="X42" s="21">
        <v>0</v>
      </c>
      <c r="Y42" s="21">
        <v>-1.3</v>
      </c>
      <c r="Z42" s="20" t="s">
        <v>176</v>
      </c>
      <c r="AA42" s="22">
        <v>0</v>
      </c>
      <c r="AB42">
        <v>2.8</v>
      </c>
      <c r="AH42" s="53"/>
    </row>
    <row r="43" spans="1:16366" hidden="1" x14ac:dyDescent="0.45">
      <c r="A43" t="s">
        <v>107</v>
      </c>
      <c r="B43" t="s">
        <v>1460</v>
      </c>
      <c r="C43" t="s">
        <v>1460</v>
      </c>
      <c r="D43" t="s">
        <v>2519</v>
      </c>
      <c r="F43">
        <v>1</v>
      </c>
      <c r="G43" s="42" t="s">
        <v>60</v>
      </c>
      <c r="H43" t="s">
        <v>46</v>
      </c>
      <c r="I43" s="16" t="s">
        <v>47</v>
      </c>
      <c r="J43" s="17" t="s">
        <v>47</v>
      </c>
      <c r="K43" s="18">
        <v>6.6700000000000003E-9</v>
      </c>
      <c r="L43" s="18">
        <v>6.6700000000000003E-9</v>
      </c>
      <c r="M43" s="18">
        <v>2.3800000000000001E-9</v>
      </c>
      <c r="N43" s="27">
        <v>2.3800000000000001E-9</v>
      </c>
      <c r="O43" t="s">
        <v>211</v>
      </c>
      <c r="P43" t="s">
        <v>81</v>
      </c>
      <c r="Q43">
        <v>303</v>
      </c>
      <c r="R43" s="19">
        <v>-11.107131126441139</v>
      </c>
      <c r="S43" s="19">
        <v>-11.715137556065185</v>
      </c>
      <c r="T43" s="19">
        <v>0.60800642962404616</v>
      </c>
      <c r="U43" s="19">
        <v>0.60800642962404616</v>
      </c>
      <c r="V43" s="20" t="s">
        <v>2519</v>
      </c>
      <c r="W43" s="20" t="s">
        <v>201</v>
      </c>
      <c r="X43" s="21">
        <v>0</v>
      </c>
      <c r="Y43" s="21">
        <v>-1.3</v>
      </c>
      <c r="Z43" s="20" t="s">
        <v>176</v>
      </c>
      <c r="AA43" s="22">
        <v>0</v>
      </c>
      <c r="AB43">
        <v>2.8</v>
      </c>
      <c r="AH43" s="53"/>
    </row>
    <row r="44" spans="1:16366" hidden="1" x14ac:dyDescent="0.45">
      <c r="A44" t="s">
        <v>109</v>
      </c>
      <c r="B44" t="s">
        <v>1489</v>
      </c>
      <c r="C44" t="s">
        <v>1489</v>
      </c>
      <c r="D44" t="s">
        <v>2519</v>
      </c>
      <c r="F44">
        <v>1</v>
      </c>
      <c r="G44" s="42" t="s">
        <v>60</v>
      </c>
      <c r="H44" t="s">
        <v>70</v>
      </c>
      <c r="I44" s="16" t="s">
        <v>47</v>
      </c>
      <c r="J44" s="17" t="s">
        <v>47</v>
      </c>
      <c r="K44" s="18">
        <v>2.2399999999999999E-8</v>
      </c>
      <c r="L44" s="18">
        <v>2.2399999999999999E-8</v>
      </c>
      <c r="M44" s="18">
        <v>8.5E-9</v>
      </c>
      <c r="N44" s="18">
        <v>8.5E-9</v>
      </c>
      <c r="O44" t="s">
        <v>113</v>
      </c>
      <c r="P44" t="s">
        <v>114</v>
      </c>
      <c r="Q44" t="s">
        <v>89</v>
      </c>
      <c r="R44" s="19">
        <v>-10.392380878070396</v>
      </c>
      <c r="S44" s="19">
        <v>-10.964087807335581</v>
      </c>
      <c r="T44" s="19">
        <v>0.57170692926518463</v>
      </c>
      <c r="U44" s="19">
        <v>0.57170692926518463</v>
      </c>
      <c r="V44" s="20" t="s">
        <v>2520</v>
      </c>
      <c r="W44" s="20" t="s">
        <v>142</v>
      </c>
      <c r="X44" s="21">
        <v>600</v>
      </c>
      <c r="Y44" s="21">
        <v>-0.4</v>
      </c>
      <c r="Z44" s="20" t="s">
        <v>176</v>
      </c>
      <c r="AA44" s="22">
        <v>0</v>
      </c>
      <c r="AB44">
        <v>2.8</v>
      </c>
      <c r="AH44" s="53"/>
    </row>
    <row r="45" spans="1:16366" hidden="1" x14ac:dyDescent="0.45">
      <c r="A45" t="s">
        <v>65</v>
      </c>
      <c r="B45" t="s">
        <v>1497</v>
      </c>
      <c r="C45" t="s">
        <v>1497</v>
      </c>
      <c r="D45" t="s">
        <v>2519</v>
      </c>
      <c r="F45">
        <v>1</v>
      </c>
      <c r="G45" s="42" t="s">
        <v>60</v>
      </c>
      <c r="H45" t="s">
        <v>70</v>
      </c>
      <c r="I45" s="16" t="s">
        <v>47</v>
      </c>
      <c r="J45" s="17" t="s">
        <v>47</v>
      </c>
      <c r="K45" s="18">
        <v>3.3000000000000002E-9</v>
      </c>
      <c r="L45" s="18">
        <v>3.3000000000000002E-9</v>
      </c>
      <c r="M45" s="18">
        <v>1.49E-9</v>
      </c>
      <c r="N45" s="18">
        <v>1.49E-9</v>
      </c>
      <c r="O45" t="s">
        <v>62</v>
      </c>
      <c r="P45" t="s">
        <v>81</v>
      </c>
      <c r="Q45">
        <v>298</v>
      </c>
      <c r="R45" s="19">
        <v>-11.522312587399647</v>
      </c>
      <c r="S45" s="19">
        <v>-11.991448933023534</v>
      </c>
      <c r="T45" s="19">
        <v>0.46913634562388751</v>
      </c>
      <c r="U45" s="19">
        <v>0.46913634562388751</v>
      </c>
      <c r="V45" s="20" t="s">
        <v>2520</v>
      </c>
      <c r="W45" s="20" t="s">
        <v>192</v>
      </c>
      <c r="X45" s="21">
        <v>400</v>
      </c>
      <c r="Y45" s="21">
        <v>-0.7</v>
      </c>
      <c r="Z45" s="20" t="s">
        <v>176</v>
      </c>
      <c r="AA45" s="22">
        <v>0</v>
      </c>
      <c r="AB45">
        <v>2.8</v>
      </c>
      <c r="AH45" s="53"/>
    </row>
    <row r="46" spans="1:16366" hidden="1" x14ac:dyDescent="0.45">
      <c r="A46" t="s">
        <v>385</v>
      </c>
      <c r="B46" t="s">
        <v>1517</v>
      </c>
      <c r="C46" t="s">
        <v>1517</v>
      </c>
      <c r="D46" t="s">
        <v>2519</v>
      </c>
      <c r="F46">
        <v>2</v>
      </c>
      <c r="G46" s="42" t="s">
        <v>60</v>
      </c>
      <c r="H46" t="s">
        <v>46</v>
      </c>
      <c r="I46" s="16" t="s">
        <v>47</v>
      </c>
      <c r="J46" s="17" t="s">
        <v>47</v>
      </c>
      <c r="K46" s="18">
        <v>9.9999999999999995E-8</v>
      </c>
      <c r="L46" s="18">
        <v>9.9999999999999995E-8</v>
      </c>
      <c r="M46" s="18">
        <v>4.5499999999999997E-8</v>
      </c>
      <c r="N46" s="27">
        <v>4.5499999999999997E-8</v>
      </c>
      <c r="O46" s="43" t="s">
        <v>388</v>
      </c>
      <c r="P46" s="43" t="s">
        <v>389</v>
      </c>
      <c r="Q46">
        <v>298</v>
      </c>
      <c r="R46" s="19">
        <v>-9.5096764340654083</v>
      </c>
      <c r="S46" s="19">
        <v>-9.9742765714838075</v>
      </c>
      <c r="T46" s="19">
        <v>0.46460013741839923</v>
      </c>
      <c r="U46" s="19">
        <v>0.46460013741839923</v>
      </c>
      <c r="V46" s="20" t="s">
        <v>2519</v>
      </c>
      <c r="W46" s="20" t="s">
        <v>201</v>
      </c>
      <c r="X46" s="21">
        <v>0</v>
      </c>
      <c r="Y46" s="21">
        <v>-1.3</v>
      </c>
      <c r="Z46" s="20" t="s">
        <v>176</v>
      </c>
      <c r="AA46" s="22">
        <v>0</v>
      </c>
      <c r="AB46">
        <v>2.8</v>
      </c>
      <c r="AH46" s="53"/>
    </row>
    <row r="47" spans="1:16366" hidden="1" x14ac:dyDescent="0.45">
      <c r="A47" t="s">
        <v>107</v>
      </c>
      <c r="B47" t="s">
        <v>1531</v>
      </c>
      <c r="C47" t="s">
        <v>1531</v>
      </c>
      <c r="D47" t="s">
        <v>2519</v>
      </c>
      <c r="F47">
        <v>1</v>
      </c>
      <c r="G47" s="42" t="s">
        <v>60</v>
      </c>
      <c r="H47" t="s">
        <v>46</v>
      </c>
      <c r="I47" s="16" t="s">
        <v>47</v>
      </c>
      <c r="J47" s="17" t="s">
        <v>47</v>
      </c>
      <c r="K47" s="18">
        <v>4.3500000000000001E-9</v>
      </c>
      <c r="L47" s="18">
        <v>4.3500000000000001E-9</v>
      </c>
      <c r="M47" s="18">
        <v>2.3800000000000001E-9</v>
      </c>
      <c r="N47" s="27">
        <v>2.3800000000000001E-9</v>
      </c>
      <c r="O47" t="s">
        <v>211</v>
      </c>
      <c r="P47" t="s">
        <v>81</v>
      </c>
      <c r="Q47">
        <v>303</v>
      </c>
      <c r="R47" s="19">
        <v>-11.359323095189033</v>
      </c>
      <c r="S47" s="19">
        <v>-11.715137556065185</v>
      </c>
      <c r="T47" s="19">
        <v>0.35581446087615198</v>
      </c>
      <c r="U47" s="19">
        <v>0.35581446087615198</v>
      </c>
      <c r="V47" s="20" t="s">
        <v>2519</v>
      </c>
      <c r="W47" s="20" t="s">
        <v>201</v>
      </c>
      <c r="X47" s="21">
        <v>0</v>
      </c>
      <c r="Y47" s="21">
        <v>-1.3</v>
      </c>
      <c r="Z47" s="20" t="s">
        <v>176</v>
      </c>
      <c r="AA47" s="22">
        <v>0</v>
      </c>
      <c r="AB47">
        <v>2.8</v>
      </c>
      <c r="AH47" s="53"/>
    </row>
    <row r="48" spans="1:16366" hidden="1" x14ac:dyDescent="0.45">
      <c r="A48" t="s">
        <v>109</v>
      </c>
      <c r="B48" t="s">
        <v>1489</v>
      </c>
      <c r="C48" t="s">
        <v>1489</v>
      </c>
      <c r="D48" t="s">
        <v>2519</v>
      </c>
      <c r="F48">
        <v>1</v>
      </c>
      <c r="G48" s="42" t="s">
        <v>60</v>
      </c>
      <c r="H48" t="s">
        <v>70</v>
      </c>
      <c r="I48" s="16" t="s">
        <v>47</v>
      </c>
      <c r="J48" s="17" t="s">
        <v>47</v>
      </c>
      <c r="K48" s="18">
        <v>1.2E-8</v>
      </c>
      <c r="L48" s="18">
        <v>1.2E-8</v>
      </c>
      <c r="M48" s="18">
        <v>8.5E-9</v>
      </c>
      <c r="N48" s="18">
        <v>8.5E-9</v>
      </c>
      <c r="O48" s="43" t="s">
        <v>113</v>
      </c>
      <c r="P48" s="43" t="s">
        <v>114</v>
      </c>
      <c r="Q48" t="s">
        <v>89</v>
      </c>
      <c r="R48" s="19">
        <v>-10.760631920423462</v>
      </c>
      <c r="S48" s="19">
        <v>-10.964087807335581</v>
      </c>
      <c r="T48" s="19">
        <v>0.2034558869121188</v>
      </c>
      <c r="U48" s="19">
        <v>0.2034558869121188</v>
      </c>
      <c r="V48" s="20" t="s">
        <v>2520</v>
      </c>
      <c r="W48" s="20" t="s">
        <v>142</v>
      </c>
      <c r="X48" s="21">
        <v>600</v>
      </c>
      <c r="Y48" s="21">
        <v>-0.4</v>
      </c>
      <c r="Z48" s="20" t="s">
        <v>176</v>
      </c>
      <c r="AA48" s="22">
        <v>0</v>
      </c>
      <c r="AB48">
        <v>2.8</v>
      </c>
      <c r="AH48" s="53"/>
    </row>
    <row r="49" spans="1:16366" hidden="1" x14ac:dyDescent="0.45">
      <c r="A49" t="s">
        <v>385</v>
      </c>
      <c r="B49" t="s">
        <v>1534</v>
      </c>
      <c r="C49" t="s">
        <v>1534</v>
      </c>
      <c r="D49" t="s">
        <v>2519</v>
      </c>
      <c r="F49">
        <v>2</v>
      </c>
      <c r="G49" s="42" t="s">
        <v>60</v>
      </c>
      <c r="H49" t="s">
        <v>46</v>
      </c>
      <c r="I49" s="16" t="s">
        <v>47</v>
      </c>
      <c r="J49" s="17" t="s">
        <v>47</v>
      </c>
      <c r="K49" s="18">
        <v>6.2099999999999994E-8</v>
      </c>
      <c r="L49" s="18">
        <v>6.2099999999999994E-8</v>
      </c>
      <c r="M49" s="18">
        <v>4.5499999999999997E-8</v>
      </c>
      <c r="N49" s="18">
        <v>4.5499999999999997E-8</v>
      </c>
      <c r="O49" t="s">
        <v>388</v>
      </c>
      <c r="P49" t="s">
        <v>389</v>
      </c>
      <c r="Q49">
        <v>298</v>
      </c>
      <c r="R49" s="19">
        <v>-9.7907667103241174</v>
      </c>
      <c r="S49" s="19">
        <v>-9.9742765714838075</v>
      </c>
      <c r="T49" s="19">
        <v>0.18350986115969015</v>
      </c>
      <c r="U49" s="19">
        <v>0.18350986115969015</v>
      </c>
      <c r="V49" s="20" t="s">
        <v>2520</v>
      </c>
      <c r="W49" s="20" t="s">
        <v>192</v>
      </c>
      <c r="X49" s="21">
        <v>400</v>
      </c>
      <c r="Y49" s="21">
        <v>-0.7</v>
      </c>
      <c r="Z49" s="20" t="s">
        <v>196</v>
      </c>
      <c r="AA49" s="22">
        <v>0</v>
      </c>
      <c r="AB49">
        <v>-0.9</v>
      </c>
      <c r="AH49" s="53"/>
    </row>
    <row r="50" spans="1:16366" hidden="1" x14ac:dyDescent="0.45">
      <c r="A50" t="s">
        <v>65</v>
      </c>
      <c r="B50" t="s">
        <v>1537</v>
      </c>
      <c r="C50" t="s">
        <v>1537</v>
      </c>
      <c r="D50" t="s">
        <v>2519</v>
      </c>
      <c r="F50">
        <v>1</v>
      </c>
      <c r="G50" s="42" t="s">
        <v>60</v>
      </c>
      <c r="H50" t="s">
        <v>324</v>
      </c>
      <c r="I50" s="16" t="s">
        <v>47</v>
      </c>
      <c r="J50" s="17" t="s">
        <v>47</v>
      </c>
      <c r="K50" s="18">
        <v>2.0000000000000001E-9</v>
      </c>
      <c r="L50" s="18">
        <v>2.0000000000000001E-9</v>
      </c>
      <c r="M50" s="18">
        <v>1.49E-9</v>
      </c>
      <c r="N50" s="27">
        <v>1.49E-9</v>
      </c>
      <c r="O50" t="s">
        <v>62</v>
      </c>
      <c r="P50" t="s">
        <v>81</v>
      </c>
      <c r="Q50">
        <v>298</v>
      </c>
      <c r="R50" s="19">
        <v>-11.817770007268015</v>
      </c>
      <c r="S50" s="19">
        <v>-11.991448933023534</v>
      </c>
      <c r="T50" s="19">
        <v>0.17367892575551913</v>
      </c>
      <c r="U50" s="19">
        <v>0.17367892575551913</v>
      </c>
      <c r="V50" s="20" t="s">
        <v>2519</v>
      </c>
      <c r="W50" s="20" t="s">
        <v>90</v>
      </c>
      <c r="X50" s="21">
        <v>0</v>
      </c>
      <c r="Y50" s="21">
        <v>-3.5</v>
      </c>
      <c r="Z50" s="20" t="s">
        <v>196</v>
      </c>
      <c r="AA50" s="22">
        <v>0</v>
      </c>
      <c r="AB50">
        <v>-0.9</v>
      </c>
      <c r="AH50" s="53"/>
    </row>
    <row r="51" spans="1:16366" hidden="1" x14ac:dyDescent="0.45">
      <c r="A51" t="s">
        <v>1031</v>
      </c>
      <c r="B51" t="s">
        <v>1539</v>
      </c>
      <c r="C51" t="s">
        <v>1539</v>
      </c>
      <c r="D51" t="s">
        <v>2519</v>
      </c>
      <c r="F51">
        <v>2</v>
      </c>
      <c r="G51" s="15" t="s">
        <v>60</v>
      </c>
      <c r="H51" t="s">
        <v>125</v>
      </c>
      <c r="I51" s="16" t="s">
        <v>47</v>
      </c>
      <c r="J51" s="17" t="s">
        <v>1033</v>
      </c>
      <c r="K51" s="18">
        <v>1.0000000000000001E-9</v>
      </c>
      <c r="L51" s="18">
        <v>1.0000000000000001E-9</v>
      </c>
      <c r="M51" s="18">
        <v>7.8999999999999996E-10</v>
      </c>
      <c r="N51" s="27">
        <v>7.8999999999999996E-10</v>
      </c>
      <c r="O51" t="s">
        <v>1034</v>
      </c>
      <c r="P51" t="s">
        <v>1035</v>
      </c>
      <c r="Q51" t="s">
        <v>89</v>
      </c>
      <c r="R51" s="19">
        <v>-12.226726843798382</v>
      </c>
      <c r="S51" s="19">
        <v>-12.365803020575813</v>
      </c>
      <c r="T51" s="19">
        <v>0.13907617677743112</v>
      </c>
      <c r="U51" s="19">
        <v>0.13907617677743112</v>
      </c>
      <c r="V51" s="20" t="s">
        <v>2519</v>
      </c>
      <c r="W51" s="20" t="s">
        <v>196</v>
      </c>
      <c r="X51" s="21">
        <v>0</v>
      </c>
      <c r="Y51" s="21">
        <v>-0.9</v>
      </c>
      <c r="Z51" s="20" t="s">
        <v>176</v>
      </c>
      <c r="AA51" s="22">
        <v>0</v>
      </c>
      <c r="AB51">
        <v>2.8</v>
      </c>
      <c r="AC51" s="26" t="s">
        <v>898</v>
      </c>
      <c r="AH51" s="53"/>
    </row>
    <row r="52" spans="1:16366" hidden="1" x14ac:dyDescent="0.45">
      <c r="A52" t="s">
        <v>240</v>
      </c>
      <c r="B52" t="s">
        <v>1542</v>
      </c>
      <c r="C52" t="s">
        <v>1542</v>
      </c>
      <c r="D52" t="s">
        <v>2519</v>
      </c>
      <c r="F52">
        <v>1</v>
      </c>
      <c r="G52" s="42" t="s">
        <v>60</v>
      </c>
      <c r="H52" t="s">
        <v>70</v>
      </c>
      <c r="I52" s="16" t="s">
        <v>47</v>
      </c>
      <c r="J52" s="17" t="s">
        <v>47</v>
      </c>
      <c r="K52" s="18">
        <v>2.2999999999999999E-9</v>
      </c>
      <c r="L52" s="18">
        <v>2.2999999999999999E-9</v>
      </c>
      <c r="M52" s="18">
        <v>2.8999999999999999E-9</v>
      </c>
      <c r="N52" s="27">
        <v>2.8999999999999999E-9</v>
      </c>
      <c r="O52" s="43" t="s">
        <v>242</v>
      </c>
      <c r="P52" s="43" t="s">
        <v>243</v>
      </c>
      <c r="Q52">
        <v>298</v>
      </c>
      <c r="R52" s="19">
        <v>-11.735310461266671</v>
      </c>
      <c r="S52" s="19">
        <v>-11.59854750897285</v>
      </c>
      <c r="T52" s="19">
        <v>-0.13676295229382163</v>
      </c>
      <c r="U52" s="19">
        <v>0.13676295229382163</v>
      </c>
      <c r="V52" s="20" t="s">
        <v>2519</v>
      </c>
      <c r="W52" s="20" t="s">
        <v>201</v>
      </c>
      <c r="X52" s="21">
        <v>0</v>
      </c>
      <c r="Y52" s="21">
        <v>-1.3</v>
      </c>
      <c r="Z52" s="20" t="s">
        <v>196</v>
      </c>
      <c r="AA52" s="22">
        <v>0</v>
      </c>
      <c r="AB52">
        <v>-0.9</v>
      </c>
      <c r="AH52" s="53"/>
    </row>
    <row r="53" spans="1:16366" hidden="1" x14ac:dyDescent="0.45">
      <c r="A53" t="s">
        <v>139</v>
      </c>
      <c r="B53" t="s">
        <v>1544</v>
      </c>
      <c r="C53" t="s">
        <v>1544</v>
      </c>
      <c r="D53" t="s">
        <v>2519</v>
      </c>
      <c r="F53">
        <v>1</v>
      </c>
      <c r="G53" s="42" t="s">
        <v>60</v>
      </c>
      <c r="H53" t="s">
        <v>46</v>
      </c>
      <c r="I53" s="16" t="s">
        <v>47</v>
      </c>
      <c r="J53" s="17" t="s">
        <v>47</v>
      </c>
      <c r="K53" s="18">
        <v>5.4999999999999996E-9</v>
      </c>
      <c r="L53" s="18">
        <v>5.4999999999999996E-9</v>
      </c>
      <c r="M53" s="18">
        <v>4.3999999999999997E-9</v>
      </c>
      <c r="N53" s="18">
        <v>4.3999999999999997E-9</v>
      </c>
      <c r="O53" t="s">
        <v>806</v>
      </c>
      <c r="P53" t="s">
        <v>81</v>
      </c>
      <c r="Q53">
        <v>298</v>
      </c>
      <c r="R53" s="19">
        <v>-11.220925469377711</v>
      </c>
      <c r="S53" s="19">
        <v>-11.352580164653094</v>
      </c>
      <c r="T53" s="19">
        <v>0.1316546952753832</v>
      </c>
      <c r="U53" s="19">
        <v>0.1316546952753832</v>
      </c>
      <c r="V53" s="20" t="s">
        <v>2520</v>
      </c>
      <c r="W53" s="20" t="s">
        <v>192</v>
      </c>
      <c r="X53" s="21">
        <v>400</v>
      </c>
      <c r="Y53" s="21">
        <v>-0.7</v>
      </c>
      <c r="Z53" s="20" t="s">
        <v>196</v>
      </c>
      <c r="AA53" s="22">
        <v>0</v>
      </c>
      <c r="AB53">
        <v>-0.9</v>
      </c>
      <c r="AC53" s="26" t="s">
        <v>898</v>
      </c>
      <c r="AH53" s="53"/>
    </row>
    <row r="54" spans="1:16366" hidden="1" x14ac:dyDescent="0.45">
      <c r="A54" t="s">
        <v>109</v>
      </c>
      <c r="B54" t="s">
        <v>1545</v>
      </c>
      <c r="C54" t="s">
        <v>1546</v>
      </c>
      <c r="D54" t="s">
        <v>2520</v>
      </c>
      <c r="F54">
        <v>1</v>
      </c>
      <c r="G54" s="42" t="s">
        <v>60</v>
      </c>
      <c r="H54" t="s">
        <v>324</v>
      </c>
      <c r="I54" s="16" t="s">
        <v>47</v>
      </c>
      <c r="J54" s="17" t="s">
        <v>47</v>
      </c>
      <c r="K54" s="18">
        <v>7.1399999999999997E-9</v>
      </c>
      <c r="L54" s="18">
        <v>7.1399999999999997E-9</v>
      </c>
      <c r="M54" s="18">
        <v>8.5E-9</v>
      </c>
      <c r="N54" s="27">
        <v>8.5E-9</v>
      </c>
      <c r="O54" t="s">
        <v>113</v>
      </c>
      <c r="P54" t="s">
        <v>114</v>
      </c>
      <c r="Q54" t="s">
        <v>89</v>
      </c>
      <c r="R54" s="19">
        <v>-11.066956305751001</v>
      </c>
      <c r="S54" s="19">
        <v>-10.964087807335581</v>
      </c>
      <c r="T54" s="19">
        <v>-0.10286849841542001</v>
      </c>
      <c r="U54" s="19">
        <v>0.10286849841542001</v>
      </c>
      <c r="V54" s="20" t="s">
        <v>2519</v>
      </c>
      <c r="W54" s="20" t="s">
        <v>90</v>
      </c>
      <c r="X54" s="21">
        <v>0</v>
      </c>
      <c r="Y54" s="21">
        <v>-3.5</v>
      </c>
      <c r="Z54" s="20" t="s">
        <v>201</v>
      </c>
      <c r="AA54" s="22">
        <v>0</v>
      </c>
      <c r="AB54">
        <v>-1.3</v>
      </c>
      <c r="AC54" s="26" t="s">
        <v>898</v>
      </c>
      <c r="AH54" s="53"/>
    </row>
    <row r="55" spans="1:16366" hidden="1" x14ac:dyDescent="0.45">
      <c r="A55" t="s">
        <v>256</v>
      </c>
      <c r="B55" t="s">
        <v>1567</v>
      </c>
      <c r="C55" t="s">
        <v>1567</v>
      </c>
      <c r="D55" t="s">
        <v>2519</v>
      </c>
      <c r="F55">
        <v>1</v>
      </c>
      <c r="G55" s="42" t="s">
        <v>60</v>
      </c>
      <c r="H55" t="s">
        <v>125</v>
      </c>
      <c r="I55" s="16" t="s">
        <v>47</v>
      </c>
      <c r="J55" s="17" t="s">
        <v>47</v>
      </c>
      <c r="K55" s="18">
        <v>6.6400000000000002E-9</v>
      </c>
      <c r="L55" s="18">
        <v>6.6400000000000002E-9</v>
      </c>
      <c r="M55" s="18">
        <v>5.76E-9</v>
      </c>
      <c r="N55" s="18">
        <v>5.76E-9</v>
      </c>
      <c r="O55" t="s">
        <v>259</v>
      </c>
      <c r="P55" t="s">
        <v>260</v>
      </c>
      <c r="Q55">
        <v>298</v>
      </c>
      <c r="R55" s="19">
        <v>-11.109790785340261</v>
      </c>
      <c r="S55" s="19">
        <v>-11.193673733720779</v>
      </c>
      <c r="T55" s="19">
        <v>8.388294838051813E-2</v>
      </c>
      <c r="U55" s="19">
        <v>8.388294838051813E-2</v>
      </c>
      <c r="V55" s="20" t="s">
        <v>2520</v>
      </c>
      <c r="W55" s="20" t="s">
        <v>192</v>
      </c>
      <c r="X55" s="21">
        <v>400</v>
      </c>
      <c r="Y55" s="21">
        <v>-0.7</v>
      </c>
      <c r="Z55" s="20" t="s">
        <v>201</v>
      </c>
      <c r="AA55" s="22">
        <v>0</v>
      </c>
      <c r="AB55">
        <v>-1.3</v>
      </c>
      <c r="AH55" s="53"/>
    </row>
    <row r="56" spans="1:16366" hidden="1" x14ac:dyDescent="0.45">
      <c r="A56" t="s">
        <v>1031</v>
      </c>
      <c r="B56" t="s">
        <v>1572</v>
      </c>
      <c r="C56" t="s">
        <v>1572</v>
      </c>
      <c r="D56" t="s">
        <v>2519</v>
      </c>
      <c r="F56">
        <v>2</v>
      </c>
      <c r="G56" s="15" t="s">
        <v>60</v>
      </c>
      <c r="H56" t="s">
        <v>125</v>
      </c>
      <c r="I56" s="16" t="s">
        <v>47</v>
      </c>
      <c r="J56" s="17" t="s">
        <v>1033</v>
      </c>
      <c r="K56" s="18">
        <v>8.6999999999999999E-10</v>
      </c>
      <c r="L56" s="18">
        <v>8.6999999999999999E-10</v>
      </c>
      <c r="M56" s="18">
        <v>7.8999999999999996E-10</v>
      </c>
      <c r="N56" s="18">
        <v>7.8999999999999996E-10</v>
      </c>
      <c r="O56" t="s">
        <v>1034</v>
      </c>
      <c r="P56" t="s">
        <v>1035</v>
      </c>
      <c r="Q56" t="s">
        <v>89</v>
      </c>
      <c r="R56" s="19">
        <v>-12.308891463525152</v>
      </c>
      <c r="S56" s="19">
        <v>-12.365803020575813</v>
      </c>
      <c r="T56" s="19">
        <v>5.6911557050661088E-2</v>
      </c>
      <c r="U56" s="19">
        <v>5.6911557050661088E-2</v>
      </c>
      <c r="V56" s="20" t="s">
        <v>2520</v>
      </c>
      <c r="W56" s="20" t="s">
        <v>187</v>
      </c>
      <c r="X56" s="21">
        <v>500</v>
      </c>
      <c r="Y56" s="21">
        <v>-0.8</v>
      </c>
      <c r="Z56" s="20" t="s">
        <v>201</v>
      </c>
      <c r="AA56" s="22">
        <v>0</v>
      </c>
      <c r="AB56">
        <v>-1.3</v>
      </c>
      <c r="AH56" s="53"/>
    </row>
    <row r="57" spans="1:16366" hidden="1" x14ac:dyDescent="0.45">
      <c r="A57" t="s">
        <v>1031</v>
      </c>
      <c r="B57" t="s">
        <v>1623</v>
      </c>
      <c r="C57" t="s">
        <v>1623</v>
      </c>
      <c r="D57" t="s">
        <v>2519</v>
      </c>
      <c r="F57">
        <v>2</v>
      </c>
      <c r="G57" s="15" t="s">
        <v>60</v>
      </c>
      <c r="H57" t="s">
        <v>46</v>
      </c>
      <c r="I57" s="16" t="s">
        <v>47</v>
      </c>
      <c r="J57" s="17" t="s">
        <v>1033</v>
      </c>
      <c r="K57" s="18">
        <v>7.4000000000000003E-10</v>
      </c>
      <c r="L57" s="18">
        <v>7.4000000000000003E-10</v>
      </c>
      <c r="M57" s="18">
        <v>7.8999999999999996E-10</v>
      </c>
      <c r="N57" s="27">
        <v>7.8999999999999996E-10</v>
      </c>
      <c r="O57" t="s">
        <v>1034</v>
      </c>
      <c r="P57" t="s">
        <v>1035</v>
      </c>
      <c r="Q57" t="s">
        <v>89</v>
      </c>
      <c r="R57" s="19">
        <v>-12.404378848540894</v>
      </c>
      <c r="S57" s="19">
        <v>-12.365803020575813</v>
      </c>
      <c r="T57" s="19">
        <v>-3.8575827965081189E-2</v>
      </c>
      <c r="U57" s="19">
        <v>3.8575827965081189E-2</v>
      </c>
      <c r="V57" s="20" t="s">
        <v>2519</v>
      </c>
      <c r="W57" s="20" t="s">
        <v>196</v>
      </c>
      <c r="X57" s="21">
        <v>0</v>
      </c>
      <c r="Y57" s="21">
        <v>-0.9</v>
      </c>
      <c r="Z57" s="20" t="s">
        <v>201</v>
      </c>
      <c r="AA57" s="22">
        <v>0</v>
      </c>
      <c r="AB57">
        <v>-1.3</v>
      </c>
      <c r="AH57" s="53"/>
    </row>
    <row r="58" spans="1:16366" hidden="1" x14ac:dyDescent="0.45">
      <c r="A58" t="s">
        <v>421</v>
      </c>
      <c r="B58" t="s">
        <v>1706</v>
      </c>
      <c r="C58" t="s">
        <v>1706</v>
      </c>
      <c r="D58" t="s">
        <v>2519</v>
      </c>
      <c r="F58">
        <v>1</v>
      </c>
      <c r="G58" s="42" t="s">
        <v>60</v>
      </c>
      <c r="H58" t="s">
        <v>125</v>
      </c>
      <c r="I58" s="16" t="s">
        <v>47</v>
      </c>
      <c r="J58" s="17" t="s">
        <v>47</v>
      </c>
      <c r="K58" s="18">
        <v>3.7000000000000001E-10</v>
      </c>
      <c r="L58" s="18">
        <v>3.7000000000000001E-10</v>
      </c>
      <c r="M58" s="18">
        <v>3.4999999999999998E-10</v>
      </c>
      <c r="N58" s="18">
        <v>3.4999999999999998E-10</v>
      </c>
      <c r="O58" s="43" t="s">
        <v>423</v>
      </c>
      <c r="P58" s="43" t="s">
        <v>424</v>
      </c>
      <c r="Q58">
        <v>310</v>
      </c>
      <c r="R58" s="19">
        <v>-12.813335685071264</v>
      </c>
      <c r="S58" s="19">
        <v>-12.846121897252601</v>
      </c>
      <c r="T58" s="19">
        <v>3.2786212181337149E-2</v>
      </c>
      <c r="U58" s="19">
        <v>3.2786212181337149E-2</v>
      </c>
      <c r="V58" s="20" t="s">
        <v>2520</v>
      </c>
      <c r="W58" s="20" t="s">
        <v>147</v>
      </c>
      <c r="X58" s="21">
        <v>1</v>
      </c>
      <c r="Y58" s="21">
        <v>-3.2</v>
      </c>
      <c r="Z58" s="20" t="s">
        <v>176</v>
      </c>
      <c r="AA58" s="22">
        <v>0</v>
      </c>
      <c r="AB58">
        <v>2.8</v>
      </c>
      <c r="AH58" s="53"/>
    </row>
    <row r="59" spans="1:16366" hidden="1" x14ac:dyDescent="0.45">
      <c r="A59" t="s">
        <v>385</v>
      </c>
      <c r="B59" t="s">
        <v>1707</v>
      </c>
      <c r="C59" t="s">
        <v>1707</v>
      </c>
      <c r="D59" t="s">
        <v>2519</v>
      </c>
      <c r="F59">
        <v>2</v>
      </c>
      <c r="G59" s="42" t="s">
        <v>60</v>
      </c>
      <c r="H59" t="s">
        <v>46</v>
      </c>
      <c r="I59" s="16" t="s">
        <v>47</v>
      </c>
      <c r="J59" s="17" t="s">
        <v>47</v>
      </c>
      <c r="K59" s="18">
        <v>4.3700000000000001E-8</v>
      </c>
      <c r="L59" s="18">
        <v>4.3700000000000001E-8</v>
      </c>
      <c r="M59" s="18">
        <v>4.5499999999999997E-8</v>
      </c>
      <c r="N59" s="18">
        <v>4.5499999999999997E-8</v>
      </c>
      <c r="O59" t="s">
        <v>388</v>
      </c>
      <c r="P59" t="s">
        <v>389</v>
      </c>
      <c r="Q59">
        <v>298</v>
      </c>
      <c r="R59" s="19">
        <v>-9.9980914635584703</v>
      </c>
      <c r="S59" s="19">
        <v>-9.9742765714838075</v>
      </c>
      <c r="T59" s="19">
        <v>-2.3814892074662808E-2</v>
      </c>
      <c r="U59" s="19">
        <v>2.3814892074662808E-2</v>
      </c>
      <c r="V59" s="20" t="s">
        <v>2520</v>
      </c>
      <c r="W59" s="20" t="s">
        <v>192</v>
      </c>
      <c r="X59" s="21">
        <v>400</v>
      </c>
      <c r="Y59" s="21">
        <v>-0.7</v>
      </c>
      <c r="Z59" s="20" t="s">
        <v>176</v>
      </c>
      <c r="AA59" s="22">
        <v>0</v>
      </c>
      <c r="AB59">
        <v>2.8</v>
      </c>
      <c r="AH59" s="53"/>
    </row>
    <row r="60" spans="1:16366" hidden="1" x14ac:dyDescent="0.45">
      <c r="A60" t="s">
        <v>1031</v>
      </c>
      <c r="B60" t="s">
        <v>1710</v>
      </c>
      <c r="C60" t="s">
        <v>1711</v>
      </c>
      <c r="D60" t="s">
        <v>2520</v>
      </c>
      <c r="F60">
        <v>2</v>
      </c>
      <c r="G60" s="15" t="s">
        <v>60</v>
      </c>
      <c r="H60" t="s">
        <v>46</v>
      </c>
      <c r="I60" s="16" t="s">
        <v>47</v>
      </c>
      <c r="J60" s="17" t="s">
        <v>1033</v>
      </c>
      <c r="K60" s="18">
        <v>7.7000000000000003E-10</v>
      </c>
      <c r="L60" s="18">
        <v>7.7000000000000003E-10</v>
      </c>
      <c r="M60" s="18">
        <v>7.8999999999999996E-10</v>
      </c>
      <c r="N60" s="27">
        <v>7.8999999999999996E-10</v>
      </c>
      <c r="O60" t="s">
        <v>1034</v>
      </c>
      <c r="P60" t="s">
        <v>1035</v>
      </c>
      <c r="Q60" t="s">
        <v>89</v>
      </c>
      <c r="R60" s="19">
        <v>-12.380932054637682</v>
      </c>
      <c r="S60" s="19">
        <v>-12.365803020575813</v>
      </c>
      <c r="T60" s="19">
        <v>-1.5129034061869717E-2</v>
      </c>
      <c r="U60" s="19">
        <v>1.5129034061869717E-2</v>
      </c>
      <c r="V60" s="20" t="s">
        <v>2519</v>
      </c>
      <c r="W60" s="20" t="s">
        <v>196</v>
      </c>
      <c r="X60" s="21">
        <v>0</v>
      </c>
      <c r="Y60" s="21">
        <v>-0.9</v>
      </c>
      <c r="Z60" s="20" t="s">
        <v>176</v>
      </c>
      <c r="AA60" s="22">
        <v>0</v>
      </c>
      <c r="AB60">
        <v>2.8</v>
      </c>
      <c r="AH60" s="53"/>
    </row>
    <row r="61" spans="1:16366" hidden="1" x14ac:dyDescent="0.45">
      <c r="A61" t="s">
        <v>1031</v>
      </c>
      <c r="B61" t="s">
        <v>1710</v>
      </c>
      <c r="C61" t="s">
        <v>1711</v>
      </c>
      <c r="D61" t="s">
        <v>2520</v>
      </c>
      <c r="F61">
        <v>2</v>
      </c>
      <c r="G61" s="15" t="s">
        <v>60</v>
      </c>
      <c r="H61" t="s">
        <v>46</v>
      </c>
      <c r="I61" s="16" t="s">
        <v>47</v>
      </c>
      <c r="J61" s="17" t="s">
        <v>1033</v>
      </c>
      <c r="K61" s="18">
        <v>7.7000000000000003E-10</v>
      </c>
      <c r="L61" s="18">
        <v>7.7000000000000003E-10</v>
      </c>
      <c r="M61" s="18">
        <v>7.8999999999999996E-10</v>
      </c>
      <c r="N61" s="27">
        <v>7.8999999999999996E-10</v>
      </c>
      <c r="O61" t="s">
        <v>1034</v>
      </c>
      <c r="P61" t="s">
        <v>1035</v>
      </c>
      <c r="Q61" t="s">
        <v>89</v>
      </c>
      <c r="R61" s="19">
        <v>-12.380932054637682</v>
      </c>
      <c r="S61" s="19">
        <v>-12.365803020575813</v>
      </c>
      <c r="T61" s="19">
        <v>-1.5129034061869717E-2</v>
      </c>
      <c r="U61" s="19">
        <v>1.5129034061869717E-2</v>
      </c>
      <c r="V61" s="20" t="s">
        <v>2519</v>
      </c>
      <c r="W61" s="20" t="s">
        <v>196</v>
      </c>
      <c r="X61" s="21">
        <v>0</v>
      </c>
      <c r="Y61" s="21">
        <v>-0.9</v>
      </c>
      <c r="Z61" s="20" t="s">
        <v>176</v>
      </c>
      <c r="AA61" s="22">
        <v>0</v>
      </c>
      <c r="AB61">
        <v>2.8</v>
      </c>
      <c r="AC61" s="60" t="s">
        <v>200</v>
      </c>
      <c r="AD61" s="60"/>
      <c r="AE61" s="60"/>
      <c r="AF61" s="60"/>
      <c r="AG61" s="60"/>
      <c r="AH61" s="74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/>
      <c r="FT61" s="60"/>
      <c r="FU61" s="60"/>
      <c r="FV61" s="60"/>
      <c r="FW61" s="60"/>
      <c r="FX61" s="60"/>
      <c r="FY61" s="60"/>
      <c r="FZ61" s="60"/>
      <c r="GA61" s="60"/>
      <c r="GB61" s="60"/>
      <c r="GC61" s="60"/>
      <c r="GD61" s="60"/>
      <c r="GE61" s="60"/>
      <c r="GF61" s="60"/>
      <c r="GG61" s="60"/>
      <c r="GH61" s="60"/>
      <c r="GI61" s="60"/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/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  <c r="HZ61" s="60"/>
      <c r="IA61" s="60"/>
      <c r="IB61" s="60"/>
      <c r="IC61" s="60"/>
      <c r="ID61" s="60"/>
      <c r="IE61" s="60"/>
      <c r="IF61" s="60"/>
      <c r="IG61" s="60"/>
      <c r="IH61" s="60"/>
      <c r="II61" s="60"/>
      <c r="IJ61" s="60"/>
      <c r="IK61" s="60"/>
      <c r="IL61" s="60"/>
      <c r="IM61" s="60"/>
      <c r="IN61" s="60"/>
      <c r="IO61" s="60"/>
      <c r="IP61" s="60"/>
      <c r="IQ61" s="60"/>
      <c r="IR61" s="60"/>
      <c r="IS61" s="60"/>
      <c r="IT61" s="60"/>
      <c r="IU61" s="60"/>
      <c r="IV61" s="60"/>
      <c r="IW61" s="60"/>
      <c r="IX61" s="60"/>
      <c r="IY61" s="60"/>
      <c r="IZ61" s="60"/>
      <c r="JA61" s="60"/>
      <c r="JB61" s="60"/>
      <c r="JC61" s="60"/>
      <c r="JD61" s="60"/>
      <c r="JE61" s="60"/>
      <c r="JF61" s="60"/>
      <c r="JG61" s="60"/>
      <c r="JH61" s="60"/>
      <c r="JI61" s="60"/>
      <c r="JJ61" s="60"/>
      <c r="JK61" s="60"/>
      <c r="JL61" s="60"/>
      <c r="JM61" s="60"/>
      <c r="JN61" s="60"/>
      <c r="JO61" s="60"/>
      <c r="JP61" s="60"/>
      <c r="JQ61" s="60"/>
      <c r="JR61" s="60"/>
      <c r="JS61" s="60"/>
      <c r="JT61" s="60"/>
      <c r="JU61" s="60"/>
      <c r="JV61" s="60"/>
      <c r="JW61" s="60"/>
      <c r="JX61" s="60"/>
      <c r="JY61" s="60"/>
      <c r="JZ61" s="60"/>
      <c r="KA61" s="60"/>
      <c r="KB61" s="60"/>
      <c r="KC61" s="60"/>
      <c r="KD61" s="60"/>
      <c r="KE61" s="60"/>
      <c r="KF61" s="60"/>
      <c r="KG61" s="60"/>
      <c r="KH61" s="60"/>
      <c r="KI61" s="60"/>
      <c r="KJ61" s="60"/>
      <c r="KK61" s="60"/>
      <c r="KL61" s="60"/>
      <c r="KM61" s="60"/>
      <c r="KN61" s="60"/>
      <c r="KO61" s="60"/>
      <c r="KP61" s="60"/>
      <c r="KQ61" s="60"/>
      <c r="KR61" s="60"/>
      <c r="KS61" s="60"/>
      <c r="KT61" s="60"/>
      <c r="KU61" s="60"/>
      <c r="KV61" s="60"/>
      <c r="KW61" s="60"/>
      <c r="KX61" s="60"/>
      <c r="KY61" s="60"/>
      <c r="KZ61" s="60"/>
      <c r="LA61" s="60"/>
      <c r="LB61" s="60"/>
      <c r="LC61" s="60"/>
      <c r="LD61" s="60"/>
      <c r="LE61" s="60"/>
      <c r="LF61" s="60"/>
      <c r="LG61" s="60"/>
      <c r="LH61" s="60"/>
      <c r="LI61" s="60"/>
      <c r="LJ61" s="60"/>
      <c r="LK61" s="60"/>
      <c r="LL61" s="60"/>
      <c r="LM61" s="60"/>
      <c r="LN61" s="60"/>
      <c r="LO61" s="60"/>
      <c r="LP61" s="60"/>
      <c r="LQ61" s="60"/>
      <c r="LR61" s="60"/>
      <c r="LS61" s="60"/>
      <c r="LT61" s="60"/>
      <c r="LU61" s="60"/>
      <c r="LV61" s="60"/>
      <c r="LW61" s="60"/>
      <c r="LX61" s="60"/>
      <c r="LY61" s="60"/>
      <c r="LZ61" s="60"/>
      <c r="MA61" s="60"/>
      <c r="MB61" s="60"/>
      <c r="MC61" s="60"/>
      <c r="MD61" s="60"/>
      <c r="ME61" s="60"/>
      <c r="MF61" s="60"/>
      <c r="MG61" s="60"/>
      <c r="MH61" s="60"/>
      <c r="MI61" s="60"/>
      <c r="MJ61" s="60"/>
      <c r="MK61" s="60"/>
      <c r="ML61" s="60"/>
      <c r="MM61" s="60"/>
      <c r="MN61" s="60"/>
      <c r="MO61" s="60"/>
      <c r="MP61" s="60"/>
      <c r="MQ61" s="60"/>
      <c r="MR61" s="60"/>
      <c r="MS61" s="60"/>
      <c r="MT61" s="60"/>
      <c r="MU61" s="60"/>
      <c r="MV61" s="60"/>
      <c r="MW61" s="60"/>
      <c r="MX61" s="60"/>
      <c r="MY61" s="60"/>
      <c r="MZ61" s="60"/>
      <c r="NA61" s="60"/>
      <c r="NB61" s="60"/>
      <c r="NC61" s="60"/>
      <c r="ND61" s="60"/>
      <c r="NE61" s="60"/>
      <c r="NF61" s="60"/>
      <c r="NG61" s="60"/>
      <c r="NH61" s="60"/>
      <c r="NI61" s="60"/>
      <c r="NJ61" s="60"/>
      <c r="NK61" s="60"/>
      <c r="NL61" s="60"/>
      <c r="NM61" s="60"/>
      <c r="NN61" s="60"/>
      <c r="NO61" s="60"/>
      <c r="NP61" s="60"/>
      <c r="NQ61" s="60"/>
      <c r="NR61" s="60"/>
      <c r="NS61" s="60"/>
      <c r="NT61" s="60"/>
      <c r="NU61" s="60"/>
      <c r="NV61" s="60"/>
      <c r="NW61" s="60"/>
      <c r="NX61" s="60"/>
      <c r="NY61" s="60"/>
      <c r="NZ61" s="60"/>
      <c r="OA61" s="60"/>
      <c r="OB61" s="60"/>
      <c r="OC61" s="60"/>
      <c r="OD61" s="60"/>
      <c r="OE61" s="60"/>
      <c r="OF61" s="60"/>
      <c r="OG61" s="60"/>
      <c r="OH61" s="60"/>
      <c r="OI61" s="60"/>
      <c r="OJ61" s="60"/>
      <c r="OK61" s="60"/>
      <c r="OL61" s="60"/>
      <c r="OM61" s="60"/>
      <c r="ON61" s="60"/>
      <c r="OO61" s="60"/>
      <c r="OP61" s="60"/>
      <c r="OQ61" s="60"/>
      <c r="OR61" s="60"/>
      <c r="OS61" s="60"/>
      <c r="OT61" s="60"/>
      <c r="OU61" s="60"/>
      <c r="OV61" s="60"/>
      <c r="OW61" s="60"/>
      <c r="OX61" s="60"/>
      <c r="OY61" s="60"/>
      <c r="OZ61" s="60"/>
      <c r="PA61" s="60"/>
      <c r="PB61" s="60"/>
      <c r="PC61" s="60"/>
      <c r="PD61" s="60"/>
      <c r="PE61" s="60"/>
      <c r="PF61" s="60"/>
      <c r="PG61" s="60"/>
      <c r="PH61" s="60"/>
      <c r="PI61" s="60"/>
      <c r="PJ61" s="60"/>
      <c r="PK61" s="60"/>
      <c r="PL61" s="60"/>
      <c r="PM61" s="60"/>
      <c r="PN61" s="60"/>
      <c r="PO61" s="60"/>
      <c r="PP61" s="60"/>
      <c r="PQ61" s="60"/>
      <c r="PR61" s="60"/>
      <c r="PS61" s="60"/>
      <c r="PT61" s="60"/>
      <c r="PU61" s="60"/>
      <c r="PV61" s="60"/>
      <c r="PW61" s="60"/>
      <c r="PX61" s="60"/>
      <c r="PY61" s="60"/>
      <c r="PZ61" s="60"/>
      <c r="QA61" s="60"/>
      <c r="QB61" s="60"/>
      <c r="QC61" s="60"/>
      <c r="QD61" s="60"/>
      <c r="QE61" s="60"/>
      <c r="QF61" s="60"/>
      <c r="QG61" s="60"/>
      <c r="QH61" s="60"/>
      <c r="QI61" s="60"/>
      <c r="QJ61" s="60"/>
      <c r="QK61" s="60"/>
      <c r="QL61" s="60"/>
      <c r="QM61" s="60"/>
      <c r="QN61" s="60"/>
      <c r="QO61" s="60"/>
      <c r="QP61" s="60"/>
      <c r="QQ61" s="60"/>
      <c r="QR61" s="60"/>
      <c r="QS61" s="60"/>
      <c r="QT61" s="60"/>
      <c r="QU61" s="60"/>
      <c r="QV61" s="60"/>
      <c r="QW61" s="60"/>
      <c r="QX61" s="60"/>
      <c r="QY61" s="60"/>
      <c r="QZ61" s="60"/>
      <c r="RA61" s="60"/>
      <c r="RB61" s="60"/>
      <c r="RC61" s="60"/>
      <c r="RD61" s="60"/>
      <c r="RE61" s="60"/>
      <c r="RF61" s="60"/>
      <c r="RG61" s="60"/>
      <c r="RH61" s="60"/>
      <c r="RI61" s="60"/>
      <c r="RJ61" s="60"/>
      <c r="RK61" s="60"/>
      <c r="RL61" s="60"/>
      <c r="RM61" s="60"/>
      <c r="RN61" s="60"/>
      <c r="RO61" s="60"/>
      <c r="RP61" s="60"/>
      <c r="RQ61" s="60"/>
      <c r="RR61" s="60"/>
      <c r="RS61" s="60"/>
      <c r="RT61" s="60"/>
      <c r="RU61" s="60"/>
      <c r="RV61" s="60"/>
      <c r="RW61" s="60"/>
      <c r="RX61" s="60"/>
      <c r="RY61" s="60"/>
      <c r="RZ61" s="60"/>
      <c r="SA61" s="60"/>
      <c r="SB61" s="60"/>
      <c r="SC61" s="60"/>
      <c r="SD61" s="60"/>
      <c r="SE61" s="60"/>
      <c r="SF61" s="60"/>
      <c r="SG61" s="60"/>
      <c r="SH61" s="60"/>
      <c r="SI61" s="60"/>
      <c r="SJ61" s="60"/>
      <c r="SK61" s="60"/>
      <c r="SL61" s="60"/>
      <c r="SM61" s="60"/>
      <c r="SN61" s="60"/>
      <c r="SO61" s="60"/>
      <c r="SP61" s="60"/>
      <c r="SQ61" s="60"/>
      <c r="SR61" s="60"/>
      <c r="SS61" s="60"/>
      <c r="ST61" s="60"/>
      <c r="SU61" s="60"/>
      <c r="SV61" s="60"/>
      <c r="SW61" s="60"/>
      <c r="SX61" s="60"/>
      <c r="SY61" s="60"/>
      <c r="SZ61" s="60"/>
      <c r="TA61" s="60"/>
      <c r="TB61" s="60"/>
      <c r="TC61" s="60"/>
      <c r="TD61" s="60"/>
      <c r="TE61" s="60"/>
      <c r="TF61" s="60"/>
      <c r="TG61" s="60"/>
      <c r="TH61" s="60"/>
      <c r="TI61" s="60"/>
      <c r="TJ61" s="60"/>
      <c r="TK61" s="60"/>
      <c r="TL61" s="60"/>
      <c r="TM61" s="60"/>
      <c r="TN61" s="60"/>
      <c r="TO61" s="60"/>
      <c r="TP61" s="60"/>
      <c r="TQ61" s="60"/>
      <c r="TR61" s="60"/>
      <c r="TS61" s="60"/>
      <c r="TT61" s="60"/>
      <c r="TU61" s="60"/>
      <c r="TV61" s="60"/>
      <c r="TW61" s="60"/>
      <c r="TX61" s="60"/>
      <c r="TY61" s="60"/>
      <c r="TZ61" s="60"/>
      <c r="UA61" s="60"/>
      <c r="UB61" s="60"/>
      <c r="UC61" s="60"/>
      <c r="UD61" s="60"/>
      <c r="UE61" s="60"/>
      <c r="UF61" s="60"/>
      <c r="UG61" s="60"/>
      <c r="UH61" s="60"/>
      <c r="UI61" s="60"/>
      <c r="UJ61" s="60"/>
      <c r="UK61" s="60"/>
      <c r="UL61" s="60"/>
      <c r="UM61" s="60"/>
      <c r="UN61" s="60"/>
      <c r="UO61" s="60"/>
      <c r="UP61" s="60"/>
      <c r="UQ61" s="60"/>
      <c r="UR61" s="60"/>
      <c r="US61" s="60"/>
      <c r="UT61" s="60"/>
      <c r="UU61" s="60"/>
      <c r="UV61" s="60"/>
      <c r="UW61" s="60"/>
      <c r="UX61" s="60"/>
      <c r="UY61" s="60"/>
      <c r="UZ61" s="60"/>
      <c r="VA61" s="60"/>
      <c r="VB61" s="60"/>
      <c r="VC61" s="60"/>
      <c r="VD61" s="60"/>
      <c r="VE61" s="60"/>
      <c r="VF61" s="60"/>
      <c r="VG61" s="60"/>
      <c r="VH61" s="60"/>
      <c r="VI61" s="60"/>
      <c r="VJ61" s="60"/>
      <c r="VK61" s="60"/>
      <c r="VL61" s="60"/>
      <c r="VM61" s="60"/>
      <c r="VN61" s="60"/>
      <c r="VO61" s="60"/>
      <c r="VP61" s="60"/>
      <c r="VQ61" s="60"/>
      <c r="VR61" s="60"/>
      <c r="VS61" s="60"/>
      <c r="VT61" s="60"/>
      <c r="VU61" s="60"/>
      <c r="VV61" s="60"/>
      <c r="VW61" s="60"/>
      <c r="VX61" s="60"/>
      <c r="VY61" s="60"/>
      <c r="VZ61" s="60"/>
      <c r="WA61" s="60"/>
      <c r="WB61" s="60"/>
      <c r="WC61" s="60"/>
      <c r="WD61" s="60"/>
      <c r="WE61" s="60"/>
      <c r="WF61" s="60"/>
      <c r="WG61" s="60"/>
      <c r="WH61" s="60"/>
      <c r="WI61" s="60"/>
      <c r="WJ61" s="60"/>
      <c r="WK61" s="60"/>
      <c r="WL61" s="60"/>
      <c r="WM61" s="60"/>
      <c r="WN61" s="60"/>
      <c r="WO61" s="60"/>
      <c r="WP61" s="60"/>
      <c r="WQ61" s="60"/>
      <c r="WR61" s="60"/>
      <c r="WS61" s="60"/>
      <c r="WT61" s="60"/>
      <c r="WU61" s="60"/>
      <c r="WV61" s="60"/>
      <c r="WW61" s="60"/>
      <c r="WX61" s="60"/>
      <c r="WY61" s="60"/>
      <c r="WZ61" s="60"/>
      <c r="XA61" s="60"/>
      <c r="XB61" s="60"/>
      <c r="XC61" s="60"/>
      <c r="XD61" s="60"/>
      <c r="XE61" s="60"/>
      <c r="XF61" s="60"/>
      <c r="XG61" s="60"/>
      <c r="XH61" s="60"/>
      <c r="XI61" s="60"/>
      <c r="XJ61" s="60"/>
      <c r="XK61" s="60"/>
      <c r="XL61" s="60"/>
      <c r="XM61" s="60"/>
      <c r="XN61" s="60"/>
      <c r="XO61" s="60"/>
      <c r="XP61" s="60"/>
      <c r="XQ61" s="60"/>
      <c r="XR61" s="60"/>
      <c r="XS61" s="60"/>
      <c r="XT61" s="60"/>
      <c r="XU61" s="60"/>
      <c r="XV61" s="60"/>
      <c r="XW61" s="60"/>
      <c r="XX61" s="60"/>
      <c r="XY61" s="60"/>
      <c r="XZ61" s="60"/>
      <c r="YA61" s="60"/>
      <c r="YB61" s="60"/>
      <c r="YC61" s="60"/>
      <c r="YD61" s="60"/>
      <c r="YE61" s="60"/>
      <c r="YF61" s="60"/>
      <c r="YG61" s="60"/>
      <c r="YH61" s="60"/>
      <c r="YI61" s="60"/>
      <c r="YJ61" s="60"/>
      <c r="YK61" s="60"/>
      <c r="YL61" s="60"/>
      <c r="YM61" s="60"/>
      <c r="YN61" s="60"/>
      <c r="YO61" s="60"/>
      <c r="YP61" s="60"/>
      <c r="YQ61" s="60"/>
      <c r="YR61" s="60"/>
      <c r="YS61" s="60"/>
      <c r="YT61" s="60"/>
      <c r="YU61" s="60"/>
      <c r="YV61" s="60"/>
      <c r="YW61" s="60"/>
      <c r="YX61" s="60"/>
      <c r="YY61" s="60"/>
      <c r="YZ61" s="60"/>
      <c r="ZA61" s="60"/>
      <c r="ZB61" s="60"/>
      <c r="ZC61" s="60"/>
      <c r="ZD61" s="60"/>
      <c r="ZE61" s="60"/>
      <c r="ZF61" s="60"/>
      <c r="ZG61" s="60"/>
      <c r="ZH61" s="60"/>
      <c r="ZI61" s="60"/>
      <c r="ZJ61" s="60"/>
      <c r="ZK61" s="60"/>
      <c r="ZL61" s="60"/>
      <c r="ZM61" s="60"/>
      <c r="ZN61" s="60"/>
      <c r="ZO61" s="60"/>
      <c r="ZP61" s="60"/>
      <c r="ZQ61" s="60"/>
      <c r="ZR61" s="60"/>
      <c r="ZS61" s="60"/>
      <c r="ZT61" s="60"/>
      <c r="ZU61" s="60"/>
      <c r="ZV61" s="60"/>
      <c r="ZW61" s="60"/>
      <c r="ZX61" s="60"/>
      <c r="ZY61" s="60"/>
      <c r="ZZ61" s="60"/>
      <c r="AAA61" s="60"/>
      <c r="AAB61" s="60"/>
      <c r="AAC61" s="60"/>
      <c r="AAD61" s="60"/>
      <c r="AAE61" s="60"/>
      <c r="AAF61" s="60"/>
      <c r="AAG61" s="60"/>
      <c r="AAH61" s="60"/>
      <c r="AAI61" s="60"/>
      <c r="AAJ61" s="60"/>
      <c r="AAK61" s="60"/>
      <c r="AAL61" s="60"/>
      <c r="AAM61" s="60"/>
      <c r="AAN61" s="60"/>
      <c r="AAO61" s="60"/>
      <c r="AAP61" s="60"/>
      <c r="AAQ61" s="60"/>
      <c r="AAR61" s="60"/>
      <c r="AAS61" s="60"/>
      <c r="AAT61" s="60"/>
      <c r="AAU61" s="60"/>
      <c r="AAV61" s="60"/>
      <c r="AAW61" s="60"/>
      <c r="AAX61" s="60"/>
      <c r="AAY61" s="60"/>
      <c r="AAZ61" s="60"/>
      <c r="ABA61" s="60"/>
      <c r="ABB61" s="60"/>
      <c r="ABC61" s="60"/>
      <c r="ABD61" s="60"/>
      <c r="ABE61" s="60"/>
      <c r="ABF61" s="60"/>
      <c r="ABG61" s="60"/>
      <c r="ABH61" s="60"/>
      <c r="ABI61" s="60"/>
      <c r="ABJ61" s="60"/>
      <c r="ABK61" s="60"/>
      <c r="ABL61" s="60"/>
      <c r="ABM61" s="60"/>
      <c r="ABN61" s="60"/>
      <c r="ABO61" s="60"/>
      <c r="ABP61" s="60"/>
      <c r="ABQ61" s="60"/>
      <c r="ABR61" s="60"/>
      <c r="ABS61" s="60"/>
      <c r="ABT61" s="60"/>
      <c r="ABU61" s="60"/>
      <c r="ABV61" s="60"/>
      <c r="ABW61" s="60"/>
      <c r="ABX61" s="60"/>
      <c r="ABY61" s="60"/>
      <c r="ABZ61" s="60"/>
      <c r="ACA61" s="60"/>
      <c r="ACB61" s="60"/>
      <c r="ACC61" s="60"/>
      <c r="ACD61" s="60"/>
      <c r="ACE61" s="60"/>
      <c r="ACF61" s="60"/>
      <c r="ACG61" s="60"/>
      <c r="ACH61" s="60"/>
      <c r="ACI61" s="60"/>
      <c r="ACJ61" s="60"/>
      <c r="ACK61" s="60"/>
      <c r="ACL61" s="60"/>
      <c r="ACM61" s="60"/>
      <c r="ACN61" s="60"/>
      <c r="ACO61" s="60"/>
      <c r="ACP61" s="60"/>
      <c r="ACQ61" s="60"/>
      <c r="ACR61" s="60"/>
      <c r="ACS61" s="60"/>
      <c r="ACT61" s="60"/>
      <c r="ACU61" s="60"/>
      <c r="ACV61" s="60"/>
      <c r="ACW61" s="60"/>
      <c r="ACX61" s="60"/>
      <c r="ACY61" s="60"/>
      <c r="ACZ61" s="60"/>
      <c r="ADA61" s="60"/>
      <c r="ADB61" s="60"/>
      <c r="ADC61" s="60"/>
      <c r="ADD61" s="60"/>
      <c r="ADE61" s="60"/>
      <c r="ADF61" s="60"/>
      <c r="ADG61" s="60"/>
      <c r="ADH61" s="60"/>
      <c r="ADI61" s="60"/>
      <c r="ADJ61" s="60"/>
      <c r="ADK61" s="60"/>
      <c r="ADL61" s="60"/>
      <c r="ADM61" s="60"/>
      <c r="ADN61" s="60"/>
      <c r="ADO61" s="60"/>
      <c r="ADP61" s="60"/>
      <c r="ADQ61" s="60"/>
      <c r="ADR61" s="60"/>
      <c r="ADS61" s="60"/>
      <c r="ADT61" s="60"/>
      <c r="ADU61" s="60"/>
      <c r="ADV61" s="60"/>
      <c r="ADW61" s="60"/>
      <c r="ADX61" s="60"/>
      <c r="ADY61" s="60"/>
      <c r="ADZ61" s="60"/>
      <c r="AEA61" s="60"/>
      <c r="AEB61" s="60"/>
      <c r="AEC61" s="60"/>
      <c r="AED61" s="60"/>
      <c r="AEE61" s="60"/>
      <c r="AEF61" s="60"/>
      <c r="AEG61" s="60"/>
      <c r="AEH61" s="60"/>
      <c r="AEI61" s="60"/>
      <c r="AEJ61" s="60"/>
      <c r="AEK61" s="60"/>
      <c r="AEL61" s="60"/>
      <c r="AEM61" s="60"/>
      <c r="AEN61" s="60"/>
      <c r="AEO61" s="60"/>
      <c r="AEP61" s="60"/>
      <c r="AEQ61" s="60"/>
      <c r="AER61" s="60"/>
      <c r="AES61" s="60"/>
      <c r="AET61" s="60"/>
      <c r="AEU61" s="60"/>
      <c r="AEV61" s="60"/>
      <c r="AEW61" s="60"/>
      <c r="AEX61" s="60"/>
      <c r="AEY61" s="60"/>
      <c r="AEZ61" s="60"/>
      <c r="AFA61" s="60"/>
      <c r="AFB61" s="60"/>
      <c r="AFC61" s="60"/>
      <c r="AFD61" s="60"/>
      <c r="AFE61" s="60"/>
      <c r="AFF61" s="60"/>
      <c r="AFG61" s="60"/>
      <c r="AFH61" s="60"/>
      <c r="AFI61" s="60"/>
      <c r="AFJ61" s="60"/>
      <c r="AFK61" s="60"/>
      <c r="AFL61" s="60"/>
      <c r="AFM61" s="60"/>
      <c r="AFN61" s="60"/>
      <c r="AFO61" s="60"/>
      <c r="AFP61" s="60"/>
      <c r="AFQ61" s="60"/>
      <c r="AFR61" s="60"/>
      <c r="AFS61" s="60"/>
      <c r="AFT61" s="60"/>
      <c r="AFU61" s="60"/>
      <c r="AFV61" s="60"/>
      <c r="AFW61" s="60"/>
      <c r="AFX61" s="60"/>
      <c r="AFY61" s="60"/>
      <c r="AFZ61" s="60"/>
      <c r="AGA61" s="60"/>
      <c r="AGB61" s="60"/>
      <c r="AGC61" s="60"/>
      <c r="AGD61" s="60"/>
      <c r="AGE61" s="60"/>
      <c r="AGF61" s="60"/>
      <c r="AGG61" s="60"/>
      <c r="AGH61" s="60"/>
      <c r="AGI61" s="60"/>
      <c r="AGJ61" s="60"/>
      <c r="AGK61" s="60"/>
      <c r="AGL61" s="60"/>
      <c r="AGM61" s="60"/>
      <c r="AGN61" s="60"/>
      <c r="AGO61" s="60"/>
      <c r="AGP61" s="60"/>
      <c r="AGQ61" s="60"/>
      <c r="AGR61" s="60"/>
      <c r="AGS61" s="60"/>
      <c r="AGT61" s="60"/>
      <c r="AGU61" s="60"/>
      <c r="AGV61" s="60"/>
      <c r="AGW61" s="60"/>
      <c r="AGX61" s="60"/>
      <c r="AGY61" s="60"/>
      <c r="AGZ61" s="60"/>
      <c r="AHA61" s="60"/>
      <c r="AHB61" s="60"/>
      <c r="AHC61" s="60"/>
      <c r="AHD61" s="60"/>
      <c r="AHE61" s="60"/>
      <c r="AHF61" s="60"/>
      <c r="AHG61" s="60"/>
      <c r="AHH61" s="60"/>
      <c r="AHI61" s="60"/>
      <c r="AHJ61" s="60"/>
      <c r="AHK61" s="60"/>
      <c r="AHL61" s="60"/>
      <c r="AHM61" s="60"/>
      <c r="AHN61" s="60"/>
      <c r="AHO61" s="60"/>
      <c r="AHP61" s="60"/>
      <c r="AHQ61" s="60"/>
      <c r="AHR61" s="60"/>
      <c r="AHS61" s="60"/>
      <c r="AHT61" s="60"/>
      <c r="AHU61" s="60"/>
      <c r="AHV61" s="60"/>
      <c r="AHW61" s="60"/>
      <c r="AHX61" s="60"/>
      <c r="AHY61" s="60"/>
      <c r="AHZ61" s="60"/>
      <c r="AIA61" s="60"/>
      <c r="AIB61" s="60"/>
      <c r="AIC61" s="60"/>
      <c r="AID61" s="60"/>
      <c r="AIE61" s="60"/>
      <c r="AIF61" s="60"/>
      <c r="AIG61" s="60"/>
      <c r="AIH61" s="60"/>
      <c r="AII61" s="60"/>
      <c r="AIJ61" s="60"/>
      <c r="AIK61" s="60"/>
      <c r="AIL61" s="60"/>
      <c r="AIM61" s="60"/>
      <c r="AIN61" s="60"/>
      <c r="AIO61" s="60"/>
      <c r="AIP61" s="60"/>
      <c r="AIQ61" s="60"/>
      <c r="AIR61" s="60"/>
      <c r="AIS61" s="60"/>
      <c r="AIT61" s="60"/>
      <c r="AIU61" s="60"/>
      <c r="AIV61" s="60"/>
      <c r="AIW61" s="60"/>
      <c r="AIX61" s="60"/>
      <c r="AIY61" s="60"/>
      <c r="AIZ61" s="60"/>
      <c r="AJA61" s="60"/>
      <c r="AJB61" s="60"/>
      <c r="AJC61" s="60"/>
      <c r="AJD61" s="60"/>
      <c r="AJE61" s="60"/>
      <c r="AJF61" s="60"/>
      <c r="AJG61" s="60"/>
      <c r="AJH61" s="60"/>
      <c r="AJI61" s="60"/>
      <c r="AJJ61" s="60"/>
      <c r="AJK61" s="60"/>
      <c r="AJL61" s="60"/>
      <c r="AJM61" s="60"/>
      <c r="AJN61" s="60"/>
      <c r="AJO61" s="60"/>
      <c r="AJP61" s="60"/>
      <c r="AJQ61" s="60"/>
      <c r="AJR61" s="60"/>
      <c r="AJS61" s="60"/>
      <c r="AJT61" s="60"/>
      <c r="AJU61" s="60"/>
      <c r="AJV61" s="60"/>
      <c r="AJW61" s="60"/>
      <c r="AJX61" s="60"/>
      <c r="AJY61" s="60"/>
      <c r="AJZ61" s="60"/>
      <c r="AKA61" s="60"/>
      <c r="AKB61" s="60"/>
      <c r="AKC61" s="60"/>
      <c r="AKD61" s="60"/>
      <c r="AKE61" s="60"/>
      <c r="AKF61" s="60"/>
      <c r="AKG61" s="60"/>
      <c r="AKH61" s="60"/>
      <c r="AKI61" s="60"/>
      <c r="AKJ61" s="60"/>
      <c r="AKK61" s="60"/>
      <c r="AKL61" s="60"/>
      <c r="AKM61" s="60"/>
      <c r="AKN61" s="60"/>
      <c r="AKO61" s="60"/>
      <c r="AKP61" s="60"/>
      <c r="AKQ61" s="60"/>
      <c r="AKR61" s="60"/>
      <c r="AKS61" s="60"/>
      <c r="AKT61" s="60"/>
      <c r="AKU61" s="60"/>
      <c r="AKV61" s="60"/>
      <c r="AKW61" s="60"/>
      <c r="AKX61" s="60"/>
      <c r="AKY61" s="60"/>
      <c r="AKZ61" s="60"/>
      <c r="ALA61" s="60"/>
      <c r="ALB61" s="60"/>
      <c r="ALC61" s="60"/>
      <c r="ALD61" s="60"/>
      <c r="ALE61" s="60"/>
      <c r="ALF61" s="60"/>
      <c r="ALG61" s="60"/>
      <c r="ALH61" s="60"/>
      <c r="ALI61" s="60"/>
      <c r="ALJ61" s="60"/>
      <c r="ALK61" s="60"/>
      <c r="ALL61" s="60"/>
      <c r="ALM61" s="60"/>
      <c r="ALN61" s="60"/>
      <c r="ALO61" s="60"/>
      <c r="ALP61" s="60"/>
      <c r="ALQ61" s="60"/>
      <c r="ALR61" s="60"/>
      <c r="ALS61" s="60"/>
      <c r="ALT61" s="60"/>
      <c r="ALU61" s="60"/>
      <c r="ALV61" s="60"/>
      <c r="ALW61" s="60"/>
      <c r="ALX61" s="60"/>
      <c r="ALY61" s="60"/>
      <c r="ALZ61" s="60"/>
      <c r="AMA61" s="60"/>
      <c r="AMB61" s="60"/>
      <c r="AMC61" s="60"/>
      <c r="AMD61" s="60"/>
      <c r="AME61" s="60"/>
      <c r="AMF61" s="60"/>
      <c r="AMG61" s="60"/>
      <c r="AMH61" s="60"/>
      <c r="AMI61" s="60"/>
      <c r="AMJ61" s="60"/>
      <c r="AMK61" s="60"/>
      <c r="AML61" s="60"/>
      <c r="AMM61" s="60"/>
      <c r="AMN61" s="60"/>
      <c r="AMO61" s="60"/>
      <c r="AMP61" s="60"/>
      <c r="AMQ61" s="60"/>
      <c r="AMR61" s="60"/>
      <c r="AMS61" s="60"/>
      <c r="AMT61" s="60"/>
      <c r="AMU61" s="60"/>
      <c r="AMV61" s="60"/>
      <c r="AMW61" s="60"/>
      <c r="AMX61" s="60"/>
      <c r="AMY61" s="60"/>
      <c r="AMZ61" s="60"/>
      <c r="ANA61" s="60"/>
      <c r="ANB61" s="60"/>
      <c r="ANC61" s="60"/>
      <c r="AND61" s="60"/>
      <c r="ANE61" s="60"/>
      <c r="ANF61" s="60"/>
      <c r="ANG61" s="60"/>
      <c r="ANH61" s="60"/>
      <c r="ANI61" s="60"/>
      <c r="ANJ61" s="60"/>
      <c r="ANK61" s="60"/>
      <c r="ANL61" s="60"/>
      <c r="ANM61" s="60"/>
      <c r="ANN61" s="60"/>
      <c r="ANO61" s="60"/>
      <c r="ANP61" s="60"/>
      <c r="ANQ61" s="60"/>
      <c r="ANR61" s="60"/>
      <c r="ANS61" s="60"/>
      <c r="ANT61" s="60"/>
      <c r="ANU61" s="60"/>
      <c r="ANV61" s="60"/>
      <c r="ANW61" s="60"/>
      <c r="ANX61" s="60"/>
      <c r="ANY61" s="60"/>
      <c r="ANZ61" s="60"/>
      <c r="AOA61" s="60"/>
      <c r="AOB61" s="60"/>
      <c r="AOC61" s="60"/>
      <c r="AOD61" s="60"/>
      <c r="AOE61" s="60"/>
      <c r="AOF61" s="60"/>
      <c r="AOG61" s="60"/>
      <c r="AOH61" s="60"/>
      <c r="AOI61" s="60"/>
      <c r="AOJ61" s="60"/>
      <c r="AOK61" s="60"/>
      <c r="AOL61" s="60"/>
      <c r="AOM61" s="60"/>
      <c r="AON61" s="60"/>
      <c r="AOO61" s="60"/>
      <c r="AOP61" s="60"/>
      <c r="AOQ61" s="60"/>
      <c r="AOR61" s="60"/>
      <c r="AOS61" s="60"/>
      <c r="AOT61" s="60"/>
      <c r="AOU61" s="60"/>
      <c r="AOV61" s="60"/>
      <c r="AOW61" s="60"/>
      <c r="AOX61" s="60"/>
      <c r="AOY61" s="60"/>
      <c r="AOZ61" s="60"/>
      <c r="APA61" s="60"/>
      <c r="APB61" s="60"/>
      <c r="APC61" s="60"/>
      <c r="APD61" s="60"/>
      <c r="APE61" s="60"/>
      <c r="APF61" s="60"/>
      <c r="APG61" s="60"/>
      <c r="APH61" s="60"/>
      <c r="API61" s="60"/>
      <c r="APJ61" s="60"/>
      <c r="APK61" s="60"/>
      <c r="APL61" s="60"/>
      <c r="APM61" s="60"/>
      <c r="APN61" s="60"/>
      <c r="APO61" s="60"/>
      <c r="APP61" s="60"/>
      <c r="APQ61" s="60"/>
      <c r="APR61" s="60"/>
      <c r="APS61" s="60"/>
      <c r="APT61" s="60"/>
      <c r="APU61" s="60"/>
      <c r="APV61" s="60"/>
      <c r="APW61" s="60"/>
      <c r="APX61" s="60"/>
      <c r="APY61" s="60"/>
      <c r="APZ61" s="60"/>
      <c r="AQA61" s="60"/>
      <c r="AQB61" s="60"/>
      <c r="AQC61" s="60"/>
      <c r="AQD61" s="60"/>
      <c r="AQE61" s="60"/>
      <c r="AQF61" s="60"/>
      <c r="AQG61" s="60"/>
      <c r="AQH61" s="60"/>
      <c r="AQI61" s="60"/>
      <c r="AQJ61" s="60"/>
      <c r="AQK61" s="60"/>
      <c r="AQL61" s="60"/>
      <c r="AQM61" s="60"/>
      <c r="AQN61" s="60"/>
      <c r="AQO61" s="60"/>
      <c r="AQP61" s="60"/>
      <c r="AQQ61" s="60"/>
      <c r="AQR61" s="60"/>
      <c r="AQS61" s="60"/>
      <c r="AQT61" s="60"/>
      <c r="AQU61" s="60"/>
      <c r="AQV61" s="60"/>
      <c r="AQW61" s="60"/>
      <c r="AQX61" s="60"/>
      <c r="AQY61" s="60"/>
      <c r="AQZ61" s="60"/>
      <c r="ARA61" s="60"/>
      <c r="ARB61" s="60"/>
      <c r="ARC61" s="60"/>
      <c r="ARD61" s="60"/>
      <c r="ARE61" s="60"/>
      <c r="ARF61" s="60"/>
      <c r="ARG61" s="60"/>
      <c r="ARH61" s="60"/>
      <c r="ARI61" s="60"/>
      <c r="ARJ61" s="60"/>
      <c r="ARK61" s="60"/>
      <c r="ARL61" s="60"/>
      <c r="ARM61" s="60"/>
      <c r="ARN61" s="60"/>
      <c r="ARO61" s="60"/>
      <c r="ARP61" s="60"/>
      <c r="ARQ61" s="60"/>
      <c r="ARR61" s="60"/>
      <c r="ARS61" s="60"/>
      <c r="ART61" s="60"/>
      <c r="ARU61" s="60"/>
      <c r="ARV61" s="60"/>
      <c r="ARW61" s="60"/>
      <c r="ARX61" s="60"/>
      <c r="ARY61" s="60"/>
      <c r="ARZ61" s="60"/>
      <c r="ASA61" s="60"/>
      <c r="ASB61" s="60"/>
      <c r="ASC61" s="60"/>
      <c r="ASD61" s="60"/>
      <c r="ASE61" s="60"/>
      <c r="ASF61" s="60"/>
      <c r="ASG61" s="60"/>
      <c r="ASH61" s="60"/>
      <c r="ASI61" s="60"/>
      <c r="ASJ61" s="60"/>
      <c r="ASK61" s="60"/>
      <c r="ASL61" s="60"/>
      <c r="ASM61" s="60"/>
      <c r="ASN61" s="60"/>
      <c r="ASO61" s="60"/>
      <c r="ASP61" s="60"/>
      <c r="ASQ61" s="60"/>
      <c r="ASR61" s="60"/>
      <c r="ASS61" s="60"/>
      <c r="AST61" s="60"/>
      <c r="ASU61" s="60"/>
      <c r="ASV61" s="60"/>
      <c r="ASW61" s="60"/>
      <c r="ASX61" s="60"/>
      <c r="ASY61" s="60"/>
      <c r="ASZ61" s="60"/>
      <c r="ATA61" s="60"/>
      <c r="ATB61" s="60"/>
      <c r="ATC61" s="60"/>
      <c r="ATD61" s="60"/>
      <c r="ATE61" s="60"/>
      <c r="ATF61" s="60"/>
      <c r="ATG61" s="60"/>
      <c r="ATH61" s="60"/>
      <c r="ATI61" s="60"/>
      <c r="ATJ61" s="60"/>
      <c r="ATK61" s="60"/>
      <c r="ATL61" s="60"/>
      <c r="ATM61" s="60"/>
      <c r="ATN61" s="60"/>
      <c r="ATO61" s="60"/>
      <c r="ATP61" s="60"/>
      <c r="ATQ61" s="60"/>
      <c r="ATR61" s="60"/>
      <c r="ATS61" s="60"/>
      <c r="ATT61" s="60"/>
      <c r="ATU61" s="60"/>
      <c r="ATV61" s="60"/>
      <c r="ATW61" s="60"/>
      <c r="ATX61" s="60"/>
      <c r="ATY61" s="60"/>
      <c r="ATZ61" s="60"/>
      <c r="AUA61" s="60"/>
      <c r="AUB61" s="60"/>
      <c r="AUC61" s="60"/>
      <c r="AUD61" s="60"/>
      <c r="AUE61" s="60"/>
      <c r="AUF61" s="60"/>
      <c r="AUG61" s="60"/>
      <c r="AUH61" s="60"/>
      <c r="AUI61" s="60"/>
      <c r="AUJ61" s="60"/>
      <c r="AUK61" s="60"/>
      <c r="AUL61" s="60"/>
      <c r="AUM61" s="60"/>
      <c r="AUN61" s="60"/>
      <c r="AUO61" s="60"/>
      <c r="AUP61" s="60"/>
      <c r="AUQ61" s="60"/>
      <c r="AUR61" s="60"/>
      <c r="AUS61" s="60"/>
      <c r="AUT61" s="60"/>
      <c r="AUU61" s="60"/>
      <c r="AUV61" s="60"/>
      <c r="AUW61" s="60"/>
      <c r="AUX61" s="60"/>
      <c r="AUY61" s="60"/>
      <c r="AUZ61" s="60"/>
      <c r="AVA61" s="60"/>
      <c r="AVB61" s="60"/>
      <c r="AVC61" s="60"/>
      <c r="AVD61" s="60"/>
      <c r="AVE61" s="60"/>
      <c r="AVF61" s="60"/>
      <c r="AVG61" s="60"/>
      <c r="AVH61" s="60"/>
      <c r="AVI61" s="60"/>
      <c r="AVJ61" s="60"/>
      <c r="AVK61" s="60"/>
      <c r="AVL61" s="60"/>
      <c r="AVM61" s="60"/>
      <c r="AVN61" s="60"/>
      <c r="AVO61" s="60"/>
      <c r="AVP61" s="60"/>
      <c r="AVQ61" s="60"/>
      <c r="AVR61" s="60"/>
      <c r="AVS61" s="60"/>
      <c r="AVT61" s="60"/>
      <c r="AVU61" s="60"/>
      <c r="AVV61" s="60"/>
      <c r="AVW61" s="60"/>
      <c r="AVX61" s="60"/>
      <c r="AVY61" s="60"/>
      <c r="AVZ61" s="60"/>
      <c r="AWA61" s="60"/>
      <c r="AWB61" s="60"/>
      <c r="AWC61" s="60"/>
      <c r="AWD61" s="60"/>
      <c r="AWE61" s="60"/>
      <c r="AWF61" s="60"/>
      <c r="AWG61" s="60"/>
      <c r="AWH61" s="60"/>
      <c r="AWI61" s="60"/>
      <c r="AWJ61" s="60"/>
      <c r="AWK61" s="60"/>
      <c r="AWL61" s="60"/>
      <c r="AWM61" s="60"/>
      <c r="AWN61" s="60"/>
      <c r="AWO61" s="60"/>
      <c r="AWP61" s="60"/>
      <c r="AWQ61" s="60"/>
      <c r="AWR61" s="60"/>
      <c r="AWS61" s="60"/>
      <c r="AWT61" s="60"/>
      <c r="AWU61" s="60"/>
      <c r="AWV61" s="60"/>
      <c r="AWW61" s="60"/>
      <c r="AWX61" s="60"/>
      <c r="AWY61" s="60"/>
      <c r="AWZ61" s="60"/>
      <c r="AXA61" s="60"/>
      <c r="AXB61" s="60"/>
      <c r="AXC61" s="60"/>
      <c r="AXD61" s="60"/>
      <c r="AXE61" s="60"/>
      <c r="AXF61" s="60"/>
      <c r="AXG61" s="60"/>
      <c r="AXH61" s="60"/>
      <c r="AXI61" s="60"/>
      <c r="AXJ61" s="60"/>
      <c r="AXK61" s="60"/>
      <c r="AXL61" s="60"/>
      <c r="AXM61" s="60"/>
      <c r="AXN61" s="60"/>
      <c r="AXO61" s="60"/>
      <c r="AXP61" s="60"/>
      <c r="AXQ61" s="60"/>
      <c r="AXR61" s="60"/>
      <c r="AXS61" s="60"/>
      <c r="AXT61" s="60"/>
      <c r="AXU61" s="60"/>
      <c r="AXV61" s="60"/>
      <c r="AXW61" s="60"/>
      <c r="AXX61" s="60"/>
      <c r="AXY61" s="60"/>
      <c r="AXZ61" s="60"/>
      <c r="AYA61" s="60"/>
      <c r="AYB61" s="60"/>
      <c r="AYC61" s="60"/>
      <c r="AYD61" s="60"/>
      <c r="AYE61" s="60"/>
      <c r="AYF61" s="60"/>
      <c r="AYG61" s="60"/>
      <c r="AYH61" s="60"/>
      <c r="AYI61" s="60"/>
      <c r="AYJ61" s="60"/>
      <c r="AYK61" s="60"/>
      <c r="AYL61" s="60"/>
      <c r="AYM61" s="60"/>
      <c r="AYN61" s="60"/>
      <c r="AYO61" s="60"/>
      <c r="AYP61" s="60"/>
      <c r="AYQ61" s="60"/>
      <c r="AYR61" s="60"/>
      <c r="AYS61" s="60"/>
      <c r="AYT61" s="60"/>
      <c r="AYU61" s="60"/>
      <c r="AYV61" s="60"/>
      <c r="AYW61" s="60"/>
      <c r="AYX61" s="60"/>
      <c r="AYY61" s="60"/>
      <c r="AYZ61" s="60"/>
      <c r="AZA61" s="60"/>
      <c r="AZB61" s="60"/>
      <c r="AZC61" s="60"/>
      <c r="AZD61" s="60"/>
      <c r="AZE61" s="60"/>
      <c r="AZF61" s="60"/>
      <c r="AZG61" s="60"/>
      <c r="AZH61" s="60"/>
      <c r="AZI61" s="60"/>
      <c r="AZJ61" s="60"/>
      <c r="AZK61" s="60"/>
      <c r="AZL61" s="60"/>
      <c r="AZM61" s="60"/>
      <c r="AZN61" s="60"/>
      <c r="AZO61" s="60"/>
      <c r="AZP61" s="60"/>
      <c r="AZQ61" s="60"/>
      <c r="AZR61" s="60"/>
      <c r="AZS61" s="60"/>
      <c r="AZT61" s="60"/>
      <c r="AZU61" s="60"/>
      <c r="AZV61" s="60"/>
      <c r="AZW61" s="60"/>
      <c r="AZX61" s="60"/>
      <c r="AZY61" s="60"/>
      <c r="AZZ61" s="60"/>
      <c r="BAA61" s="60"/>
      <c r="BAB61" s="60"/>
      <c r="BAC61" s="60"/>
      <c r="BAD61" s="60"/>
      <c r="BAE61" s="60"/>
      <c r="BAF61" s="60"/>
      <c r="BAG61" s="60"/>
      <c r="BAH61" s="60"/>
      <c r="BAI61" s="60"/>
      <c r="BAJ61" s="60"/>
      <c r="BAK61" s="60"/>
      <c r="BAL61" s="60"/>
      <c r="BAM61" s="60"/>
      <c r="BAN61" s="60"/>
      <c r="BAO61" s="60"/>
      <c r="BAP61" s="60"/>
      <c r="BAQ61" s="60"/>
      <c r="BAR61" s="60"/>
      <c r="BAS61" s="60"/>
      <c r="BAT61" s="60"/>
      <c r="BAU61" s="60"/>
      <c r="BAV61" s="60"/>
      <c r="BAW61" s="60"/>
      <c r="BAX61" s="60"/>
      <c r="BAY61" s="60"/>
      <c r="BAZ61" s="60"/>
      <c r="BBA61" s="60"/>
      <c r="BBB61" s="60"/>
      <c r="BBC61" s="60"/>
      <c r="BBD61" s="60"/>
      <c r="BBE61" s="60"/>
      <c r="BBF61" s="60"/>
      <c r="BBG61" s="60"/>
      <c r="BBH61" s="60"/>
      <c r="BBI61" s="60"/>
      <c r="BBJ61" s="60"/>
      <c r="BBK61" s="60"/>
      <c r="BBL61" s="60"/>
      <c r="BBM61" s="60"/>
      <c r="BBN61" s="60"/>
      <c r="BBO61" s="60"/>
      <c r="BBP61" s="60"/>
      <c r="BBQ61" s="60"/>
      <c r="BBR61" s="60"/>
      <c r="BBS61" s="60"/>
      <c r="BBT61" s="60"/>
      <c r="BBU61" s="60"/>
      <c r="BBV61" s="60"/>
      <c r="BBW61" s="60"/>
      <c r="BBX61" s="60"/>
      <c r="BBY61" s="60"/>
      <c r="BBZ61" s="60"/>
      <c r="BCA61" s="60"/>
      <c r="BCB61" s="60"/>
      <c r="BCC61" s="60"/>
      <c r="BCD61" s="60"/>
      <c r="BCE61" s="60"/>
      <c r="BCF61" s="60"/>
      <c r="BCG61" s="60"/>
      <c r="BCH61" s="60"/>
      <c r="BCI61" s="60"/>
      <c r="BCJ61" s="60"/>
      <c r="BCK61" s="60"/>
      <c r="BCL61" s="60"/>
      <c r="BCM61" s="60"/>
      <c r="BCN61" s="60"/>
      <c r="BCO61" s="60"/>
      <c r="BCP61" s="60"/>
      <c r="BCQ61" s="60"/>
      <c r="BCR61" s="60"/>
      <c r="BCS61" s="60"/>
      <c r="BCT61" s="60"/>
      <c r="BCU61" s="60"/>
      <c r="BCV61" s="60"/>
      <c r="BCW61" s="60"/>
      <c r="BCX61" s="60"/>
      <c r="BCY61" s="60"/>
      <c r="BCZ61" s="60"/>
      <c r="BDA61" s="60"/>
      <c r="BDB61" s="60"/>
      <c r="BDC61" s="60"/>
      <c r="BDD61" s="60"/>
      <c r="BDE61" s="60"/>
      <c r="BDF61" s="60"/>
      <c r="BDG61" s="60"/>
      <c r="BDH61" s="60"/>
      <c r="BDI61" s="60"/>
      <c r="BDJ61" s="60"/>
      <c r="BDK61" s="60"/>
      <c r="BDL61" s="60"/>
      <c r="BDM61" s="60"/>
      <c r="BDN61" s="60"/>
      <c r="BDO61" s="60"/>
      <c r="BDP61" s="60"/>
      <c r="BDQ61" s="60"/>
      <c r="BDR61" s="60"/>
      <c r="BDS61" s="60"/>
      <c r="BDT61" s="60"/>
      <c r="BDU61" s="60"/>
      <c r="BDV61" s="60"/>
      <c r="BDW61" s="60"/>
      <c r="BDX61" s="60"/>
      <c r="BDY61" s="60"/>
      <c r="BDZ61" s="60"/>
      <c r="BEA61" s="60"/>
      <c r="BEB61" s="60"/>
      <c r="BEC61" s="60"/>
      <c r="BED61" s="60"/>
      <c r="BEE61" s="60"/>
      <c r="BEF61" s="60"/>
      <c r="BEG61" s="60"/>
      <c r="BEH61" s="60"/>
      <c r="BEI61" s="60"/>
      <c r="BEJ61" s="60"/>
      <c r="BEK61" s="60"/>
      <c r="BEL61" s="60"/>
      <c r="BEM61" s="60"/>
      <c r="BEN61" s="60"/>
      <c r="BEO61" s="60"/>
      <c r="BEP61" s="60"/>
      <c r="BEQ61" s="60"/>
      <c r="BER61" s="60"/>
      <c r="BES61" s="60"/>
      <c r="BET61" s="60"/>
      <c r="BEU61" s="60"/>
      <c r="BEV61" s="60"/>
      <c r="BEW61" s="60"/>
      <c r="BEX61" s="60"/>
      <c r="BEY61" s="60"/>
      <c r="BEZ61" s="60"/>
      <c r="BFA61" s="60"/>
      <c r="BFB61" s="60"/>
      <c r="BFC61" s="60"/>
      <c r="BFD61" s="60"/>
      <c r="BFE61" s="60"/>
      <c r="BFF61" s="60"/>
      <c r="BFG61" s="60"/>
      <c r="BFH61" s="60"/>
      <c r="BFI61" s="60"/>
      <c r="BFJ61" s="60"/>
      <c r="BFK61" s="60"/>
      <c r="BFL61" s="60"/>
      <c r="BFM61" s="60"/>
      <c r="BFN61" s="60"/>
      <c r="BFO61" s="60"/>
      <c r="BFP61" s="60"/>
      <c r="BFQ61" s="60"/>
      <c r="BFR61" s="60"/>
      <c r="BFS61" s="60"/>
      <c r="BFT61" s="60"/>
      <c r="BFU61" s="60"/>
      <c r="BFV61" s="60"/>
      <c r="BFW61" s="60"/>
      <c r="BFX61" s="60"/>
      <c r="BFY61" s="60"/>
      <c r="BFZ61" s="60"/>
      <c r="BGA61" s="60"/>
      <c r="BGB61" s="60"/>
      <c r="BGC61" s="60"/>
      <c r="BGD61" s="60"/>
      <c r="BGE61" s="60"/>
      <c r="BGF61" s="60"/>
      <c r="BGG61" s="60"/>
      <c r="BGH61" s="60"/>
      <c r="BGI61" s="60"/>
      <c r="BGJ61" s="60"/>
      <c r="BGK61" s="60"/>
      <c r="BGL61" s="60"/>
      <c r="BGM61" s="60"/>
      <c r="BGN61" s="60"/>
      <c r="BGO61" s="60"/>
      <c r="BGP61" s="60"/>
      <c r="BGQ61" s="60"/>
      <c r="BGR61" s="60"/>
      <c r="BGS61" s="60"/>
      <c r="BGT61" s="60"/>
      <c r="BGU61" s="60"/>
      <c r="BGV61" s="60"/>
      <c r="BGW61" s="60"/>
      <c r="BGX61" s="60"/>
      <c r="BGY61" s="60"/>
      <c r="BGZ61" s="60"/>
      <c r="BHA61" s="60"/>
      <c r="BHB61" s="60"/>
      <c r="BHC61" s="60"/>
      <c r="BHD61" s="60"/>
      <c r="BHE61" s="60"/>
      <c r="BHF61" s="60"/>
      <c r="BHG61" s="60"/>
      <c r="BHH61" s="60"/>
      <c r="BHI61" s="60"/>
      <c r="BHJ61" s="60"/>
      <c r="BHK61" s="60"/>
      <c r="BHL61" s="60"/>
      <c r="BHM61" s="60"/>
      <c r="BHN61" s="60"/>
      <c r="BHO61" s="60"/>
      <c r="BHP61" s="60"/>
      <c r="BHQ61" s="60"/>
      <c r="BHR61" s="60"/>
      <c r="BHS61" s="60"/>
      <c r="BHT61" s="60"/>
      <c r="BHU61" s="60"/>
      <c r="BHV61" s="60"/>
      <c r="BHW61" s="60"/>
      <c r="BHX61" s="60"/>
      <c r="BHY61" s="60"/>
      <c r="BHZ61" s="60"/>
      <c r="BIA61" s="60"/>
      <c r="BIB61" s="60"/>
      <c r="BIC61" s="60"/>
      <c r="BID61" s="60"/>
      <c r="BIE61" s="60"/>
      <c r="BIF61" s="60"/>
      <c r="BIG61" s="60"/>
      <c r="BIH61" s="60"/>
      <c r="BII61" s="60"/>
      <c r="BIJ61" s="60"/>
      <c r="BIK61" s="60"/>
      <c r="BIL61" s="60"/>
      <c r="BIM61" s="60"/>
      <c r="BIN61" s="60"/>
      <c r="BIO61" s="60"/>
      <c r="BIP61" s="60"/>
      <c r="BIQ61" s="60"/>
      <c r="BIR61" s="60"/>
      <c r="BIS61" s="60"/>
      <c r="BIT61" s="60"/>
      <c r="BIU61" s="60"/>
      <c r="BIV61" s="60"/>
      <c r="BIW61" s="60"/>
      <c r="BIX61" s="60"/>
      <c r="BIY61" s="60"/>
      <c r="BIZ61" s="60"/>
      <c r="BJA61" s="60"/>
      <c r="BJB61" s="60"/>
      <c r="BJC61" s="60"/>
      <c r="BJD61" s="60"/>
      <c r="BJE61" s="60"/>
      <c r="BJF61" s="60"/>
      <c r="BJG61" s="60"/>
      <c r="BJH61" s="60"/>
      <c r="BJI61" s="60"/>
      <c r="BJJ61" s="60"/>
      <c r="BJK61" s="60"/>
      <c r="BJL61" s="60"/>
      <c r="BJM61" s="60"/>
      <c r="BJN61" s="60"/>
      <c r="BJO61" s="60"/>
      <c r="BJP61" s="60"/>
      <c r="BJQ61" s="60"/>
      <c r="BJR61" s="60"/>
      <c r="BJS61" s="60"/>
      <c r="BJT61" s="60"/>
      <c r="BJU61" s="60"/>
      <c r="BJV61" s="60"/>
      <c r="BJW61" s="60"/>
      <c r="BJX61" s="60"/>
      <c r="BJY61" s="60"/>
      <c r="BJZ61" s="60"/>
      <c r="BKA61" s="60"/>
      <c r="BKB61" s="60"/>
      <c r="BKC61" s="60"/>
      <c r="BKD61" s="60"/>
      <c r="BKE61" s="60"/>
      <c r="BKF61" s="60"/>
      <c r="BKG61" s="60"/>
      <c r="BKH61" s="60"/>
      <c r="BKI61" s="60"/>
      <c r="BKJ61" s="60"/>
      <c r="BKK61" s="60"/>
      <c r="BKL61" s="60"/>
      <c r="BKM61" s="60"/>
      <c r="BKN61" s="60"/>
      <c r="BKO61" s="60"/>
      <c r="BKP61" s="60"/>
      <c r="BKQ61" s="60"/>
      <c r="BKR61" s="60"/>
      <c r="BKS61" s="60"/>
      <c r="BKT61" s="60"/>
      <c r="BKU61" s="60"/>
      <c r="BKV61" s="60"/>
      <c r="BKW61" s="60"/>
      <c r="BKX61" s="60"/>
      <c r="BKY61" s="60"/>
      <c r="BKZ61" s="60"/>
      <c r="BLA61" s="60"/>
      <c r="BLB61" s="60"/>
      <c r="BLC61" s="60"/>
      <c r="BLD61" s="60"/>
      <c r="BLE61" s="60"/>
      <c r="BLF61" s="60"/>
      <c r="BLG61" s="60"/>
      <c r="BLH61" s="60"/>
      <c r="BLI61" s="60"/>
      <c r="BLJ61" s="60"/>
      <c r="BLK61" s="60"/>
      <c r="BLL61" s="60"/>
      <c r="BLM61" s="60"/>
      <c r="BLN61" s="60"/>
      <c r="BLO61" s="60"/>
      <c r="BLP61" s="60"/>
      <c r="BLQ61" s="60"/>
      <c r="BLR61" s="60"/>
      <c r="BLS61" s="60"/>
      <c r="BLT61" s="60"/>
      <c r="BLU61" s="60"/>
      <c r="BLV61" s="60"/>
      <c r="BLW61" s="60"/>
      <c r="BLX61" s="60"/>
      <c r="BLY61" s="60"/>
      <c r="BLZ61" s="60"/>
      <c r="BMA61" s="60"/>
      <c r="BMB61" s="60"/>
      <c r="BMC61" s="60"/>
      <c r="BMD61" s="60"/>
      <c r="BME61" s="60"/>
      <c r="BMF61" s="60"/>
      <c r="BMG61" s="60"/>
      <c r="BMH61" s="60"/>
      <c r="BMI61" s="60"/>
      <c r="BMJ61" s="60"/>
      <c r="BMK61" s="60"/>
      <c r="BML61" s="60"/>
      <c r="BMM61" s="60"/>
      <c r="BMN61" s="60"/>
      <c r="BMO61" s="60"/>
      <c r="BMP61" s="60"/>
      <c r="BMQ61" s="60"/>
      <c r="BMR61" s="60"/>
      <c r="BMS61" s="60"/>
      <c r="BMT61" s="60"/>
      <c r="BMU61" s="60"/>
      <c r="BMV61" s="60"/>
      <c r="BMW61" s="60"/>
      <c r="BMX61" s="60"/>
      <c r="BMY61" s="60"/>
      <c r="BMZ61" s="60"/>
      <c r="BNA61" s="60"/>
      <c r="BNB61" s="60"/>
      <c r="BNC61" s="60"/>
      <c r="BND61" s="60"/>
      <c r="BNE61" s="60"/>
      <c r="BNF61" s="60"/>
      <c r="BNG61" s="60"/>
      <c r="BNH61" s="60"/>
      <c r="BNI61" s="60"/>
      <c r="BNJ61" s="60"/>
      <c r="BNK61" s="60"/>
      <c r="BNL61" s="60"/>
      <c r="BNM61" s="60"/>
      <c r="BNN61" s="60"/>
      <c r="BNO61" s="60"/>
      <c r="BNP61" s="60"/>
      <c r="BNQ61" s="60"/>
      <c r="BNR61" s="60"/>
      <c r="BNS61" s="60"/>
      <c r="BNT61" s="60"/>
      <c r="BNU61" s="60"/>
      <c r="BNV61" s="60"/>
      <c r="BNW61" s="60"/>
      <c r="BNX61" s="60"/>
      <c r="BNY61" s="60"/>
      <c r="BNZ61" s="60"/>
      <c r="BOA61" s="60"/>
      <c r="BOB61" s="60"/>
      <c r="BOC61" s="60"/>
      <c r="BOD61" s="60"/>
      <c r="BOE61" s="60"/>
      <c r="BOF61" s="60"/>
      <c r="BOG61" s="60"/>
      <c r="BOH61" s="60"/>
      <c r="BOI61" s="60"/>
      <c r="BOJ61" s="60"/>
      <c r="BOK61" s="60"/>
      <c r="BOL61" s="60"/>
      <c r="BOM61" s="60"/>
      <c r="BON61" s="60"/>
      <c r="BOO61" s="60"/>
      <c r="BOP61" s="60"/>
      <c r="BOQ61" s="60"/>
      <c r="BOR61" s="60"/>
      <c r="BOS61" s="60"/>
      <c r="BOT61" s="60"/>
      <c r="BOU61" s="60"/>
      <c r="BOV61" s="60"/>
      <c r="BOW61" s="60"/>
      <c r="BOX61" s="60"/>
      <c r="BOY61" s="60"/>
      <c r="BOZ61" s="60"/>
      <c r="BPA61" s="60"/>
      <c r="BPB61" s="60"/>
      <c r="BPC61" s="60"/>
      <c r="BPD61" s="60"/>
      <c r="BPE61" s="60"/>
      <c r="BPF61" s="60"/>
      <c r="BPG61" s="60"/>
      <c r="BPH61" s="60"/>
      <c r="BPI61" s="60"/>
      <c r="BPJ61" s="60"/>
      <c r="BPK61" s="60"/>
      <c r="BPL61" s="60"/>
      <c r="BPM61" s="60"/>
      <c r="BPN61" s="60"/>
      <c r="BPO61" s="60"/>
      <c r="BPP61" s="60"/>
      <c r="BPQ61" s="60"/>
      <c r="BPR61" s="60"/>
      <c r="BPS61" s="60"/>
      <c r="BPT61" s="60"/>
      <c r="BPU61" s="60"/>
      <c r="BPV61" s="60"/>
      <c r="BPW61" s="60"/>
      <c r="BPX61" s="60"/>
      <c r="BPY61" s="60"/>
      <c r="BPZ61" s="60"/>
      <c r="BQA61" s="60"/>
      <c r="BQB61" s="60"/>
      <c r="BQC61" s="60"/>
      <c r="BQD61" s="60"/>
      <c r="BQE61" s="60"/>
      <c r="BQF61" s="60"/>
      <c r="BQG61" s="60"/>
      <c r="BQH61" s="60"/>
      <c r="BQI61" s="60"/>
      <c r="BQJ61" s="60"/>
      <c r="BQK61" s="60"/>
      <c r="BQL61" s="60"/>
      <c r="BQM61" s="60"/>
      <c r="BQN61" s="60"/>
      <c r="BQO61" s="60"/>
      <c r="BQP61" s="60"/>
      <c r="BQQ61" s="60"/>
      <c r="BQR61" s="60"/>
      <c r="BQS61" s="60"/>
      <c r="BQT61" s="60"/>
      <c r="BQU61" s="60"/>
      <c r="BQV61" s="60"/>
      <c r="BQW61" s="60"/>
      <c r="BQX61" s="60"/>
      <c r="BQY61" s="60"/>
      <c r="BQZ61" s="60"/>
      <c r="BRA61" s="60"/>
      <c r="BRB61" s="60"/>
      <c r="BRC61" s="60"/>
      <c r="BRD61" s="60"/>
      <c r="BRE61" s="60"/>
      <c r="BRF61" s="60"/>
      <c r="BRG61" s="60"/>
      <c r="BRH61" s="60"/>
      <c r="BRI61" s="60"/>
      <c r="BRJ61" s="60"/>
      <c r="BRK61" s="60"/>
      <c r="BRL61" s="60"/>
      <c r="BRM61" s="60"/>
      <c r="BRN61" s="60"/>
      <c r="BRO61" s="60"/>
      <c r="BRP61" s="60"/>
      <c r="BRQ61" s="60"/>
      <c r="BRR61" s="60"/>
      <c r="BRS61" s="60"/>
      <c r="BRT61" s="60"/>
      <c r="BRU61" s="60"/>
      <c r="BRV61" s="60"/>
      <c r="BRW61" s="60"/>
      <c r="BRX61" s="60"/>
      <c r="BRY61" s="60"/>
      <c r="BRZ61" s="60"/>
      <c r="BSA61" s="60"/>
      <c r="BSB61" s="60"/>
      <c r="BSC61" s="60"/>
      <c r="BSD61" s="60"/>
      <c r="BSE61" s="60"/>
      <c r="BSF61" s="60"/>
      <c r="BSG61" s="60"/>
      <c r="BSH61" s="60"/>
      <c r="BSI61" s="60"/>
      <c r="BSJ61" s="60"/>
      <c r="BSK61" s="60"/>
      <c r="BSL61" s="60"/>
      <c r="BSM61" s="60"/>
      <c r="BSN61" s="60"/>
      <c r="BSO61" s="60"/>
      <c r="BSP61" s="60"/>
      <c r="BSQ61" s="60"/>
      <c r="BSR61" s="60"/>
      <c r="BSS61" s="60"/>
      <c r="BST61" s="60"/>
      <c r="BSU61" s="60"/>
      <c r="BSV61" s="60"/>
      <c r="BSW61" s="60"/>
      <c r="BSX61" s="60"/>
      <c r="BSY61" s="60"/>
      <c r="BSZ61" s="60"/>
      <c r="BTA61" s="60"/>
      <c r="BTB61" s="60"/>
      <c r="BTC61" s="60"/>
      <c r="BTD61" s="60"/>
      <c r="BTE61" s="60"/>
      <c r="BTF61" s="60"/>
      <c r="BTG61" s="60"/>
      <c r="BTH61" s="60"/>
      <c r="BTI61" s="60"/>
      <c r="BTJ61" s="60"/>
      <c r="BTK61" s="60"/>
      <c r="BTL61" s="60"/>
      <c r="BTM61" s="60"/>
      <c r="BTN61" s="60"/>
      <c r="BTO61" s="60"/>
      <c r="BTP61" s="60"/>
      <c r="BTQ61" s="60"/>
      <c r="BTR61" s="60"/>
      <c r="BTS61" s="60"/>
      <c r="BTT61" s="60"/>
      <c r="BTU61" s="60"/>
      <c r="BTV61" s="60"/>
      <c r="BTW61" s="60"/>
      <c r="BTX61" s="60"/>
      <c r="BTY61" s="60"/>
      <c r="BTZ61" s="60"/>
      <c r="BUA61" s="60"/>
      <c r="BUB61" s="60"/>
      <c r="BUC61" s="60"/>
      <c r="BUD61" s="60"/>
      <c r="BUE61" s="60"/>
      <c r="BUF61" s="60"/>
      <c r="BUG61" s="60"/>
      <c r="BUH61" s="60"/>
      <c r="BUI61" s="60"/>
      <c r="BUJ61" s="60"/>
      <c r="BUK61" s="60"/>
      <c r="BUL61" s="60"/>
      <c r="BUM61" s="60"/>
      <c r="BUN61" s="60"/>
      <c r="BUO61" s="60"/>
      <c r="BUP61" s="60"/>
      <c r="BUQ61" s="60"/>
      <c r="BUR61" s="60"/>
      <c r="BUS61" s="60"/>
      <c r="BUT61" s="60"/>
      <c r="BUU61" s="60"/>
      <c r="BUV61" s="60"/>
      <c r="BUW61" s="60"/>
      <c r="BUX61" s="60"/>
      <c r="BUY61" s="60"/>
      <c r="BUZ61" s="60"/>
      <c r="BVA61" s="60"/>
      <c r="BVB61" s="60"/>
      <c r="BVC61" s="60"/>
      <c r="BVD61" s="60"/>
      <c r="BVE61" s="60"/>
      <c r="BVF61" s="60"/>
      <c r="BVG61" s="60"/>
      <c r="BVH61" s="60"/>
      <c r="BVI61" s="60"/>
      <c r="BVJ61" s="60"/>
      <c r="BVK61" s="60"/>
      <c r="BVL61" s="60"/>
      <c r="BVM61" s="60"/>
      <c r="BVN61" s="60"/>
      <c r="BVO61" s="60"/>
      <c r="BVP61" s="60"/>
      <c r="BVQ61" s="60"/>
      <c r="BVR61" s="60"/>
      <c r="BVS61" s="60"/>
      <c r="BVT61" s="60"/>
      <c r="BVU61" s="60"/>
      <c r="BVV61" s="60"/>
      <c r="BVW61" s="60"/>
      <c r="BVX61" s="60"/>
      <c r="BVY61" s="60"/>
      <c r="BVZ61" s="60"/>
      <c r="BWA61" s="60"/>
      <c r="BWB61" s="60"/>
      <c r="BWC61" s="60"/>
      <c r="BWD61" s="60"/>
      <c r="BWE61" s="60"/>
      <c r="BWF61" s="60"/>
      <c r="BWG61" s="60"/>
      <c r="BWH61" s="60"/>
      <c r="BWI61" s="60"/>
      <c r="BWJ61" s="60"/>
      <c r="BWK61" s="60"/>
      <c r="BWL61" s="60"/>
      <c r="BWM61" s="60"/>
      <c r="BWN61" s="60"/>
      <c r="BWO61" s="60"/>
      <c r="BWP61" s="60"/>
      <c r="BWQ61" s="60"/>
      <c r="BWR61" s="60"/>
      <c r="BWS61" s="60"/>
      <c r="BWT61" s="60"/>
      <c r="BWU61" s="60"/>
      <c r="BWV61" s="60"/>
      <c r="BWW61" s="60"/>
      <c r="BWX61" s="60"/>
      <c r="BWY61" s="60"/>
      <c r="BWZ61" s="60"/>
      <c r="BXA61" s="60"/>
      <c r="BXB61" s="60"/>
      <c r="BXC61" s="60"/>
      <c r="BXD61" s="60"/>
      <c r="BXE61" s="60"/>
      <c r="BXF61" s="60"/>
      <c r="BXG61" s="60"/>
      <c r="BXH61" s="60"/>
      <c r="BXI61" s="60"/>
      <c r="BXJ61" s="60"/>
      <c r="BXK61" s="60"/>
      <c r="BXL61" s="60"/>
      <c r="BXM61" s="60"/>
      <c r="BXN61" s="60"/>
      <c r="BXO61" s="60"/>
      <c r="BXP61" s="60"/>
      <c r="BXQ61" s="60"/>
      <c r="BXR61" s="60"/>
      <c r="BXS61" s="60"/>
      <c r="BXT61" s="60"/>
      <c r="BXU61" s="60"/>
      <c r="BXV61" s="60"/>
      <c r="BXW61" s="60"/>
      <c r="BXX61" s="60"/>
      <c r="BXY61" s="60"/>
      <c r="BXZ61" s="60"/>
      <c r="BYA61" s="60"/>
      <c r="BYB61" s="60"/>
      <c r="BYC61" s="60"/>
      <c r="BYD61" s="60"/>
      <c r="BYE61" s="60"/>
      <c r="BYF61" s="60"/>
      <c r="BYG61" s="60"/>
      <c r="BYH61" s="60"/>
      <c r="BYI61" s="60"/>
      <c r="BYJ61" s="60"/>
      <c r="BYK61" s="60"/>
      <c r="BYL61" s="60"/>
      <c r="BYM61" s="60"/>
      <c r="BYN61" s="60"/>
      <c r="BYO61" s="60"/>
      <c r="BYP61" s="60"/>
      <c r="BYQ61" s="60"/>
      <c r="BYR61" s="60"/>
      <c r="BYS61" s="60"/>
      <c r="BYT61" s="60"/>
      <c r="BYU61" s="60"/>
      <c r="BYV61" s="60"/>
      <c r="BYW61" s="60"/>
      <c r="BYX61" s="60"/>
      <c r="BYY61" s="60"/>
      <c r="BYZ61" s="60"/>
      <c r="BZA61" s="60"/>
      <c r="BZB61" s="60"/>
      <c r="BZC61" s="60"/>
      <c r="BZD61" s="60"/>
      <c r="BZE61" s="60"/>
      <c r="BZF61" s="60"/>
      <c r="BZG61" s="60"/>
      <c r="BZH61" s="60"/>
      <c r="BZI61" s="60"/>
      <c r="BZJ61" s="60"/>
      <c r="BZK61" s="60"/>
      <c r="BZL61" s="60"/>
      <c r="BZM61" s="60"/>
      <c r="BZN61" s="60"/>
      <c r="BZO61" s="60"/>
      <c r="BZP61" s="60"/>
      <c r="BZQ61" s="60"/>
      <c r="BZR61" s="60"/>
      <c r="BZS61" s="60"/>
      <c r="BZT61" s="60"/>
      <c r="BZU61" s="60"/>
      <c r="BZV61" s="60"/>
      <c r="BZW61" s="60"/>
      <c r="BZX61" s="60"/>
      <c r="BZY61" s="60"/>
      <c r="BZZ61" s="60"/>
      <c r="CAA61" s="60"/>
      <c r="CAB61" s="60"/>
      <c r="CAC61" s="60"/>
      <c r="CAD61" s="60"/>
      <c r="CAE61" s="60"/>
      <c r="CAF61" s="60"/>
      <c r="CAG61" s="60"/>
      <c r="CAH61" s="60"/>
      <c r="CAI61" s="60"/>
      <c r="CAJ61" s="60"/>
      <c r="CAK61" s="60"/>
      <c r="CAL61" s="60"/>
      <c r="CAM61" s="60"/>
      <c r="CAN61" s="60"/>
      <c r="CAO61" s="60"/>
      <c r="CAP61" s="60"/>
      <c r="CAQ61" s="60"/>
      <c r="CAR61" s="60"/>
      <c r="CAS61" s="60"/>
      <c r="CAT61" s="60"/>
      <c r="CAU61" s="60"/>
      <c r="CAV61" s="60"/>
      <c r="CAW61" s="60"/>
      <c r="CAX61" s="60"/>
      <c r="CAY61" s="60"/>
      <c r="CAZ61" s="60"/>
      <c r="CBA61" s="60"/>
      <c r="CBB61" s="60"/>
      <c r="CBC61" s="60"/>
      <c r="CBD61" s="60"/>
      <c r="CBE61" s="60"/>
      <c r="CBF61" s="60"/>
      <c r="CBG61" s="60"/>
      <c r="CBH61" s="60"/>
      <c r="CBI61" s="60"/>
      <c r="CBJ61" s="60"/>
      <c r="CBK61" s="60"/>
      <c r="CBL61" s="60"/>
      <c r="CBM61" s="60"/>
      <c r="CBN61" s="60"/>
      <c r="CBO61" s="60"/>
      <c r="CBP61" s="60"/>
      <c r="CBQ61" s="60"/>
      <c r="CBR61" s="60"/>
      <c r="CBS61" s="60"/>
      <c r="CBT61" s="60"/>
      <c r="CBU61" s="60"/>
      <c r="CBV61" s="60"/>
      <c r="CBW61" s="60"/>
      <c r="CBX61" s="60"/>
      <c r="CBY61" s="60"/>
      <c r="CBZ61" s="60"/>
      <c r="CCA61" s="60"/>
      <c r="CCB61" s="60"/>
      <c r="CCC61" s="60"/>
      <c r="CCD61" s="60"/>
      <c r="CCE61" s="60"/>
      <c r="CCF61" s="60"/>
      <c r="CCG61" s="60"/>
      <c r="CCH61" s="60"/>
      <c r="CCI61" s="60"/>
      <c r="CCJ61" s="60"/>
      <c r="CCK61" s="60"/>
      <c r="CCL61" s="60"/>
      <c r="CCM61" s="60"/>
      <c r="CCN61" s="60"/>
      <c r="CCO61" s="60"/>
      <c r="CCP61" s="60"/>
      <c r="CCQ61" s="60"/>
      <c r="CCR61" s="60"/>
      <c r="CCS61" s="60"/>
      <c r="CCT61" s="60"/>
      <c r="CCU61" s="60"/>
      <c r="CCV61" s="60"/>
      <c r="CCW61" s="60"/>
      <c r="CCX61" s="60"/>
      <c r="CCY61" s="60"/>
      <c r="CCZ61" s="60"/>
      <c r="CDA61" s="60"/>
      <c r="CDB61" s="60"/>
      <c r="CDC61" s="60"/>
      <c r="CDD61" s="60"/>
      <c r="CDE61" s="60"/>
      <c r="CDF61" s="60"/>
      <c r="CDG61" s="60"/>
      <c r="CDH61" s="60"/>
      <c r="CDI61" s="60"/>
      <c r="CDJ61" s="60"/>
      <c r="CDK61" s="60"/>
      <c r="CDL61" s="60"/>
      <c r="CDM61" s="60"/>
      <c r="CDN61" s="60"/>
      <c r="CDO61" s="60"/>
      <c r="CDP61" s="60"/>
      <c r="CDQ61" s="60"/>
      <c r="CDR61" s="60"/>
      <c r="CDS61" s="60"/>
      <c r="CDT61" s="60"/>
      <c r="CDU61" s="60"/>
      <c r="CDV61" s="60"/>
      <c r="CDW61" s="60"/>
      <c r="CDX61" s="60"/>
      <c r="CDY61" s="60"/>
      <c r="CDZ61" s="60"/>
      <c r="CEA61" s="60"/>
      <c r="CEB61" s="60"/>
      <c r="CEC61" s="60"/>
      <c r="CED61" s="60"/>
      <c r="CEE61" s="60"/>
      <c r="CEF61" s="60"/>
      <c r="CEG61" s="60"/>
      <c r="CEH61" s="60"/>
      <c r="CEI61" s="60"/>
      <c r="CEJ61" s="60"/>
      <c r="CEK61" s="60"/>
      <c r="CEL61" s="60"/>
      <c r="CEM61" s="60"/>
      <c r="CEN61" s="60"/>
      <c r="CEO61" s="60"/>
      <c r="CEP61" s="60"/>
      <c r="CEQ61" s="60"/>
      <c r="CER61" s="60"/>
      <c r="CES61" s="60"/>
      <c r="CET61" s="60"/>
      <c r="CEU61" s="60"/>
      <c r="CEV61" s="60"/>
      <c r="CEW61" s="60"/>
      <c r="CEX61" s="60"/>
      <c r="CEY61" s="60"/>
      <c r="CEZ61" s="60"/>
      <c r="CFA61" s="60"/>
      <c r="CFB61" s="60"/>
      <c r="CFC61" s="60"/>
      <c r="CFD61" s="60"/>
      <c r="CFE61" s="60"/>
      <c r="CFF61" s="60"/>
      <c r="CFG61" s="60"/>
      <c r="CFH61" s="60"/>
      <c r="CFI61" s="60"/>
      <c r="CFJ61" s="60"/>
      <c r="CFK61" s="60"/>
      <c r="CFL61" s="60"/>
      <c r="CFM61" s="60"/>
      <c r="CFN61" s="60"/>
      <c r="CFO61" s="60"/>
      <c r="CFP61" s="60"/>
      <c r="CFQ61" s="60"/>
      <c r="CFR61" s="60"/>
      <c r="CFS61" s="60"/>
      <c r="CFT61" s="60"/>
      <c r="CFU61" s="60"/>
      <c r="CFV61" s="60"/>
      <c r="CFW61" s="60"/>
      <c r="CFX61" s="60"/>
      <c r="CFY61" s="60"/>
      <c r="CFZ61" s="60"/>
      <c r="CGA61" s="60"/>
      <c r="CGB61" s="60"/>
      <c r="CGC61" s="60"/>
      <c r="CGD61" s="60"/>
      <c r="CGE61" s="60"/>
      <c r="CGF61" s="60"/>
      <c r="CGG61" s="60"/>
      <c r="CGH61" s="60"/>
      <c r="CGI61" s="60"/>
      <c r="CGJ61" s="60"/>
      <c r="CGK61" s="60"/>
      <c r="CGL61" s="60"/>
      <c r="CGM61" s="60"/>
      <c r="CGN61" s="60"/>
      <c r="CGO61" s="60"/>
      <c r="CGP61" s="60"/>
      <c r="CGQ61" s="60"/>
      <c r="CGR61" s="60"/>
      <c r="CGS61" s="60"/>
      <c r="CGT61" s="60"/>
      <c r="CGU61" s="60"/>
      <c r="CGV61" s="60"/>
      <c r="CGW61" s="60"/>
      <c r="CGX61" s="60"/>
      <c r="CGY61" s="60"/>
      <c r="CGZ61" s="60"/>
      <c r="CHA61" s="60"/>
      <c r="CHB61" s="60"/>
      <c r="CHC61" s="60"/>
      <c r="CHD61" s="60"/>
      <c r="CHE61" s="60"/>
      <c r="CHF61" s="60"/>
      <c r="CHG61" s="60"/>
      <c r="CHH61" s="60"/>
      <c r="CHI61" s="60"/>
      <c r="CHJ61" s="60"/>
      <c r="CHK61" s="60"/>
      <c r="CHL61" s="60"/>
      <c r="CHM61" s="60"/>
      <c r="CHN61" s="60"/>
      <c r="CHO61" s="60"/>
      <c r="CHP61" s="60"/>
      <c r="CHQ61" s="60"/>
      <c r="CHR61" s="60"/>
      <c r="CHS61" s="60"/>
      <c r="CHT61" s="60"/>
      <c r="CHU61" s="60"/>
      <c r="CHV61" s="60"/>
      <c r="CHW61" s="60"/>
      <c r="CHX61" s="60"/>
      <c r="CHY61" s="60"/>
      <c r="CHZ61" s="60"/>
      <c r="CIA61" s="60"/>
      <c r="CIB61" s="60"/>
      <c r="CIC61" s="60"/>
      <c r="CID61" s="60"/>
      <c r="CIE61" s="60"/>
      <c r="CIF61" s="60"/>
      <c r="CIG61" s="60"/>
      <c r="CIH61" s="60"/>
      <c r="CII61" s="60"/>
      <c r="CIJ61" s="60"/>
      <c r="CIK61" s="60"/>
      <c r="CIL61" s="60"/>
      <c r="CIM61" s="60"/>
      <c r="CIN61" s="60"/>
      <c r="CIO61" s="60"/>
      <c r="CIP61" s="60"/>
      <c r="CIQ61" s="60"/>
      <c r="CIR61" s="60"/>
      <c r="CIS61" s="60"/>
      <c r="CIT61" s="60"/>
      <c r="CIU61" s="60"/>
      <c r="CIV61" s="60"/>
      <c r="CIW61" s="60"/>
      <c r="CIX61" s="60"/>
      <c r="CIY61" s="60"/>
      <c r="CIZ61" s="60"/>
      <c r="CJA61" s="60"/>
      <c r="CJB61" s="60"/>
      <c r="CJC61" s="60"/>
      <c r="CJD61" s="60"/>
      <c r="CJE61" s="60"/>
      <c r="CJF61" s="60"/>
      <c r="CJG61" s="60"/>
      <c r="CJH61" s="60"/>
      <c r="CJI61" s="60"/>
      <c r="CJJ61" s="60"/>
      <c r="CJK61" s="60"/>
      <c r="CJL61" s="60"/>
      <c r="CJM61" s="60"/>
      <c r="CJN61" s="60"/>
      <c r="CJO61" s="60"/>
      <c r="CJP61" s="60"/>
      <c r="CJQ61" s="60"/>
      <c r="CJR61" s="60"/>
      <c r="CJS61" s="60"/>
      <c r="CJT61" s="60"/>
      <c r="CJU61" s="60"/>
      <c r="CJV61" s="60"/>
      <c r="CJW61" s="60"/>
      <c r="CJX61" s="60"/>
      <c r="CJY61" s="60"/>
      <c r="CJZ61" s="60"/>
      <c r="CKA61" s="60"/>
      <c r="CKB61" s="60"/>
      <c r="CKC61" s="60"/>
      <c r="CKD61" s="60"/>
      <c r="CKE61" s="60"/>
      <c r="CKF61" s="60"/>
      <c r="CKG61" s="60"/>
      <c r="CKH61" s="60"/>
      <c r="CKI61" s="60"/>
      <c r="CKJ61" s="60"/>
      <c r="CKK61" s="60"/>
      <c r="CKL61" s="60"/>
      <c r="CKM61" s="60"/>
      <c r="CKN61" s="60"/>
      <c r="CKO61" s="60"/>
      <c r="CKP61" s="60"/>
      <c r="CKQ61" s="60"/>
      <c r="CKR61" s="60"/>
      <c r="CKS61" s="60"/>
      <c r="CKT61" s="60"/>
      <c r="CKU61" s="60"/>
      <c r="CKV61" s="60"/>
      <c r="CKW61" s="60"/>
      <c r="CKX61" s="60"/>
      <c r="CKY61" s="60"/>
      <c r="CKZ61" s="60"/>
      <c r="CLA61" s="60"/>
      <c r="CLB61" s="60"/>
      <c r="CLC61" s="60"/>
      <c r="CLD61" s="60"/>
      <c r="CLE61" s="60"/>
      <c r="CLF61" s="60"/>
      <c r="CLG61" s="60"/>
      <c r="CLH61" s="60"/>
      <c r="CLI61" s="60"/>
      <c r="CLJ61" s="60"/>
      <c r="CLK61" s="60"/>
      <c r="CLL61" s="60"/>
      <c r="CLM61" s="60"/>
      <c r="CLN61" s="60"/>
      <c r="CLO61" s="60"/>
      <c r="CLP61" s="60"/>
      <c r="CLQ61" s="60"/>
      <c r="CLR61" s="60"/>
      <c r="CLS61" s="60"/>
      <c r="CLT61" s="60"/>
      <c r="CLU61" s="60"/>
      <c r="CLV61" s="60"/>
      <c r="CLW61" s="60"/>
      <c r="CLX61" s="60"/>
      <c r="CLY61" s="60"/>
      <c r="CLZ61" s="60"/>
      <c r="CMA61" s="60"/>
      <c r="CMB61" s="60"/>
      <c r="CMC61" s="60"/>
      <c r="CMD61" s="60"/>
      <c r="CME61" s="60"/>
      <c r="CMF61" s="60"/>
      <c r="CMG61" s="60"/>
      <c r="CMH61" s="60"/>
      <c r="CMI61" s="60"/>
      <c r="CMJ61" s="60"/>
      <c r="CMK61" s="60"/>
      <c r="CML61" s="60"/>
      <c r="CMM61" s="60"/>
      <c r="CMN61" s="60"/>
      <c r="CMO61" s="60"/>
      <c r="CMP61" s="60"/>
      <c r="CMQ61" s="60"/>
      <c r="CMR61" s="60"/>
      <c r="CMS61" s="60"/>
      <c r="CMT61" s="60"/>
      <c r="CMU61" s="60"/>
      <c r="CMV61" s="60"/>
      <c r="CMW61" s="60"/>
      <c r="CMX61" s="60"/>
      <c r="CMY61" s="60"/>
      <c r="CMZ61" s="60"/>
      <c r="CNA61" s="60"/>
      <c r="CNB61" s="60"/>
      <c r="CNC61" s="60"/>
      <c r="CND61" s="60"/>
      <c r="CNE61" s="60"/>
      <c r="CNF61" s="60"/>
      <c r="CNG61" s="60"/>
      <c r="CNH61" s="60"/>
      <c r="CNI61" s="60"/>
      <c r="CNJ61" s="60"/>
      <c r="CNK61" s="60"/>
      <c r="CNL61" s="60"/>
      <c r="CNM61" s="60"/>
      <c r="CNN61" s="60"/>
      <c r="CNO61" s="60"/>
      <c r="CNP61" s="60"/>
      <c r="CNQ61" s="60"/>
      <c r="CNR61" s="60"/>
      <c r="CNS61" s="60"/>
      <c r="CNT61" s="60"/>
      <c r="CNU61" s="60"/>
      <c r="CNV61" s="60"/>
      <c r="CNW61" s="60"/>
      <c r="CNX61" s="60"/>
      <c r="CNY61" s="60"/>
      <c r="CNZ61" s="60"/>
      <c r="COA61" s="60"/>
      <c r="COB61" s="60"/>
      <c r="COC61" s="60"/>
      <c r="COD61" s="60"/>
      <c r="COE61" s="60"/>
      <c r="COF61" s="60"/>
      <c r="COG61" s="60"/>
      <c r="COH61" s="60"/>
      <c r="COI61" s="60"/>
      <c r="COJ61" s="60"/>
      <c r="COK61" s="60"/>
      <c r="COL61" s="60"/>
      <c r="COM61" s="60"/>
      <c r="CON61" s="60"/>
      <c r="COO61" s="60"/>
      <c r="COP61" s="60"/>
      <c r="COQ61" s="60"/>
      <c r="COR61" s="60"/>
      <c r="COS61" s="60"/>
      <c r="COT61" s="60"/>
      <c r="COU61" s="60"/>
      <c r="COV61" s="60"/>
      <c r="COW61" s="60"/>
      <c r="COX61" s="60"/>
      <c r="COY61" s="60"/>
      <c r="COZ61" s="60"/>
      <c r="CPA61" s="60"/>
      <c r="CPB61" s="60"/>
      <c r="CPC61" s="60"/>
      <c r="CPD61" s="60"/>
      <c r="CPE61" s="60"/>
      <c r="CPF61" s="60"/>
      <c r="CPG61" s="60"/>
      <c r="CPH61" s="60"/>
      <c r="CPI61" s="60"/>
      <c r="CPJ61" s="60"/>
      <c r="CPK61" s="60"/>
      <c r="CPL61" s="60"/>
      <c r="CPM61" s="60"/>
      <c r="CPN61" s="60"/>
      <c r="CPO61" s="60"/>
      <c r="CPP61" s="60"/>
      <c r="CPQ61" s="60"/>
      <c r="CPR61" s="60"/>
      <c r="CPS61" s="60"/>
      <c r="CPT61" s="60"/>
      <c r="CPU61" s="60"/>
      <c r="CPV61" s="60"/>
      <c r="CPW61" s="60"/>
      <c r="CPX61" s="60"/>
      <c r="CPY61" s="60"/>
      <c r="CPZ61" s="60"/>
      <c r="CQA61" s="60"/>
      <c r="CQB61" s="60"/>
      <c r="CQC61" s="60"/>
      <c r="CQD61" s="60"/>
      <c r="CQE61" s="60"/>
      <c r="CQF61" s="60"/>
      <c r="CQG61" s="60"/>
      <c r="CQH61" s="60"/>
      <c r="CQI61" s="60"/>
      <c r="CQJ61" s="60"/>
      <c r="CQK61" s="60"/>
      <c r="CQL61" s="60"/>
      <c r="CQM61" s="60"/>
      <c r="CQN61" s="60"/>
      <c r="CQO61" s="60"/>
      <c r="CQP61" s="60"/>
      <c r="CQQ61" s="60"/>
      <c r="CQR61" s="60"/>
      <c r="CQS61" s="60"/>
      <c r="CQT61" s="60"/>
      <c r="CQU61" s="60"/>
      <c r="CQV61" s="60"/>
      <c r="CQW61" s="60"/>
      <c r="CQX61" s="60"/>
      <c r="CQY61" s="60"/>
      <c r="CQZ61" s="60"/>
      <c r="CRA61" s="60"/>
      <c r="CRB61" s="60"/>
      <c r="CRC61" s="60"/>
      <c r="CRD61" s="60"/>
      <c r="CRE61" s="60"/>
      <c r="CRF61" s="60"/>
      <c r="CRG61" s="60"/>
      <c r="CRH61" s="60"/>
      <c r="CRI61" s="60"/>
      <c r="CRJ61" s="60"/>
      <c r="CRK61" s="60"/>
      <c r="CRL61" s="60"/>
      <c r="CRM61" s="60"/>
      <c r="CRN61" s="60"/>
      <c r="CRO61" s="60"/>
      <c r="CRP61" s="60"/>
      <c r="CRQ61" s="60"/>
      <c r="CRR61" s="60"/>
      <c r="CRS61" s="60"/>
      <c r="CRT61" s="60"/>
      <c r="CRU61" s="60"/>
      <c r="CRV61" s="60"/>
      <c r="CRW61" s="60"/>
      <c r="CRX61" s="60"/>
      <c r="CRY61" s="60"/>
      <c r="CRZ61" s="60"/>
      <c r="CSA61" s="60"/>
      <c r="CSB61" s="60"/>
      <c r="CSC61" s="60"/>
      <c r="CSD61" s="60"/>
      <c r="CSE61" s="60"/>
      <c r="CSF61" s="60"/>
      <c r="CSG61" s="60"/>
      <c r="CSH61" s="60"/>
      <c r="CSI61" s="60"/>
      <c r="CSJ61" s="60"/>
      <c r="CSK61" s="60"/>
      <c r="CSL61" s="60"/>
      <c r="CSM61" s="60"/>
      <c r="CSN61" s="60"/>
      <c r="CSO61" s="60"/>
      <c r="CSP61" s="60"/>
      <c r="CSQ61" s="60"/>
      <c r="CSR61" s="60"/>
      <c r="CSS61" s="60"/>
      <c r="CST61" s="60"/>
      <c r="CSU61" s="60"/>
      <c r="CSV61" s="60"/>
      <c r="CSW61" s="60"/>
      <c r="CSX61" s="60"/>
      <c r="CSY61" s="60"/>
      <c r="CSZ61" s="60"/>
      <c r="CTA61" s="60"/>
      <c r="CTB61" s="60"/>
      <c r="CTC61" s="60"/>
      <c r="CTD61" s="60"/>
      <c r="CTE61" s="60"/>
      <c r="CTF61" s="60"/>
      <c r="CTG61" s="60"/>
      <c r="CTH61" s="60"/>
      <c r="CTI61" s="60"/>
      <c r="CTJ61" s="60"/>
      <c r="CTK61" s="60"/>
      <c r="CTL61" s="60"/>
      <c r="CTM61" s="60"/>
      <c r="CTN61" s="60"/>
      <c r="CTO61" s="60"/>
      <c r="CTP61" s="60"/>
      <c r="CTQ61" s="60"/>
      <c r="CTR61" s="60"/>
      <c r="CTS61" s="60"/>
      <c r="CTT61" s="60"/>
      <c r="CTU61" s="60"/>
      <c r="CTV61" s="60"/>
      <c r="CTW61" s="60"/>
      <c r="CTX61" s="60"/>
      <c r="CTY61" s="60"/>
      <c r="CTZ61" s="60"/>
      <c r="CUA61" s="60"/>
      <c r="CUB61" s="60"/>
      <c r="CUC61" s="60"/>
      <c r="CUD61" s="60"/>
      <c r="CUE61" s="60"/>
      <c r="CUF61" s="60"/>
      <c r="CUG61" s="60"/>
      <c r="CUH61" s="60"/>
      <c r="CUI61" s="60"/>
      <c r="CUJ61" s="60"/>
      <c r="CUK61" s="60"/>
      <c r="CUL61" s="60"/>
      <c r="CUM61" s="60"/>
      <c r="CUN61" s="60"/>
      <c r="CUO61" s="60"/>
      <c r="CUP61" s="60"/>
      <c r="CUQ61" s="60"/>
      <c r="CUR61" s="60"/>
      <c r="CUS61" s="60"/>
      <c r="CUT61" s="60"/>
      <c r="CUU61" s="60"/>
      <c r="CUV61" s="60"/>
      <c r="CUW61" s="60"/>
      <c r="CUX61" s="60"/>
      <c r="CUY61" s="60"/>
      <c r="CUZ61" s="60"/>
      <c r="CVA61" s="60"/>
      <c r="CVB61" s="60"/>
      <c r="CVC61" s="60"/>
      <c r="CVD61" s="60"/>
      <c r="CVE61" s="60"/>
      <c r="CVF61" s="60"/>
      <c r="CVG61" s="60"/>
      <c r="CVH61" s="60"/>
      <c r="CVI61" s="60"/>
      <c r="CVJ61" s="60"/>
      <c r="CVK61" s="60"/>
      <c r="CVL61" s="60"/>
      <c r="CVM61" s="60"/>
      <c r="CVN61" s="60"/>
      <c r="CVO61" s="60"/>
      <c r="CVP61" s="60"/>
      <c r="CVQ61" s="60"/>
      <c r="CVR61" s="60"/>
      <c r="CVS61" s="60"/>
      <c r="CVT61" s="60"/>
      <c r="CVU61" s="60"/>
      <c r="CVV61" s="60"/>
      <c r="CVW61" s="60"/>
      <c r="CVX61" s="60"/>
      <c r="CVY61" s="60"/>
      <c r="CVZ61" s="60"/>
      <c r="CWA61" s="60"/>
      <c r="CWB61" s="60"/>
      <c r="CWC61" s="60"/>
      <c r="CWD61" s="60"/>
      <c r="CWE61" s="60"/>
      <c r="CWF61" s="60"/>
      <c r="CWG61" s="60"/>
      <c r="CWH61" s="60"/>
      <c r="CWI61" s="60"/>
      <c r="CWJ61" s="60"/>
      <c r="CWK61" s="60"/>
      <c r="CWL61" s="60"/>
      <c r="CWM61" s="60"/>
      <c r="CWN61" s="60"/>
      <c r="CWO61" s="60"/>
      <c r="CWP61" s="60"/>
      <c r="CWQ61" s="60"/>
      <c r="CWR61" s="60"/>
      <c r="CWS61" s="60"/>
      <c r="CWT61" s="60"/>
      <c r="CWU61" s="60"/>
      <c r="CWV61" s="60"/>
      <c r="CWW61" s="60"/>
      <c r="CWX61" s="60"/>
      <c r="CWY61" s="60"/>
      <c r="CWZ61" s="60"/>
      <c r="CXA61" s="60"/>
      <c r="CXB61" s="60"/>
      <c r="CXC61" s="60"/>
      <c r="CXD61" s="60"/>
      <c r="CXE61" s="60"/>
      <c r="CXF61" s="60"/>
      <c r="CXG61" s="60"/>
      <c r="CXH61" s="60"/>
      <c r="CXI61" s="60"/>
      <c r="CXJ61" s="60"/>
      <c r="CXK61" s="60"/>
      <c r="CXL61" s="60"/>
      <c r="CXM61" s="60"/>
      <c r="CXN61" s="60"/>
      <c r="CXO61" s="60"/>
      <c r="CXP61" s="60"/>
      <c r="CXQ61" s="60"/>
      <c r="CXR61" s="60"/>
      <c r="CXS61" s="60"/>
      <c r="CXT61" s="60"/>
      <c r="CXU61" s="60"/>
      <c r="CXV61" s="60"/>
      <c r="CXW61" s="60"/>
      <c r="CXX61" s="60"/>
      <c r="CXY61" s="60"/>
      <c r="CXZ61" s="60"/>
      <c r="CYA61" s="60"/>
      <c r="CYB61" s="60"/>
      <c r="CYC61" s="60"/>
      <c r="CYD61" s="60"/>
      <c r="CYE61" s="60"/>
      <c r="CYF61" s="60"/>
      <c r="CYG61" s="60"/>
      <c r="CYH61" s="60"/>
      <c r="CYI61" s="60"/>
      <c r="CYJ61" s="60"/>
      <c r="CYK61" s="60"/>
      <c r="CYL61" s="60"/>
      <c r="CYM61" s="60"/>
      <c r="CYN61" s="60"/>
      <c r="CYO61" s="60"/>
      <c r="CYP61" s="60"/>
      <c r="CYQ61" s="60"/>
      <c r="CYR61" s="60"/>
      <c r="CYS61" s="60"/>
      <c r="CYT61" s="60"/>
      <c r="CYU61" s="60"/>
      <c r="CYV61" s="60"/>
      <c r="CYW61" s="60"/>
      <c r="CYX61" s="60"/>
      <c r="CYY61" s="60"/>
      <c r="CYZ61" s="60"/>
      <c r="CZA61" s="60"/>
      <c r="CZB61" s="60"/>
      <c r="CZC61" s="60"/>
      <c r="CZD61" s="60"/>
      <c r="CZE61" s="60"/>
      <c r="CZF61" s="60"/>
      <c r="CZG61" s="60"/>
      <c r="CZH61" s="60"/>
      <c r="CZI61" s="60"/>
      <c r="CZJ61" s="60"/>
      <c r="CZK61" s="60"/>
      <c r="CZL61" s="60"/>
      <c r="CZM61" s="60"/>
      <c r="CZN61" s="60"/>
      <c r="CZO61" s="60"/>
      <c r="CZP61" s="60"/>
      <c r="CZQ61" s="60"/>
      <c r="CZR61" s="60"/>
      <c r="CZS61" s="60"/>
      <c r="CZT61" s="60"/>
      <c r="CZU61" s="60"/>
      <c r="CZV61" s="60"/>
      <c r="CZW61" s="60"/>
      <c r="CZX61" s="60"/>
      <c r="CZY61" s="60"/>
      <c r="CZZ61" s="60"/>
      <c r="DAA61" s="60"/>
      <c r="DAB61" s="60"/>
      <c r="DAC61" s="60"/>
      <c r="DAD61" s="60"/>
      <c r="DAE61" s="60"/>
      <c r="DAF61" s="60"/>
      <c r="DAG61" s="60"/>
      <c r="DAH61" s="60"/>
      <c r="DAI61" s="60"/>
      <c r="DAJ61" s="60"/>
      <c r="DAK61" s="60"/>
      <c r="DAL61" s="60"/>
      <c r="DAM61" s="60"/>
      <c r="DAN61" s="60"/>
      <c r="DAO61" s="60"/>
      <c r="DAP61" s="60"/>
      <c r="DAQ61" s="60"/>
      <c r="DAR61" s="60"/>
      <c r="DAS61" s="60"/>
      <c r="DAT61" s="60"/>
      <c r="DAU61" s="60"/>
      <c r="DAV61" s="60"/>
      <c r="DAW61" s="60"/>
      <c r="DAX61" s="60"/>
      <c r="DAY61" s="60"/>
      <c r="DAZ61" s="60"/>
      <c r="DBA61" s="60"/>
      <c r="DBB61" s="60"/>
      <c r="DBC61" s="60"/>
      <c r="DBD61" s="60"/>
      <c r="DBE61" s="60"/>
      <c r="DBF61" s="60"/>
      <c r="DBG61" s="60"/>
      <c r="DBH61" s="60"/>
      <c r="DBI61" s="60"/>
      <c r="DBJ61" s="60"/>
      <c r="DBK61" s="60"/>
      <c r="DBL61" s="60"/>
      <c r="DBM61" s="60"/>
      <c r="DBN61" s="60"/>
      <c r="DBO61" s="60"/>
      <c r="DBP61" s="60"/>
      <c r="DBQ61" s="60"/>
      <c r="DBR61" s="60"/>
      <c r="DBS61" s="60"/>
      <c r="DBT61" s="60"/>
      <c r="DBU61" s="60"/>
      <c r="DBV61" s="60"/>
      <c r="DBW61" s="60"/>
      <c r="DBX61" s="60"/>
      <c r="DBY61" s="60"/>
      <c r="DBZ61" s="60"/>
      <c r="DCA61" s="60"/>
      <c r="DCB61" s="60"/>
      <c r="DCC61" s="60"/>
      <c r="DCD61" s="60"/>
      <c r="DCE61" s="60"/>
      <c r="DCF61" s="60"/>
      <c r="DCG61" s="60"/>
      <c r="DCH61" s="60"/>
      <c r="DCI61" s="60"/>
      <c r="DCJ61" s="60"/>
      <c r="DCK61" s="60"/>
      <c r="DCL61" s="60"/>
      <c r="DCM61" s="60"/>
      <c r="DCN61" s="60"/>
      <c r="DCO61" s="60"/>
      <c r="DCP61" s="60"/>
      <c r="DCQ61" s="60"/>
      <c r="DCR61" s="60"/>
      <c r="DCS61" s="60"/>
      <c r="DCT61" s="60"/>
      <c r="DCU61" s="60"/>
      <c r="DCV61" s="60"/>
      <c r="DCW61" s="60"/>
      <c r="DCX61" s="60"/>
      <c r="DCY61" s="60"/>
      <c r="DCZ61" s="60"/>
      <c r="DDA61" s="60"/>
      <c r="DDB61" s="60"/>
      <c r="DDC61" s="60"/>
      <c r="DDD61" s="60"/>
      <c r="DDE61" s="60"/>
      <c r="DDF61" s="60"/>
      <c r="DDG61" s="60"/>
      <c r="DDH61" s="60"/>
      <c r="DDI61" s="60"/>
      <c r="DDJ61" s="60"/>
      <c r="DDK61" s="60"/>
      <c r="DDL61" s="60"/>
      <c r="DDM61" s="60"/>
      <c r="DDN61" s="60"/>
      <c r="DDO61" s="60"/>
      <c r="DDP61" s="60"/>
      <c r="DDQ61" s="60"/>
      <c r="DDR61" s="60"/>
      <c r="DDS61" s="60"/>
      <c r="DDT61" s="60"/>
      <c r="DDU61" s="60"/>
      <c r="DDV61" s="60"/>
      <c r="DDW61" s="60"/>
      <c r="DDX61" s="60"/>
      <c r="DDY61" s="60"/>
      <c r="DDZ61" s="60"/>
      <c r="DEA61" s="60"/>
      <c r="DEB61" s="60"/>
      <c r="DEC61" s="60"/>
      <c r="DED61" s="60"/>
      <c r="DEE61" s="60"/>
      <c r="DEF61" s="60"/>
      <c r="DEG61" s="60"/>
      <c r="DEH61" s="60"/>
      <c r="DEI61" s="60"/>
      <c r="DEJ61" s="60"/>
      <c r="DEK61" s="60"/>
      <c r="DEL61" s="60"/>
      <c r="DEM61" s="60"/>
      <c r="DEN61" s="60"/>
      <c r="DEO61" s="60"/>
      <c r="DEP61" s="60"/>
      <c r="DEQ61" s="60"/>
      <c r="DER61" s="60"/>
      <c r="DES61" s="60"/>
      <c r="DET61" s="60"/>
      <c r="DEU61" s="60"/>
      <c r="DEV61" s="60"/>
      <c r="DEW61" s="60"/>
      <c r="DEX61" s="60"/>
      <c r="DEY61" s="60"/>
      <c r="DEZ61" s="60"/>
      <c r="DFA61" s="60"/>
      <c r="DFB61" s="60"/>
      <c r="DFC61" s="60"/>
      <c r="DFD61" s="60"/>
      <c r="DFE61" s="60"/>
      <c r="DFF61" s="60"/>
      <c r="DFG61" s="60"/>
      <c r="DFH61" s="60"/>
      <c r="DFI61" s="60"/>
      <c r="DFJ61" s="60"/>
      <c r="DFK61" s="60"/>
      <c r="DFL61" s="60"/>
      <c r="DFM61" s="60"/>
      <c r="DFN61" s="60"/>
      <c r="DFO61" s="60"/>
      <c r="DFP61" s="60"/>
      <c r="DFQ61" s="60"/>
      <c r="DFR61" s="60"/>
      <c r="DFS61" s="60"/>
      <c r="DFT61" s="60"/>
      <c r="DFU61" s="60"/>
      <c r="DFV61" s="60"/>
      <c r="DFW61" s="60"/>
      <c r="DFX61" s="60"/>
      <c r="DFY61" s="60"/>
      <c r="DFZ61" s="60"/>
      <c r="DGA61" s="60"/>
      <c r="DGB61" s="60"/>
      <c r="DGC61" s="60"/>
      <c r="DGD61" s="60"/>
      <c r="DGE61" s="60"/>
      <c r="DGF61" s="60"/>
      <c r="DGG61" s="60"/>
      <c r="DGH61" s="60"/>
      <c r="DGI61" s="60"/>
      <c r="DGJ61" s="60"/>
      <c r="DGK61" s="60"/>
      <c r="DGL61" s="60"/>
      <c r="DGM61" s="60"/>
      <c r="DGN61" s="60"/>
      <c r="DGO61" s="60"/>
      <c r="DGP61" s="60"/>
      <c r="DGQ61" s="60"/>
      <c r="DGR61" s="60"/>
      <c r="DGS61" s="60"/>
      <c r="DGT61" s="60"/>
      <c r="DGU61" s="60"/>
      <c r="DGV61" s="60"/>
      <c r="DGW61" s="60"/>
      <c r="DGX61" s="60"/>
      <c r="DGY61" s="60"/>
      <c r="DGZ61" s="60"/>
      <c r="DHA61" s="60"/>
      <c r="DHB61" s="60"/>
      <c r="DHC61" s="60"/>
      <c r="DHD61" s="60"/>
      <c r="DHE61" s="60"/>
      <c r="DHF61" s="60"/>
      <c r="DHG61" s="60"/>
      <c r="DHH61" s="60"/>
      <c r="DHI61" s="60"/>
      <c r="DHJ61" s="60"/>
      <c r="DHK61" s="60"/>
      <c r="DHL61" s="60"/>
      <c r="DHM61" s="60"/>
      <c r="DHN61" s="60"/>
      <c r="DHO61" s="60"/>
      <c r="DHP61" s="60"/>
      <c r="DHQ61" s="60"/>
      <c r="DHR61" s="60"/>
      <c r="DHS61" s="60"/>
      <c r="DHT61" s="60"/>
      <c r="DHU61" s="60"/>
      <c r="DHV61" s="60"/>
      <c r="DHW61" s="60"/>
      <c r="DHX61" s="60"/>
      <c r="DHY61" s="60"/>
      <c r="DHZ61" s="60"/>
      <c r="DIA61" s="60"/>
      <c r="DIB61" s="60"/>
      <c r="DIC61" s="60"/>
      <c r="DID61" s="60"/>
      <c r="DIE61" s="60"/>
      <c r="DIF61" s="60"/>
      <c r="DIG61" s="60"/>
      <c r="DIH61" s="60"/>
      <c r="DII61" s="60"/>
      <c r="DIJ61" s="60"/>
      <c r="DIK61" s="60"/>
      <c r="DIL61" s="60"/>
      <c r="DIM61" s="60"/>
      <c r="DIN61" s="60"/>
      <c r="DIO61" s="60"/>
      <c r="DIP61" s="60"/>
      <c r="DIQ61" s="60"/>
      <c r="DIR61" s="60"/>
      <c r="DIS61" s="60"/>
      <c r="DIT61" s="60"/>
      <c r="DIU61" s="60"/>
      <c r="DIV61" s="60"/>
      <c r="DIW61" s="60"/>
      <c r="DIX61" s="60"/>
      <c r="DIY61" s="60"/>
      <c r="DIZ61" s="60"/>
      <c r="DJA61" s="60"/>
      <c r="DJB61" s="60"/>
      <c r="DJC61" s="60"/>
      <c r="DJD61" s="60"/>
      <c r="DJE61" s="60"/>
      <c r="DJF61" s="60"/>
      <c r="DJG61" s="60"/>
      <c r="DJH61" s="60"/>
      <c r="DJI61" s="60"/>
      <c r="DJJ61" s="60"/>
      <c r="DJK61" s="60"/>
      <c r="DJL61" s="60"/>
      <c r="DJM61" s="60"/>
      <c r="DJN61" s="60"/>
      <c r="DJO61" s="60"/>
      <c r="DJP61" s="60"/>
      <c r="DJQ61" s="60"/>
      <c r="DJR61" s="60"/>
      <c r="DJS61" s="60"/>
      <c r="DJT61" s="60"/>
      <c r="DJU61" s="60"/>
      <c r="DJV61" s="60"/>
      <c r="DJW61" s="60"/>
      <c r="DJX61" s="60"/>
      <c r="DJY61" s="60"/>
      <c r="DJZ61" s="60"/>
      <c r="DKA61" s="60"/>
      <c r="DKB61" s="60"/>
      <c r="DKC61" s="60"/>
      <c r="DKD61" s="60"/>
      <c r="DKE61" s="60"/>
      <c r="DKF61" s="60"/>
      <c r="DKG61" s="60"/>
      <c r="DKH61" s="60"/>
      <c r="DKI61" s="60"/>
      <c r="DKJ61" s="60"/>
      <c r="DKK61" s="60"/>
      <c r="DKL61" s="60"/>
      <c r="DKM61" s="60"/>
      <c r="DKN61" s="60"/>
      <c r="DKO61" s="60"/>
      <c r="DKP61" s="60"/>
      <c r="DKQ61" s="60"/>
      <c r="DKR61" s="60"/>
      <c r="DKS61" s="60"/>
      <c r="DKT61" s="60"/>
      <c r="DKU61" s="60"/>
      <c r="DKV61" s="60"/>
      <c r="DKW61" s="60"/>
      <c r="DKX61" s="60"/>
      <c r="DKY61" s="60"/>
      <c r="DKZ61" s="60"/>
      <c r="DLA61" s="60"/>
      <c r="DLB61" s="60"/>
      <c r="DLC61" s="60"/>
      <c r="DLD61" s="60"/>
      <c r="DLE61" s="60"/>
      <c r="DLF61" s="60"/>
      <c r="DLG61" s="60"/>
      <c r="DLH61" s="60"/>
      <c r="DLI61" s="60"/>
      <c r="DLJ61" s="60"/>
      <c r="DLK61" s="60"/>
      <c r="DLL61" s="60"/>
      <c r="DLM61" s="60"/>
      <c r="DLN61" s="60"/>
      <c r="DLO61" s="60"/>
      <c r="DLP61" s="60"/>
      <c r="DLQ61" s="60"/>
      <c r="DLR61" s="60"/>
      <c r="DLS61" s="60"/>
      <c r="DLT61" s="60"/>
      <c r="DLU61" s="60"/>
      <c r="DLV61" s="60"/>
      <c r="DLW61" s="60"/>
      <c r="DLX61" s="60"/>
      <c r="DLY61" s="60"/>
      <c r="DLZ61" s="60"/>
      <c r="DMA61" s="60"/>
      <c r="DMB61" s="60"/>
      <c r="DMC61" s="60"/>
      <c r="DMD61" s="60"/>
      <c r="DME61" s="60"/>
      <c r="DMF61" s="60"/>
      <c r="DMG61" s="60"/>
      <c r="DMH61" s="60"/>
      <c r="DMI61" s="60"/>
      <c r="DMJ61" s="60"/>
      <c r="DMK61" s="60"/>
      <c r="DML61" s="60"/>
      <c r="DMM61" s="60"/>
      <c r="DMN61" s="60"/>
      <c r="DMO61" s="60"/>
      <c r="DMP61" s="60"/>
      <c r="DMQ61" s="60"/>
      <c r="DMR61" s="60"/>
      <c r="DMS61" s="60"/>
      <c r="DMT61" s="60"/>
      <c r="DMU61" s="60"/>
      <c r="DMV61" s="60"/>
      <c r="DMW61" s="60"/>
      <c r="DMX61" s="60"/>
      <c r="DMY61" s="60"/>
      <c r="DMZ61" s="60"/>
      <c r="DNA61" s="60"/>
      <c r="DNB61" s="60"/>
      <c r="DNC61" s="60"/>
      <c r="DND61" s="60"/>
      <c r="DNE61" s="60"/>
      <c r="DNF61" s="60"/>
      <c r="DNG61" s="60"/>
      <c r="DNH61" s="60"/>
      <c r="DNI61" s="60"/>
      <c r="DNJ61" s="60"/>
      <c r="DNK61" s="60"/>
      <c r="DNL61" s="60"/>
      <c r="DNM61" s="60"/>
      <c r="DNN61" s="60"/>
      <c r="DNO61" s="60"/>
      <c r="DNP61" s="60"/>
      <c r="DNQ61" s="60"/>
      <c r="DNR61" s="60"/>
      <c r="DNS61" s="60"/>
      <c r="DNT61" s="60"/>
      <c r="DNU61" s="60"/>
      <c r="DNV61" s="60"/>
      <c r="DNW61" s="60"/>
      <c r="DNX61" s="60"/>
      <c r="DNY61" s="60"/>
      <c r="DNZ61" s="60"/>
      <c r="DOA61" s="60"/>
      <c r="DOB61" s="60"/>
      <c r="DOC61" s="60"/>
      <c r="DOD61" s="60"/>
      <c r="DOE61" s="60"/>
      <c r="DOF61" s="60"/>
      <c r="DOG61" s="60"/>
      <c r="DOH61" s="60"/>
      <c r="DOI61" s="60"/>
      <c r="DOJ61" s="60"/>
      <c r="DOK61" s="60"/>
      <c r="DOL61" s="60"/>
      <c r="DOM61" s="60"/>
      <c r="DON61" s="60"/>
      <c r="DOO61" s="60"/>
      <c r="DOP61" s="60"/>
      <c r="DOQ61" s="60"/>
      <c r="DOR61" s="60"/>
      <c r="DOS61" s="60"/>
      <c r="DOT61" s="60"/>
      <c r="DOU61" s="60"/>
      <c r="DOV61" s="60"/>
      <c r="DOW61" s="60"/>
      <c r="DOX61" s="60"/>
      <c r="DOY61" s="60"/>
      <c r="DOZ61" s="60"/>
      <c r="DPA61" s="60"/>
      <c r="DPB61" s="60"/>
      <c r="DPC61" s="60"/>
      <c r="DPD61" s="60"/>
      <c r="DPE61" s="60"/>
      <c r="DPF61" s="60"/>
      <c r="DPG61" s="60"/>
      <c r="DPH61" s="60"/>
      <c r="DPI61" s="60"/>
      <c r="DPJ61" s="60"/>
      <c r="DPK61" s="60"/>
      <c r="DPL61" s="60"/>
      <c r="DPM61" s="60"/>
      <c r="DPN61" s="60"/>
      <c r="DPO61" s="60"/>
      <c r="DPP61" s="60"/>
      <c r="DPQ61" s="60"/>
      <c r="DPR61" s="60"/>
      <c r="DPS61" s="60"/>
      <c r="DPT61" s="60"/>
      <c r="DPU61" s="60"/>
      <c r="DPV61" s="60"/>
      <c r="DPW61" s="60"/>
      <c r="DPX61" s="60"/>
      <c r="DPY61" s="60"/>
      <c r="DPZ61" s="60"/>
      <c r="DQA61" s="60"/>
      <c r="DQB61" s="60"/>
      <c r="DQC61" s="60"/>
      <c r="DQD61" s="60"/>
      <c r="DQE61" s="60"/>
      <c r="DQF61" s="60"/>
      <c r="DQG61" s="60"/>
      <c r="DQH61" s="60"/>
      <c r="DQI61" s="60"/>
      <c r="DQJ61" s="60"/>
      <c r="DQK61" s="60"/>
      <c r="DQL61" s="60"/>
      <c r="DQM61" s="60"/>
      <c r="DQN61" s="60"/>
      <c r="DQO61" s="60"/>
      <c r="DQP61" s="60"/>
      <c r="DQQ61" s="60"/>
      <c r="DQR61" s="60"/>
      <c r="DQS61" s="60"/>
      <c r="DQT61" s="60"/>
      <c r="DQU61" s="60"/>
      <c r="DQV61" s="60"/>
      <c r="DQW61" s="60"/>
      <c r="DQX61" s="60"/>
      <c r="DQY61" s="60"/>
      <c r="DQZ61" s="60"/>
      <c r="DRA61" s="60"/>
      <c r="DRB61" s="60"/>
      <c r="DRC61" s="60"/>
      <c r="DRD61" s="60"/>
      <c r="DRE61" s="60"/>
      <c r="DRF61" s="60"/>
      <c r="DRG61" s="60"/>
      <c r="DRH61" s="60"/>
      <c r="DRI61" s="60"/>
      <c r="DRJ61" s="60"/>
      <c r="DRK61" s="60"/>
      <c r="DRL61" s="60"/>
      <c r="DRM61" s="60"/>
      <c r="DRN61" s="60"/>
      <c r="DRO61" s="60"/>
      <c r="DRP61" s="60"/>
      <c r="DRQ61" s="60"/>
      <c r="DRR61" s="60"/>
      <c r="DRS61" s="60"/>
      <c r="DRT61" s="60"/>
      <c r="DRU61" s="60"/>
      <c r="DRV61" s="60"/>
      <c r="DRW61" s="60"/>
      <c r="DRX61" s="60"/>
      <c r="DRY61" s="60"/>
      <c r="DRZ61" s="60"/>
      <c r="DSA61" s="60"/>
      <c r="DSB61" s="60"/>
      <c r="DSC61" s="60"/>
      <c r="DSD61" s="60"/>
      <c r="DSE61" s="60"/>
      <c r="DSF61" s="60"/>
      <c r="DSG61" s="60"/>
      <c r="DSH61" s="60"/>
      <c r="DSI61" s="60"/>
      <c r="DSJ61" s="60"/>
      <c r="DSK61" s="60"/>
      <c r="DSL61" s="60"/>
      <c r="DSM61" s="60"/>
      <c r="DSN61" s="60"/>
      <c r="DSO61" s="60"/>
      <c r="DSP61" s="60"/>
      <c r="DSQ61" s="60"/>
      <c r="DSR61" s="60"/>
      <c r="DSS61" s="60"/>
      <c r="DST61" s="60"/>
      <c r="DSU61" s="60"/>
      <c r="DSV61" s="60"/>
      <c r="DSW61" s="60"/>
      <c r="DSX61" s="60"/>
      <c r="DSY61" s="60"/>
      <c r="DSZ61" s="60"/>
      <c r="DTA61" s="60"/>
      <c r="DTB61" s="60"/>
      <c r="DTC61" s="60"/>
      <c r="DTD61" s="60"/>
      <c r="DTE61" s="60"/>
      <c r="DTF61" s="60"/>
      <c r="DTG61" s="60"/>
      <c r="DTH61" s="60"/>
      <c r="DTI61" s="60"/>
      <c r="DTJ61" s="60"/>
      <c r="DTK61" s="60"/>
      <c r="DTL61" s="60"/>
      <c r="DTM61" s="60"/>
      <c r="DTN61" s="60"/>
      <c r="DTO61" s="60"/>
      <c r="DTP61" s="60"/>
      <c r="DTQ61" s="60"/>
      <c r="DTR61" s="60"/>
      <c r="DTS61" s="60"/>
      <c r="DTT61" s="60"/>
      <c r="DTU61" s="60"/>
      <c r="DTV61" s="60"/>
      <c r="DTW61" s="60"/>
      <c r="DTX61" s="60"/>
      <c r="DTY61" s="60"/>
      <c r="DTZ61" s="60"/>
      <c r="DUA61" s="60"/>
      <c r="DUB61" s="60"/>
      <c r="DUC61" s="60"/>
      <c r="DUD61" s="60"/>
      <c r="DUE61" s="60"/>
      <c r="DUF61" s="60"/>
      <c r="DUG61" s="60"/>
      <c r="DUH61" s="60"/>
      <c r="DUI61" s="60"/>
      <c r="DUJ61" s="60"/>
      <c r="DUK61" s="60"/>
      <c r="DUL61" s="60"/>
      <c r="DUM61" s="60"/>
      <c r="DUN61" s="60"/>
      <c r="DUO61" s="60"/>
      <c r="DUP61" s="60"/>
      <c r="DUQ61" s="60"/>
      <c r="DUR61" s="60"/>
      <c r="DUS61" s="60"/>
      <c r="DUT61" s="60"/>
      <c r="DUU61" s="60"/>
      <c r="DUV61" s="60"/>
      <c r="DUW61" s="60"/>
      <c r="DUX61" s="60"/>
      <c r="DUY61" s="60"/>
      <c r="DUZ61" s="60"/>
      <c r="DVA61" s="60"/>
      <c r="DVB61" s="60"/>
      <c r="DVC61" s="60"/>
      <c r="DVD61" s="60"/>
      <c r="DVE61" s="60"/>
      <c r="DVF61" s="60"/>
      <c r="DVG61" s="60"/>
      <c r="DVH61" s="60"/>
      <c r="DVI61" s="60"/>
      <c r="DVJ61" s="60"/>
      <c r="DVK61" s="60"/>
      <c r="DVL61" s="60"/>
      <c r="DVM61" s="60"/>
      <c r="DVN61" s="60"/>
      <c r="DVO61" s="60"/>
      <c r="DVP61" s="60"/>
      <c r="DVQ61" s="60"/>
      <c r="DVR61" s="60"/>
      <c r="DVS61" s="60"/>
      <c r="DVT61" s="60"/>
      <c r="DVU61" s="60"/>
      <c r="DVV61" s="60"/>
      <c r="DVW61" s="60"/>
      <c r="DVX61" s="60"/>
      <c r="DVY61" s="60"/>
      <c r="DVZ61" s="60"/>
      <c r="DWA61" s="60"/>
      <c r="DWB61" s="60"/>
      <c r="DWC61" s="60"/>
      <c r="DWD61" s="60"/>
      <c r="DWE61" s="60"/>
      <c r="DWF61" s="60"/>
      <c r="DWG61" s="60"/>
      <c r="DWH61" s="60"/>
      <c r="DWI61" s="60"/>
      <c r="DWJ61" s="60"/>
      <c r="DWK61" s="60"/>
      <c r="DWL61" s="60"/>
      <c r="DWM61" s="60"/>
      <c r="DWN61" s="60"/>
      <c r="DWO61" s="60"/>
      <c r="DWP61" s="60"/>
      <c r="DWQ61" s="60"/>
      <c r="DWR61" s="60"/>
      <c r="DWS61" s="60"/>
      <c r="DWT61" s="60"/>
      <c r="DWU61" s="60"/>
      <c r="DWV61" s="60"/>
      <c r="DWW61" s="60"/>
      <c r="DWX61" s="60"/>
      <c r="DWY61" s="60"/>
      <c r="DWZ61" s="60"/>
      <c r="DXA61" s="60"/>
      <c r="DXB61" s="60"/>
      <c r="DXC61" s="60"/>
      <c r="DXD61" s="60"/>
      <c r="DXE61" s="60"/>
      <c r="DXF61" s="60"/>
      <c r="DXG61" s="60"/>
      <c r="DXH61" s="60"/>
      <c r="DXI61" s="60"/>
      <c r="DXJ61" s="60"/>
      <c r="DXK61" s="60"/>
      <c r="DXL61" s="60"/>
      <c r="DXM61" s="60"/>
      <c r="DXN61" s="60"/>
      <c r="DXO61" s="60"/>
      <c r="DXP61" s="60"/>
      <c r="DXQ61" s="60"/>
      <c r="DXR61" s="60"/>
      <c r="DXS61" s="60"/>
      <c r="DXT61" s="60"/>
      <c r="DXU61" s="60"/>
      <c r="DXV61" s="60"/>
      <c r="DXW61" s="60"/>
      <c r="DXX61" s="60"/>
      <c r="DXY61" s="60"/>
      <c r="DXZ61" s="60"/>
      <c r="DYA61" s="60"/>
      <c r="DYB61" s="60"/>
      <c r="DYC61" s="60"/>
      <c r="DYD61" s="60"/>
      <c r="DYE61" s="60"/>
      <c r="DYF61" s="60"/>
      <c r="DYG61" s="60"/>
      <c r="DYH61" s="60"/>
      <c r="DYI61" s="60"/>
      <c r="DYJ61" s="60"/>
      <c r="DYK61" s="60"/>
      <c r="DYL61" s="60"/>
      <c r="DYM61" s="60"/>
      <c r="DYN61" s="60"/>
      <c r="DYO61" s="60"/>
      <c r="DYP61" s="60"/>
      <c r="DYQ61" s="60"/>
      <c r="DYR61" s="60"/>
      <c r="DYS61" s="60"/>
      <c r="DYT61" s="60"/>
      <c r="DYU61" s="60"/>
      <c r="DYV61" s="60"/>
      <c r="DYW61" s="60"/>
      <c r="DYX61" s="60"/>
      <c r="DYY61" s="60"/>
      <c r="DYZ61" s="60"/>
      <c r="DZA61" s="60"/>
      <c r="DZB61" s="60"/>
      <c r="DZC61" s="60"/>
      <c r="DZD61" s="60"/>
      <c r="DZE61" s="60"/>
      <c r="DZF61" s="60"/>
      <c r="DZG61" s="60"/>
      <c r="DZH61" s="60"/>
      <c r="DZI61" s="60"/>
      <c r="DZJ61" s="60"/>
      <c r="DZK61" s="60"/>
      <c r="DZL61" s="60"/>
      <c r="DZM61" s="60"/>
      <c r="DZN61" s="60"/>
      <c r="DZO61" s="60"/>
      <c r="DZP61" s="60"/>
      <c r="DZQ61" s="60"/>
      <c r="DZR61" s="60"/>
      <c r="DZS61" s="60"/>
      <c r="DZT61" s="60"/>
      <c r="DZU61" s="60"/>
      <c r="DZV61" s="60"/>
      <c r="DZW61" s="60"/>
      <c r="DZX61" s="60"/>
      <c r="DZY61" s="60"/>
      <c r="DZZ61" s="60"/>
      <c r="EAA61" s="60"/>
      <c r="EAB61" s="60"/>
      <c r="EAC61" s="60"/>
      <c r="EAD61" s="60"/>
      <c r="EAE61" s="60"/>
      <c r="EAF61" s="60"/>
      <c r="EAG61" s="60"/>
      <c r="EAH61" s="60"/>
      <c r="EAI61" s="60"/>
      <c r="EAJ61" s="60"/>
      <c r="EAK61" s="60"/>
      <c r="EAL61" s="60"/>
      <c r="EAM61" s="60"/>
      <c r="EAN61" s="60"/>
      <c r="EAO61" s="60"/>
      <c r="EAP61" s="60"/>
      <c r="EAQ61" s="60"/>
      <c r="EAR61" s="60"/>
      <c r="EAS61" s="60"/>
      <c r="EAT61" s="60"/>
      <c r="EAU61" s="60"/>
      <c r="EAV61" s="60"/>
      <c r="EAW61" s="60"/>
      <c r="EAX61" s="60"/>
      <c r="EAY61" s="60"/>
      <c r="EAZ61" s="60"/>
      <c r="EBA61" s="60"/>
      <c r="EBB61" s="60"/>
      <c r="EBC61" s="60"/>
      <c r="EBD61" s="60"/>
      <c r="EBE61" s="60"/>
      <c r="EBF61" s="60"/>
      <c r="EBG61" s="60"/>
      <c r="EBH61" s="60"/>
      <c r="EBI61" s="60"/>
      <c r="EBJ61" s="60"/>
      <c r="EBK61" s="60"/>
      <c r="EBL61" s="60"/>
      <c r="EBM61" s="60"/>
      <c r="EBN61" s="60"/>
      <c r="EBO61" s="60"/>
      <c r="EBP61" s="60"/>
      <c r="EBQ61" s="60"/>
      <c r="EBR61" s="60"/>
      <c r="EBS61" s="60"/>
      <c r="EBT61" s="60"/>
      <c r="EBU61" s="60"/>
      <c r="EBV61" s="60"/>
      <c r="EBW61" s="60"/>
      <c r="EBX61" s="60"/>
      <c r="EBY61" s="60"/>
      <c r="EBZ61" s="60"/>
      <c r="ECA61" s="60"/>
      <c r="ECB61" s="60"/>
      <c r="ECC61" s="60"/>
      <c r="ECD61" s="60"/>
      <c r="ECE61" s="60"/>
      <c r="ECF61" s="60"/>
      <c r="ECG61" s="60"/>
      <c r="ECH61" s="60"/>
      <c r="ECI61" s="60"/>
      <c r="ECJ61" s="60"/>
      <c r="ECK61" s="60"/>
      <c r="ECL61" s="60"/>
      <c r="ECM61" s="60"/>
      <c r="ECN61" s="60"/>
      <c r="ECO61" s="60"/>
      <c r="ECP61" s="60"/>
      <c r="ECQ61" s="60"/>
      <c r="ECR61" s="60"/>
      <c r="ECS61" s="60"/>
      <c r="ECT61" s="60"/>
      <c r="ECU61" s="60"/>
      <c r="ECV61" s="60"/>
      <c r="ECW61" s="60"/>
      <c r="ECX61" s="60"/>
      <c r="ECY61" s="60"/>
      <c r="ECZ61" s="60"/>
      <c r="EDA61" s="60"/>
      <c r="EDB61" s="60"/>
      <c r="EDC61" s="60"/>
      <c r="EDD61" s="60"/>
      <c r="EDE61" s="60"/>
      <c r="EDF61" s="60"/>
      <c r="EDG61" s="60"/>
      <c r="EDH61" s="60"/>
      <c r="EDI61" s="60"/>
      <c r="EDJ61" s="60"/>
      <c r="EDK61" s="60"/>
      <c r="EDL61" s="60"/>
      <c r="EDM61" s="60"/>
      <c r="EDN61" s="60"/>
      <c r="EDO61" s="60"/>
      <c r="EDP61" s="60"/>
      <c r="EDQ61" s="60"/>
      <c r="EDR61" s="60"/>
      <c r="EDS61" s="60"/>
      <c r="EDT61" s="60"/>
      <c r="EDU61" s="60"/>
      <c r="EDV61" s="60"/>
      <c r="EDW61" s="60"/>
      <c r="EDX61" s="60"/>
      <c r="EDY61" s="60"/>
      <c r="EDZ61" s="60"/>
      <c r="EEA61" s="60"/>
      <c r="EEB61" s="60"/>
      <c r="EEC61" s="60"/>
      <c r="EED61" s="60"/>
      <c r="EEE61" s="60"/>
      <c r="EEF61" s="60"/>
      <c r="EEG61" s="60"/>
      <c r="EEH61" s="60"/>
      <c r="EEI61" s="60"/>
      <c r="EEJ61" s="60"/>
      <c r="EEK61" s="60"/>
      <c r="EEL61" s="60"/>
      <c r="EEM61" s="60"/>
      <c r="EEN61" s="60"/>
      <c r="EEO61" s="60"/>
      <c r="EEP61" s="60"/>
      <c r="EEQ61" s="60"/>
      <c r="EER61" s="60"/>
      <c r="EES61" s="60"/>
      <c r="EET61" s="60"/>
      <c r="EEU61" s="60"/>
      <c r="EEV61" s="60"/>
      <c r="EEW61" s="60"/>
      <c r="EEX61" s="60"/>
      <c r="EEY61" s="60"/>
      <c r="EEZ61" s="60"/>
      <c r="EFA61" s="60"/>
      <c r="EFB61" s="60"/>
      <c r="EFC61" s="60"/>
      <c r="EFD61" s="60"/>
      <c r="EFE61" s="60"/>
      <c r="EFF61" s="60"/>
      <c r="EFG61" s="60"/>
      <c r="EFH61" s="60"/>
      <c r="EFI61" s="60"/>
      <c r="EFJ61" s="60"/>
      <c r="EFK61" s="60"/>
      <c r="EFL61" s="60"/>
      <c r="EFM61" s="60"/>
      <c r="EFN61" s="60"/>
      <c r="EFO61" s="60"/>
      <c r="EFP61" s="60"/>
      <c r="EFQ61" s="60"/>
      <c r="EFR61" s="60"/>
      <c r="EFS61" s="60"/>
      <c r="EFT61" s="60"/>
      <c r="EFU61" s="60"/>
      <c r="EFV61" s="60"/>
      <c r="EFW61" s="60"/>
      <c r="EFX61" s="60"/>
      <c r="EFY61" s="60"/>
      <c r="EFZ61" s="60"/>
      <c r="EGA61" s="60"/>
      <c r="EGB61" s="60"/>
      <c r="EGC61" s="60"/>
      <c r="EGD61" s="60"/>
      <c r="EGE61" s="60"/>
      <c r="EGF61" s="60"/>
      <c r="EGG61" s="60"/>
      <c r="EGH61" s="60"/>
      <c r="EGI61" s="60"/>
      <c r="EGJ61" s="60"/>
      <c r="EGK61" s="60"/>
      <c r="EGL61" s="60"/>
      <c r="EGM61" s="60"/>
      <c r="EGN61" s="60"/>
      <c r="EGO61" s="60"/>
      <c r="EGP61" s="60"/>
      <c r="EGQ61" s="60"/>
      <c r="EGR61" s="60"/>
      <c r="EGS61" s="60"/>
      <c r="EGT61" s="60"/>
      <c r="EGU61" s="60"/>
      <c r="EGV61" s="60"/>
      <c r="EGW61" s="60"/>
      <c r="EGX61" s="60"/>
      <c r="EGY61" s="60"/>
      <c r="EGZ61" s="60"/>
      <c r="EHA61" s="60"/>
      <c r="EHB61" s="60"/>
      <c r="EHC61" s="60"/>
      <c r="EHD61" s="60"/>
      <c r="EHE61" s="60"/>
      <c r="EHF61" s="60"/>
      <c r="EHG61" s="60"/>
      <c r="EHH61" s="60"/>
      <c r="EHI61" s="60"/>
      <c r="EHJ61" s="60"/>
      <c r="EHK61" s="60"/>
      <c r="EHL61" s="60"/>
      <c r="EHM61" s="60"/>
      <c r="EHN61" s="60"/>
      <c r="EHO61" s="60"/>
      <c r="EHP61" s="60"/>
      <c r="EHQ61" s="60"/>
      <c r="EHR61" s="60"/>
      <c r="EHS61" s="60"/>
      <c r="EHT61" s="60"/>
      <c r="EHU61" s="60"/>
      <c r="EHV61" s="60"/>
      <c r="EHW61" s="60"/>
      <c r="EHX61" s="60"/>
      <c r="EHY61" s="60"/>
      <c r="EHZ61" s="60"/>
      <c r="EIA61" s="60"/>
      <c r="EIB61" s="60"/>
      <c r="EIC61" s="60"/>
      <c r="EID61" s="60"/>
      <c r="EIE61" s="60"/>
      <c r="EIF61" s="60"/>
      <c r="EIG61" s="60"/>
      <c r="EIH61" s="60"/>
      <c r="EII61" s="60"/>
      <c r="EIJ61" s="60"/>
      <c r="EIK61" s="60"/>
      <c r="EIL61" s="60"/>
      <c r="EIM61" s="60"/>
      <c r="EIN61" s="60"/>
      <c r="EIO61" s="60"/>
      <c r="EIP61" s="60"/>
      <c r="EIQ61" s="60"/>
      <c r="EIR61" s="60"/>
      <c r="EIS61" s="60"/>
      <c r="EIT61" s="60"/>
      <c r="EIU61" s="60"/>
      <c r="EIV61" s="60"/>
      <c r="EIW61" s="60"/>
      <c r="EIX61" s="60"/>
      <c r="EIY61" s="60"/>
      <c r="EIZ61" s="60"/>
      <c r="EJA61" s="60"/>
      <c r="EJB61" s="60"/>
      <c r="EJC61" s="60"/>
      <c r="EJD61" s="60"/>
      <c r="EJE61" s="60"/>
      <c r="EJF61" s="60"/>
      <c r="EJG61" s="60"/>
      <c r="EJH61" s="60"/>
      <c r="EJI61" s="60"/>
      <c r="EJJ61" s="60"/>
      <c r="EJK61" s="60"/>
      <c r="EJL61" s="60"/>
      <c r="EJM61" s="60"/>
      <c r="EJN61" s="60"/>
      <c r="EJO61" s="60"/>
      <c r="EJP61" s="60"/>
      <c r="EJQ61" s="60"/>
      <c r="EJR61" s="60"/>
      <c r="EJS61" s="60"/>
      <c r="EJT61" s="60"/>
      <c r="EJU61" s="60"/>
      <c r="EJV61" s="60"/>
      <c r="EJW61" s="60"/>
      <c r="EJX61" s="60"/>
      <c r="EJY61" s="60"/>
      <c r="EJZ61" s="60"/>
      <c r="EKA61" s="60"/>
      <c r="EKB61" s="60"/>
      <c r="EKC61" s="60"/>
      <c r="EKD61" s="60"/>
      <c r="EKE61" s="60"/>
      <c r="EKF61" s="60"/>
      <c r="EKG61" s="60"/>
      <c r="EKH61" s="60"/>
      <c r="EKI61" s="60"/>
      <c r="EKJ61" s="60"/>
      <c r="EKK61" s="60"/>
      <c r="EKL61" s="60"/>
      <c r="EKM61" s="60"/>
      <c r="EKN61" s="60"/>
      <c r="EKO61" s="60"/>
      <c r="EKP61" s="60"/>
      <c r="EKQ61" s="60"/>
      <c r="EKR61" s="60"/>
      <c r="EKS61" s="60"/>
      <c r="EKT61" s="60"/>
      <c r="EKU61" s="60"/>
      <c r="EKV61" s="60"/>
      <c r="EKW61" s="60"/>
      <c r="EKX61" s="60"/>
      <c r="EKY61" s="60"/>
      <c r="EKZ61" s="60"/>
      <c r="ELA61" s="60"/>
      <c r="ELB61" s="60"/>
      <c r="ELC61" s="60"/>
      <c r="ELD61" s="60"/>
      <c r="ELE61" s="60"/>
      <c r="ELF61" s="60"/>
      <c r="ELG61" s="60"/>
      <c r="ELH61" s="60"/>
      <c r="ELI61" s="60"/>
      <c r="ELJ61" s="60"/>
      <c r="ELK61" s="60"/>
      <c r="ELL61" s="60"/>
      <c r="ELM61" s="60"/>
      <c r="ELN61" s="60"/>
      <c r="ELO61" s="60"/>
      <c r="ELP61" s="60"/>
      <c r="ELQ61" s="60"/>
      <c r="ELR61" s="60"/>
      <c r="ELS61" s="60"/>
      <c r="ELT61" s="60"/>
      <c r="ELU61" s="60"/>
      <c r="ELV61" s="60"/>
      <c r="ELW61" s="60"/>
      <c r="ELX61" s="60"/>
      <c r="ELY61" s="60"/>
      <c r="ELZ61" s="60"/>
      <c r="EMA61" s="60"/>
      <c r="EMB61" s="60"/>
      <c r="EMC61" s="60"/>
      <c r="EMD61" s="60"/>
      <c r="EME61" s="60"/>
      <c r="EMF61" s="60"/>
      <c r="EMG61" s="60"/>
      <c r="EMH61" s="60"/>
      <c r="EMI61" s="60"/>
      <c r="EMJ61" s="60"/>
      <c r="EMK61" s="60"/>
      <c r="EML61" s="60"/>
      <c r="EMM61" s="60"/>
      <c r="EMN61" s="60"/>
      <c r="EMO61" s="60"/>
      <c r="EMP61" s="60"/>
      <c r="EMQ61" s="60"/>
      <c r="EMR61" s="60"/>
      <c r="EMS61" s="60"/>
      <c r="EMT61" s="60"/>
      <c r="EMU61" s="60"/>
      <c r="EMV61" s="60"/>
      <c r="EMW61" s="60"/>
      <c r="EMX61" s="60"/>
      <c r="EMY61" s="60"/>
      <c r="EMZ61" s="60"/>
      <c r="ENA61" s="60"/>
      <c r="ENB61" s="60"/>
      <c r="ENC61" s="60"/>
      <c r="END61" s="60"/>
      <c r="ENE61" s="60"/>
      <c r="ENF61" s="60"/>
      <c r="ENG61" s="60"/>
      <c r="ENH61" s="60"/>
      <c r="ENI61" s="60"/>
      <c r="ENJ61" s="60"/>
      <c r="ENK61" s="60"/>
      <c r="ENL61" s="60"/>
      <c r="ENM61" s="60"/>
      <c r="ENN61" s="60"/>
      <c r="ENO61" s="60"/>
      <c r="ENP61" s="60"/>
      <c r="ENQ61" s="60"/>
      <c r="ENR61" s="60"/>
      <c r="ENS61" s="60"/>
      <c r="ENT61" s="60"/>
      <c r="ENU61" s="60"/>
      <c r="ENV61" s="60"/>
      <c r="ENW61" s="60"/>
      <c r="ENX61" s="60"/>
      <c r="ENY61" s="60"/>
      <c r="ENZ61" s="60"/>
      <c r="EOA61" s="60"/>
      <c r="EOB61" s="60"/>
      <c r="EOC61" s="60"/>
      <c r="EOD61" s="60"/>
      <c r="EOE61" s="60"/>
      <c r="EOF61" s="60"/>
      <c r="EOG61" s="60"/>
      <c r="EOH61" s="60"/>
      <c r="EOI61" s="60"/>
      <c r="EOJ61" s="60"/>
      <c r="EOK61" s="60"/>
      <c r="EOL61" s="60"/>
      <c r="EOM61" s="60"/>
      <c r="EON61" s="60"/>
      <c r="EOO61" s="60"/>
      <c r="EOP61" s="60"/>
      <c r="EOQ61" s="60"/>
      <c r="EOR61" s="60"/>
      <c r="EOS61" s="60"/>
      <c r="EOT61" s="60"/>
      <c r="EOU61" s="60"/>
      <c r="EOV61" s="60"/>
      <c r="EOW61" s="60"/>
      <c r="EOX61" s="60"/>
      <c r="EOY61" s="60"/>
      <c r="EOZ61" s="60"/>
      <c r="EPA61" s="60"/>
      <c r="EPB61" s="60"/>
      <c r="EPC61" s="60"/>
      <c r="EPD61" s="60"/>
      <c r="EPE61" s="60"/>
      <c r="EPF61" s="60"/>
      <c r="EPG61" s="60"/>
      <c r="EPH61" s="60"/>
      <c r="EPI61" s="60"/>
      <c r="EPJ61" s="60"/>
      <c r="EPK61" s="60"/>
      <c r="EPL61" s="60"/>
      <c r="EPM61" s="60"/>
      <c r="EPN61" s="60"/>
      <c r="EPO61" s="60"/>
      <c r="EPP61" s="60"/>
      <c r="EPQ61" s="60"/>
      <c r="EPR61" s="60"/>
      <c r="EPS61" s="60"/>
      <c r="EPT61" s="60"/>
      <c r="EPU61" s="60"/>
      <c r="EPV61" s="60"/>
      <c r="EPW61" s="60"/>
      <c r="EPX61" s="60"/>
      <c r="EPY61" s="60"/>
      <c r="EPZ61" s="60"/>
      <c r="EQA61" s="60"/>
      <c r="EQB61" s="60"/>
      <c r="EQC61" s="60"/>
      <c r="EQD61" s="60"/>
      <c r="EQE61" s="60"/>
      <c r="EQF61" s="60"/>
      <c r="EQG61" s="60"/>
      <c r="EQH61" s="60"/>
      <c r="EQI61" s="60"/>
      <c r="EQJ61" s="60"/>
      <c r="EQK61" s="60"/>
      <c r="EQL61" s="60"/>
      <c r="EQM61" s="60"/>
      <c r="EQN61" s="60"/>
      <c r="EQO61" s="60"/>
      <c r="EQP61" s="60"/>
      <c r="EQQ61" s="60"/>
      <c r="EQR61" s="60"/>
      <c r="EQS61" s="60"/>
      <c r="EQT61" s="60"/>
      <c r="EQU61" s="60"/>
      <c r="EQV61" s="60"/>
      <c r="EQW61" s="60"/>
      <c r="EQX61" s="60"/>
      <c r="EQY61" s="60"/>
      <c r="EQZ61" s="60"/>
      <c r="ERA61" s="60"/>
      <c r="ERB61" s="60"/>
      <c r="ERC61" s="60"/>
      <c r="ERD61" s="60"/>
      <c r="ERE61" s="60"/>
      <c r="ERF61" s="60"/>
      <c r="ERG61" s="60"/>
      <c r="ERH61" s="60"/>
      <c r="ERI61" s="60"/>
      <c r="ERJ61" s="60"/>
      <c r="ERK61" s="60"/>
      <c r="ERL61" s="60"/>
      <c r="ERM61" s="60"/>
      <c r="ERN61" s="60"/>
      <c r="ERO61" s="60"/>
      <c r="ERP61" s="60"/>
      <c r="ERQ61" s="60"/>
      <c r="ERR61" s="60"/>
      <c r="ERS61" s="60"/>
      <c r="ERT61" s="60"/>
      <c r="ERU61" s="60"/>
      <c r="ERV61" s="60"/>
      <c r="ERW61" s="60"/>
      <c r="ERX61" s="60"/>
      <c r="ERY61" s="60"/>
      <c r="ERZ61" s="60"/>
      <c r="ESA61" s="60"/>
      <c r="ESB61" s="60"/>
      <c r="ESC61" s="60"/>
      <c r="ESD61" s="60"/>
      <c r="ESE61" s="60"/>
      <c r="ESF61" s="60"/>
      <c r="ESG61" s="60"/>
      <c r="ESH61" s="60"/>
      <c r="ESI61" s="60"/>
      <c r="ESJ61" s="60"/>
      <c r="ESK61" s="60"/>
      <c r="ESL61" s="60"/>
      <c r="ESM61" s="60"/>
      <c r="ESN61" s="60"/>
      <c r="ESO61" s="60"/>
      <c r="ESP61" s="60"/>
      <c r="ESQ61" s="60"/>
      <c r="ESR61" s="60"/>
      <c r="ESS61" s="60"/>
      <c r="EST61" s="60"/>
      <c r="ESU61" s="60"/>
      <c r="ESV61" s="60"/>
      <c r="ESW61" s="60"/>
      <c r="ESX61" s="60"/>
      <c r="ESY61" s="60"/>
      <c r="ESZ61" s="60"/>
      <c r="ETA61" s="60"/>
      <c r="ETB61" s="60"/>
      <c r="ETC61" s="60"/>
      <c r="ETD61" s="60"/>
      <c r="ETE61" s="60"/>
      <c r="ETF61" s="60"/>
      <c r="ETG61" s="60"/>
      <c r="ETH61" s="60"/>
      <c r="ETI61" s="60"/>
      <c r="ETJ61" s="60"/>
      <c r="ETK61" s="60"/>
      <c r="ETL61" s="60"/>
      <c r="ETM61" s="60"/>
      <c r="ETN61" s="60"/>
      <c r="ETO61" s="60"/>
      <c r="ETP61" s="60"/>
      <c r="ETQ61" s="60"/>
      <c r="ETR61" s="60"/>
      <c r="ETS61" s="60"/>
      <c r="ETT61" s="60"/>
      <c r="ETU61" s="60"/>
      <c r="ETV61" s="60"/>
      <c r="ETW61" s="60"/>
      <c r="ETX61" s="60"/>
      <c r="ETY61" s="60"/>
      <c r="ETZ61" s="60"/>
      <c r="EUA61" s="60"/>
      <c r="EUB61" s="60"/>
      <c r="EUC61" s="60"/>
      <c r="EUD61" s="60"/>
      <c r="EUE61" s="60"/>
      <c r="EUF61" s="60"/>
      <c r="EUG61" s="60"/>
      <c r="EUH61" s="60"/>
      <c r="EUI61" s="60"/>
      <c r="EUJ61" s="60"/>
      <c r="EUK61" s="60"/>
      <c r="EUL61" s="60"/>
      <c r="EUM61" s="60"/>
      <c r="EUN61" s="60"/>
      <c r="EUO61" s="60"/>
      <c r="EUP61" s="60"/>
      <c r="EUQ61" s="60"/>
      <c r="EUR61" s="60"/>
      <c r="EUS61" s="60"/>
      <c r="EUT61" s="60"/>
      <c r="EUU61" s="60"/>
      <c r="EUV61" s="60"/>
      <c r="EUW61" s="60"/>
      <c r="EUX61" s="60"/>
      <c r="EUY61" s="60"/>
      <c r="EUZ61" s="60"/>
      <c r="EVA61" s="60"/>
      <c r="EVB61" s="60"/>
      <c r="EVC61" s="60"/>
      <c r="EVD61" s="60"/>
      <c r="EVE61" s="60"/>
      <c r="EVF61" s="60"/>
      <c r="EVG61" s="60"/>
      <c r="EVH61" s="60"/>
      <c r="EVI61" s="60"/>
      <c r="EVJ61" s="60"/>
      <c r="EVK61" s="60"/>
      <c r="EVL61" s="60"/>
      <c r="EVM61" s="60"/>
      <c r="EVN61" s="60"/>
      <c r="EVO61" s="60"/>
      <c r="EVP61" s="60"/>
      <c r="EVQ61" s="60"/>
      <c r="EVR61" s="60"/>
      <c r="EVS61" s="60"/>
      <c r="EVT61" s="60"/>
      <c r="EVU61" s="60"/>
      <c r="EVV61" s="60"/>
      <c r="EVW61" s="60"/>
      <c r="EVX61" s="60"/>
      <c r="EVY61" s="60"/>
      <c r="EVZ61" s="60"/>
      <c r="EWA61" s="60"/>
      <c r="EWB61" s="60"/>
      <c r="EWC61" s="60"/>
      <c r="EWD61" s="60"/>
      <c r="EWE61" s="60"/>
      <c r="EWF61" s="60"/>
      <c r="EWG61" s="60"/>
      <c r="EWH61" s="60"/>
      <c r="EWI61" s="60"/>
      <c r="EWJ61" s="60"/>
      <c r="EWK61" s="60"/>
      <c r="EWL61" s="60"/>
      <c r="EWM61" s="60"/>
      <c r="EWN61" s="60"/>
      <c r="EWO61" s="60"/>
      <c r="EWP61" s="60"/>
      <c r="EWQ61" s="60"/>
      <c r="EWR61" s="60"/>
      <c r="EWS61" s="60"/>
      <c r="EWT61" s="60"/>
      <c r="EWU61" s="60"/>
      <c r="EWV61" s="60"/>
      <c r="EWW61" s="60"/>
      <c r="EWX61" s="60"/>
      <c r="EWY61" s="60"/>
      <c r="EWZ61" s="60"/>
      <c r="EXA61" s="60"/>
      <c r="EXB61" s="60"/>
      <c r="EXC61" s="60"/>
      <c r="EXD61" s="60"/>
      <c r="EXE61" s="60"/>
      <c r="EXF61" s="60"/>
      <c r="EXG61" s="60"/>
      <c r="EXH61" s="60"/>
      <c r="EXI61" s="60"/>
      <c r="EXJ61" s="60"/>
      <c r="EXK61" s="60"/>
      <c r="EXL61" s="60"/>
      <c r="EXM61" s="60"/>
      <c r="EXN61" s="60"/>
      <c r="EXO61" s="60"/>
      <c r="EXP61" s="60"/>
      <c r="EXQ61" s="60"/>
      <c r="EXR61" s="60"/>
      <c r="EXS61" s="60"/>
      <c r="EXT61" s="60"/>
      <c r="EXU61" s="60"/>
      <c r="EXV61" s="60"/>
      <c r="EXW61" s="60"/>
      <c r="EXX61" s="60"/>
      <c r="EXY61" s="60"/>
      <c r="EXZ61" s="60"/>
      <c r="EYA61" s="60"/>
      <c r="EYB61" s="60"/>
      <c r="EYC61" s="60"/>
      <c r="EYD61" s="60"/>
      <c r="EYE61" s="60"/>
      <c r="EYF61" s="60"/>
      <c r="EYG61" s="60"/>
      <c r="EYH61" s="60"/>
      <c r="EYI61" s="60"/>
      <c r="EYJ61" s="60"/>
      <c r="EYK61" s="60"/>
      <c r="EYL61" s="60"/>
      <c r="EYM61" s="60"/>
      <c r="EYN61" s="60"/>
      <c r="EYO61" s="60"/>
      <c r="EYP61" s="60"/>
      <c r="EYQ61" s="60"/>
      <c r="EYR61" s="60"/>
      <c r="EYS61" s="60"/>
      <c r="EYT61" s="60"/>
      <c r="EYU61" s="60"/>
      <c r="EYV61" s="60"/>
      <c r="EYW61" s="60"/>
      <c r="EYX61" s="60"/>
      <c r="EYY61" s="60"/>
      <c r="EYZ61" s="60"/>
      <c r="EZA61" s="60"/>
      <c r="EZB61" s="60"/>
      <c r="EZC61" s="60"/>
      <c r="EZD61" s="60"/>
      <c r="EZE61" s="60"/>
      <c r="EZF61" s="60"/>
      <c r="EZG61" s="60"/>
      <c r="EZH61" s="60"/>
      <c r="EZI61" s="60"/>
      <c r="EZJ61" s="60"/>
      <c r="EZK61" s="60"/>
      <c r="EZL61" s="60"/>
      <c r="EZM61" s="60"/>
      <c r="EZN61" s="60"/>
      <c r="EZO61" s="60"/>
      <c r="EZP61" s="60"/>
      <c r="EZQ61" s="60"/>
      <c r="EZR61" s="60"/>
      <c r="EZS61" s="60"/>
      <c r="EZT61" s="60"/>
      <c r="EZU61" s="60"/>
      <c r="EZV61" s="60"/>
      <c r="EZW61" s="60"/>
      <c r="EZX61" s="60"/>
      <c r="EZY61" s="60"/>
      <c r="EZZ61" s="60"/>
      <c r="FAA61" s="60"/>
      <c r="FAB61" s="60"/>
      <c r="FAC61" s="60"/>
      <c r="FAD61" s="60"/>
      <c r="FAE61" s="60"/>
      <c r="FAF61" s="60"/>
      <c r="FAG61" s="60"/>
      <c r="FAH61" s="60"/>
      <c r="FAI61" s="60"/>
      <c r="FAJ61" s="60"/>
      <c r="FAK61" s="60"/>
      <c r="FAL61" s="60"/>
      <c r="FAM61" s="60"/>
      <c r="FAN61" s="60"/>
      <c r="FAO61" s="60"/>
      <c r="FAP61" s="60"/>
      <c r="FAQ61" s="60"/>
      <c r="FAR61" s="60"/>
      <c r="FAS61" s="60"/>
      <c r="FAT61" s="60"/>
      <c r="FAU61" s="60"/>
      <c r="FAV61" s="60"/>
      <c r="FAW61" s="60"/>
      <c r="FAX61" s="60"/>
      <c r="FAY61" s="60"/>
      <c r="FAZ61" s="60"/>
      <c r="FBA61" s="60"/>
      <c r="FBB61" s="60"/>
      <c r="FBC61" s="60"/>
      <c r="FBD61" s="60"/>
      <c r="FBE61" s="60"/>
      <c r="FBF61" s="60"/>
      <c r="FBG61" s="60"/>
      <c r="FBH61" s="60"/>
      <c r="FBI61" s="60"/>
      <c r="FBJ61" s="60"/>
      <c r="FBK61" s="60"/>
      <c r="FBL61" s="60"/>
      <c r="FBM61" s="60"/>
      <c r="FBN61" s="60"/>
      <c r="FBO61" s="60"/>
      <c r="FBP61" s="60"/>
      <c r="FBQ61" s="60"/>
      <c r="FBR61" s="60"/>
      <c r="FBS61" s="60"/>
      <c r="FBT61" s="60"/>
      <c r="FBU61" s="60"/>
      <c r="FBV61" s="60"/>
      <c r="FBW61" s="60"/>
      <c r="FBX61" s="60"/>
      <c r="FBY61" s="60"/>
      <c r="FBZ61" s="60"/>
      <c r="FCA61" s="60"/>
      <c r="FCB61" s="60"/>
      <c r="FCC61" s="60"/>
      <c r="FCD61" s="60"/>
      <c r="FCE61" s="60"/>
      <c r="FCF61" s="60"/>
      <c r="FCG61" s="60"/>
      <c r="FCH61" s="60"/>
      <c r="FCI61" s="60"/>
      <c r="FCJ61" s="60"/>
      <c r="FCK61" s="60"/>
      <c r="FCL61" s="60"/>
      <c r="FCM61" s="60"/>
      <c r="FCN61" s="60"/>
      <c r="FCO61" s="60"/>
      <c r="FCP61" s="60"/>
      <c r="FCQ61" s="60"/>
      <c r="FCR61" s="60"/>
      <c r="FCS61" s="60"/>
      <c r="FCT61" s="60"/>
      <c r="FCU61" s="60"/>
      <c r="FCV61" s="60"/>
      <c r="FCW61" s="60"/>
      <c r="FCX61" s="60"/>
      <c r="FCY61" s="60"/>
      <c r="FCZ61" s="60"/>
      <c r="FDA61" s="60"/>
      <c r="FDB61" s="60"/>
      <c r="FDC61" s="60"/>
      <c r="FDD61" s="60"/>
      <c r="FDE61" s="60"/>
      <c r="FDF61" s="60"/>
      <c r="FDG61" s="60"/>
      <c r="FDH61" s="60"/>
      <c r="FDI61" s="60"/>
      <c r="FDJ61" s="60"/>
      <c r="FDK61" s="60"/>
      <c r="FDL61" s="60"/>
      <c r="FDM61" s="60"/>
      <c r="FDN61" s="60"/>
      <c r="FDO61" s="60"/>
      <c r="FDP61" s="60"/>
      <c r="FDQ61" s="60"/>
      <c r="FDR61" s="60"/>
      <c r="FDS61" s="60"/>
      <c r="FDT61" s="60"/>
      <c r="FDU61" s="60"/>
      <c r="FDV61" s="60"/>
      <c r="FDW61" s="60"/>
      <c r="FDX61" s="60"/>
      <c r="FDY61" s="60"/>
      <c r="FDZ61" s="60"/>
      <c r="FEA61" s="60"/>
      <c r="FEB61" s="60"/>
      <c r="FEC61" s="60"/>
      <c r="FED61" s="60"/>
      <c r="FEE61" s="60"/>
      <c r="FEF61" s="60"/>
      <c r="FEG61" s="60"/>
      <c r="FEH61" s="60"/>
      <c r="FEI61" s="60"/>
      <c r="FEJ61" s="60"/>
      <c r="FEK61" s="60"/>
      <c r="FEL61" s="60"/>
      <c r="FEM61" s="60"/>
      <c r="FEN61" s="60"/>
      <c r="FEO61" s="60"/>
      <c r="FEP61" s="60"/>
      <c r="FEQ61" s="60"/>
      <c r="FER61" s="60"/>
      <c r="FES61" s="60"/>
      <c r="FET61" s="60"/>
      <c r="FEU61" s="60"/>
      <c r="FEV61" s="60"/>
      <c r="FEW61" s="60"/>
      <c r="FEX61" s="60"/>
      <c r="FEY61" s="60"/>
      <c r="FEZ61" s="60"/>
      <c r="FFA61" s="60"/>
      <c r="FFB61" s="60"/>
      <c r="FFC61" s="60"/>
      <c r="FFD61" s="60"/>
      <c r="FFE61" s="60"/>
      <c r="FFF61" s="60"/>
      <c r="FFG61" s="60"/>
      <c r="FFH61" s="60"/>
      <c r="FFI61" s="60"/>
      <c r="FFJ61" s="60"/>
      <c r="FFK61" s="60"/>
      <c r="FFL61" s="60"/>
      <c r="FFM61" s="60"/>
      <c r="FFN61" s="60"/>
      <c r="FFO61" s="60"/>
      <c r="FFP61" s="60"/>
      <c r="FFQ61" s="60"/>
      <c r="FFR61" s="60"/>
      <c r="FFS61" s="60"/>
      <c r="FFT61" s="60"/>
      <c r="FFU61" s="60"/>
      <c r="FFV61" s="60"/>
      <c r="FFW61" s="60"/>
      <c r="FFX61" s="60"/>
      <c r="FFY61" s="60"/>
      <c r="FFZ61" s="60"/>
      <c r="FGA61" s="60"/>
      <c r="FGB61" s="60"/>
      <c r="FGC61" s="60"/>
      <c r="FGD61" s="60"/>
      <c r="FGE61" s="60"/>
      <c r="FGF61" s="60"/>
      <c r="FGG61" s="60"/>
      <c r="FGH61" s="60"/>
      <c r="FGI61" s="60"/>
      <c r="FGJ61" s="60"/>
      <c r="FGK61" s="60"/>
      <c r="FGL61" s="60"/>
      <c r="FGM61" s="60"/>
      <c r="FGN61" s="60"/>
      <c r="FGO61" s="60"/>
      <c r="FGP61" s="60"/>
      <c r="FGQ61" s="60"/>
      <c r="FGR61" s="60"/>
      <c r="FGS61" s="60"/>
      <c r="FGT61" s="60"/>
      <c r="FGU61" s="60"/>
      <c r="FGV61" s="60"/>
      <c r="FGW61" s="60"/>
      <c r="FGX61" s="60"/>
      <c r="FGY61" s="60"/>
      <c r="FGZ61" s="60"/>
      <c r="FHA61" s="60"/>
      <c r="FHB61" s="60"/>
      <c r="FHC61" s="60"/>
      <c r="FHD61" s="60"/>
      <c r="FHE61" s="60"/>
      <c r="FHF61" s="60"/>
      <c r="FHG61" s="60"/>
      <c r="FHH61" s="60"/>
      <c r="FHI61" s="60"/>
      <c r="FHJ61" s="60"/>
      <c r="FHK61" s="60"/>
      <c r="FHL61" s="60"/>
      <c r="FHM61" s="60"/>
      <c r="FHN61" s="60"/>
      <c r="FHO61" s="60"/>
      <c r="FHP61" s="60"/>
      <c r="FHQ61" s="60"/>
      <c r="FHR61" s="60"/>
      <c r="FHS61" s="60"/>
      <c r="FHT61" s="60"/>
      <c r="FHU61" s="60"/>
      <c r="FHV61" s="60"/>
      <c r="FHW61" s="60"/>
      <c r="FHX61" s="60"/>
      <c r="FHY61" s="60"/>
      <c r="FHZ61" s="60"/>
      <c r="FIA61" s="60"/>
      <c r="FIB61" s="60"/>
      <c r="FIC61" s="60"/>
      <c r="FID61" s="60"/>
      <c r="FIE61" s="60"/>
      <c r="FIF61" s="60"/>
      <c r="FIG61" s="60"/>
      <c r="FIH61" s="60"/>
      <c r="FII61" s="60"/>
      <c r="FIJ61" s="60"/>
      <c r="FIK61" s="60"/>
      <c r="FIL61" s="60"/>
      <c r="FIM61" s="60"/>
      <c r="FIN61" s="60"/>
      <c r="FIO61" s="60"/>
      <c r="FIP61" s="60"/>
      <c r="FIQ61" s="60"/>
      <c r="FIR61" s="60"/>
      <c r="FIS61" s="60"/>
      <c r="FIT61" s="60"/>
      <c r="FIU61" s="60"/>
      <c r="FIV61" s="60"/>
      <c r="FIW61" s="60"/>
      <c r="FIX61" s="60"/>
      <c r="FIY61" s="60"/>
      <c r="FIZ61" s="60"/>
      <c r="FJA61" s="60"/>
      <c r="FJB61" s="60"/>
      <c r="FJC61" s="60"/>
      <c r="FJD61" s="60"/>
      <c r="FJE61" s="60"/>
      <c r="FJF61" s="60"/>
      <c r="FJG61" s="60"/>
      <c r="FJH61" s="60"/>
      <c r="FJI61" s="60"/>
      <c r="FJJ61" s="60"/>
      <c r="FJK61" s="60"/>
      <c r="FJL61" s="60"/>
      <c r="FJM61" s="60"/>
      <c r="FJN61" s="60"/>
      <c r="FJO61" s="60"/>
      <c r="FJP61" s="60"/>
      <c r="FJQ61" s="60"/>
      <c r="FJR61" s="60"/>
      <c r="FJS61" s="60"/>
      <c r="FJT61" s="60"/>
      <c r="FJU61" s="60"/>
      <c r="FJV61" s="60"/>
      <c r="FJW61" s="60"/>
      <c r="FJX61" s="60"/>
      <c r="FJY61" s="60"/>
      <c r="FJZ61" s="60"/>
      <c r="FKA61" s="60"/>
      <c r="FKB61" s="60"/>
      <c r="FKC61" s="60"/>
      <c r="FKD61" s="60"/>
      <c r="FKE61" s="60"/>
      <c r="FKF61" s="60"/>
      <c r="FKG61" s="60"/>
      <c r="FKH61" s="60"/>
      <c r="FKI61" s="60"/>
      <c r="FKJ61" s="60"/>
      <c r="FKK61" s="60"/>
      <c r="FKL61" s="60"/>
      <c r="FKM61" s="60"/>
      <c r="FKN61" s="60"/>
      <c r="FKO61" s="60"/>
      <c r="FKP61" s="60"/>
      <c r="FKQ61" s="60"/>
      <c r="FKR61" s="60"/>
      <c r="FKS61" s="60"/>
      <c r="FKT61" s="60"/>
      <c r="FKU61" s="60"/>
      <c r="FKV61" s="60"/>
      <c r="FKW61" s="60"/>
      <c r="FKX61" s="60"/>
      <c r="FKY61" s="60"/>
      <c r="FKZ61" s="60"/>
      <c r="FLA61" s="60"/>
      <c r="FLB61" s="60"/>
      <c r="FLC61" s="60"/>
      <c r="FLD61" s="60"/>
      <c r="FLE61" s="60"/>
      <c r="FLF61" s="60"/>
      <c r="FLG61" s="60"/>
      <c r="FLH61" s="60"/>
      <c r="FLI61" s="60"/>
      <c r="FLJ61" s="60"/>
      <c r="FLK61" s="60"/>
      <c r="FLL61" s="60"/>
      <c r="FLM61" s="60"/>
      <c r="FLN61" s="60"/>
      <c r="FLO61" s="60"/>
      <c r="FLP61" s="60"/>
      <c r="FLQ61" s="60"/>
      <c r="FLR61" s="60"/>
      <c r="FLS61" s="60"/>
      <c r="FLT61" s="60"/>
      <c r="FLU61" s="60"/>
      <c r="FLV61" s="60"/>
      <c r="FLW61" s="60"/>
      <c r="FLX61" s="60"/>
      <c r="FLY61" s="60"/>
      <c r="FLZ61" s="60"/>
      <c r="FMA61" s="60"/>
      <c r="FMB61" s="60"/>
      <c r="FMC61" s="60"/>
      <c r="FMD61" s="60"/>
      <c r="FME61" s="60"/>
      <c r="FMF61" s="60"/>
      <c r="FMG61" s="60"/>
      <c r="FMH61" s="60"/>
      <c r="FMI61" s="60"/>
      <c r="FMJ61" s="60"/>
      <c r="FMK61" s="60"/>
      <c r="FML61" s="60"/>
      <c r="FMM61" s="60"/>
      <c r="FMN61" s="60"/>
      <c r="FMO61" s="60"/>
      <c r="FMP61" s="60"/>
      <c r="FMQ61" s="60"/>
      <c r="FMR61" s="60"/>
      <c r="FMS61" s="60"/>
      <c r="FMT61" s="60"/>
      <c r="FMU61" s="60"/>
      <c r="FMV61" s="60"/>
      <c r="FMW61" s="60"/>
      <c r="FMX61" s="60"/>
      <c r="FMY61" s="60"/>
      <c r="FMZ61" s="60"/>
      <c r="FNA61" s="60"/>
      <c r="FNB61" s="60"/>
      <c r="FNC61" s="60"/>
      <c r="FND61" s="60"/>
      <c r="FNE61" s="60"/>
      <c r="FNF61" s="60"/>
      <c r="FNG61" s="60"/>
      <c r="FNH61" s="60"/>
      <c r="FNI61" s="60"/>
      <c r="FNJ61" s="60"/>
      <c r="FNK61" s="60"/>
      <c r="FNL61" s="60"/>
      <c r="FNM61" s="60"/>
      <c r="FNN61" s="60"/>
      <c r="FNO61" s="60"/>
      <c r="FNP61" s="60"/>
      <c r="FNQ61" s="60"/>
      <c r="FNR61" s="60"/>
      <c r="FNS61" s="60"/>
      <c r="FNT61" s="60"/>
      <c r="FNU61" s="60"/>
      <c r="FNV61" s="60"/>
      <c r="FNW61" s="60"/>
      <c r="FNX61" s="60"/>
      <c r="FNY61" s="60"/>
      <c r="FNZ61" s="60"/>
      <c r="FOA61" s="60"/>
      <c r="FOB61" s="60"/>
      <c r="FOC61" s="60"/>
      <c r="FOD61" s="60"/>
      <c r="FOE61" s="60"/>
      <c r="FOF61" s="60"/>
      <c r="FOG61" s="60"/>
      <c r="FOH61" s="60"/>
      <c r="FOI61" s="60"/>
      <c r="FOJ61" s="60"/>
      <c r="FOK61" s="60"/>
      <c r="FOL61" s="60"/>
      <c r="FOM61" s="60"/>
      <c r="FON61" s="60"/>
      <c r="FOO61" s="60"/>
      <c r="FOP61" s="60"/>
      <c r="FOQ61" s="60"/>
      <c r="FOR61" s="60"/>
      <c r="FOS61" s="60"/>
      <c r="FOT61" s="60"/>
      <c r="FOU61" s="60"/>
      <c r="FOV61" s="60"/>
      <c r="FOW61" s="60"/>
      <c r="FOX61" s="60"/>
      <c r="FOY61" s="60"/>
      <c r="FOZ61" s="60"/>
      <c r="FPA61" s="60"/>
      <c r="FPB61" s="60"/>
      <c r="FPC61" s="60"/>
      <c r="FPD61" s="60"/>
      <c r="FPE61" s="60"/>
      <c r="FPF61" s="60"/>
      <c r="FPG61" s="60"/>
      <c r="FPH61" s="60"/>
      <c r="FPI61" s="60"/>
      <c r="FPJ61" s="60"/>
      <c r="FPK61" s="60"/>
      <c r="FPL61" s="60"/>
      <c r="FPM61" s="60"/>
      <c r="FPN61" s="60"/>
      <c r="FPO61" s="60"/>
      <c r="FPP61" s="60"/>
      <c r="FPQ61" s="60"/>
      <c r="FPR61" s="60"/>
      <c r="FPS61" s="60"/>
      <c r="FPT61" s="60"/>
      <c r="FPU61" s="60"/>
      <c r="FPV61" s="60"/>
      <c r="FPW61" s="60"/>
      <c r="FPX61" s="60"/>
      <c r="FPY61" s="60"/>
      <c r="FPZ61" s="60"/>
      <c r="FQA61" s="60"/>
      <c r="FQB61" s="60"/>
      <c r="FQC61" s="60"/>
      <c r="FQD61" s="60"/>
      <c r="FQE61" s="60"/>
      <c r="FQF61" s="60"/>
      <c r="FQG61" s="60"/>
      <c r="FQH61" s="60"/>
      <c r="FQI61" s="60"/>
      <c r="FQJ61" s="60"/>
      <c r="FQK61" s="60"/>
      <c r="FQL61" s="60"/>
      <c r="FQM61" s="60"/>
      <c r="FQN61" s="60"/>
      <c r="FQO61" s="60"/>
      <c r="FQP61" s="60"/>
      <c r="FQQ61" s="60"/>
      <c r="FQR61" s="60"/>
      <c r="FQS61" s="60"/>
      <c r="FQT61" s="60"/>
      <c r="FQU61" s="60"/>
      <c r="FQV61" s="60"/>
      <c r="FQW61" s="60"/>
      <c r="FQX61" s="60"/>
      <c r="FQY61" s="60"/>
      <c r="FQZ61" s="60"/>
      <c r="FRA61" s="60"/>
      <c r="FRB61" s="60"/>
      <c r="FRC61" s="60"/>
      <c r="FRD61" s="60"/>
      <c r="FRE61" s="60"/>
      <c r="FRF61" s="60"/>
      <c r="FRG61" s="60"/>
      <c r="FRH61" s="60"/>
      <c r="FRI61" s="60"/>
      <c r="FRJ61" s="60"/>
      <c r="FRK61" s="60"/>
      <c r="FRL61" s="60"/>
      <c r="FRM61" s="60"/>
      <c r="FRN61" s="60"/>
      <c r="FRO61" s="60"/>
      <c r="FRP61" s="60"/>
      <c r="FRQ61" s="60"/>
      <c r="FRR61" s="60"/>
      <c r="FRS61" s="60"/>
      <c r="FRT61" s="60"/>
      <c r="FRU61" s="60"/>
      <c r="FRV61" s="60"/>
      <c r="FRW61" s="60"/>
      <c r="FRX61" s="60"/>
      <c r="FRY61" s="60"/>
      <c r="FRZ61" s="60"/>
      <c r="FSA61" s="60"/>
      <c r="FSB61" s="60"/>
      <c r="FSC61" s="60"/>
      <c r="FSD61" s="60"/>
      <c r="FSE61" s="60"/>
      <c r="FSF61" s="60"/>
      <c r="FSG61" s="60"/>
      <c r="FSH61" s="60"/>
      <c r="FSI61" s="60"/>
      <c r="FSJ61" s="60"/>
      <c r="FSK61" s="60"/>
      <c r="FSL61" s="60"/>
      <c r="FSM61" s="60"/>
      <c r="FSN61" s="60"/>
      <c r="FSO61" s="60"/>
      <c r="FSP61" s="60"/>
      <c r="FSQ61" s="60"/>
      <c r="FSR61" s="60"/>
      <c r="FSS61" s="60"/>
      <c r="FST61" s="60"/>
      <c r="FSU61" s="60"/>
      <c r="FSV61" s="60"/>
      <c r="FSW61" s="60"/>
      <c r="FSX61" s="60"/>
      <c r="FSY61" s="60"/>
      <c r="FSZ61" s="60"/>
      <c r="FTA61" s="60"/>
      <c r="FTB61" s="60"/>
      <c r="FTC61" s="60"/>
      <c r="FTD61" s="60"/>
      <c r="FTE61" s="60"/>
      <c r="FTF61" s="60"/>
      <c r="FTG61" s="60"/>
      <c r="FTH61" s="60"/>
      <c r="FTI61" s="60"/>
      <c r="FTJ61" s="60"/>
      <c r="FTK61" s="60"/>
      <c r="FTL61" s="60"/>
      <c r="FTM61" s="60"/>
      <c r="FTN61" s="60"/>
      <c r="FTO61" s="60"/>
      <c r="FTP61" s="60"/>
      <c r="FTQ61" s="60"/>
      <c r="FTR61" s="60"/>
      <c r="FTS61" s="60"/>
      <c r="FTT61" s="60"/>
      <c r="FTU61" s="60"/>
      <c r="FTV61" s="60"/>
      <c r="FTW61" s="60"/>
      <c r="FTX61" s="60"/>
      <c r="FTY61" s="60"/>
      <c r="FTZ61" s="60"/>
      <c r="FUA61" s="60"/>
      <c r="FUB61" s="60"/>
      <c r="FUC61" s="60"/>
      <c r="FUD61" s="60"/>
      <c r="FUE61" s="60"/>
      <c r="FUF61" s="60"/>
      <c r="FUG61" s="60"/>
      <c r="FUH61" s="60"/>
      <c r="FUI61" s="60"/>
      <c r="FUJ61" s="60"/>
      <c r="FUK61" s="60"/>
      <c r="FUL61" s="60"/>
      <c r="FUM61" s="60"/>
      <c r="FUN61" s="60"/>
      <c r="FUO61" s="60"/>
      <c r="FUP61" s="60"/>
      <c r="FUQ61" s="60"/>
      <c r="FUR61" s="60"/>
      <c r="FUS61" s="60"/>
      <c r="FUT61" s="60"/>
      <c r="FUU61" s="60"/>
      <c r="FUV61" s="60"/>
      <c r="FUW61" s="60"/>
      <c r="FUX61" s="60"/>
      <c r="FUY61" s="60"/>
      <c r="FUZ61" s="60"/>
      <c r="FVA61" s="60"/>
      <c r="FVB61" s="60"/>
      <c r="FVC61" s="60"/>
      <c r="FVD61" s="60"/>
      <c r="FVE61" s="60"/>
      <c r="FVF61" s="60"/>
      <c r="FVG61" s="60"/>
      <c r="FVH61" s="60"/>
      <c r="FVI61" s="60"/>
      <c r="FVJ61" s="60"/>
      <c r="FVK61" s="60"/>
      <c r="FVL61" s="60"/>
      <c r="FVM61" s="60"/>
      <c r="FVN61" s="60"/>
      <c r="FVO61" s="60"/>
      <c r="FVP61" s="60"/>
      <c r="FVQ61" s="60"/>
      <c r="FVR61" s="60"/>
      <c r="FVS61" s="60"/>
      <c r="FVT61" s="60"/>
      <c r="FVU61" s="60"/>
      <c r="FVV61" s="60"/>
      <c r="FVW61" s="60"/>
      <c r="FVX61" s="60"/>
      <c r="FVY61" s="60"/>
      <c r="FVZ61" s="60"/>
      <c r="FWA61" s="60"/>
      <c r="FWB61" s="60"/>
      <c r="FWC61" s="60"/>
      <c r="FWD61" s="60"/>
      <c r="FWE61" s="60"/>
      <c r="FWF61" s="60"/>
      <c r="FWG61" s="60"/>
      <c r="FWH61" s="60"/>
      <c r="FWI61" s="60"/>
      <c r="FWJ61" s="60"/>
      <c r="FWK61" s="60"/>
      <c r="FWL61" s="60"/>
      <c r="FWM61" s="60"/>
      <c r="FWN61" s="60"/>
      <c r="FWO61" s="60"/>
      <c r="FWP61" s="60"/>
      <c r="FWQ61" s="60"/>
      <c r="FWR61" s="60"/>
      <c r="FWS61" s="60"/>
      <c r="FWT61" s="60"/>
      <c r="FWU61" s="60"/>
      <c r="FWV61" s="60"/>
      <c r="FWW61" s="60"/>
      <c r="FWX61" s="60"/>
      <c r="FWY61" s="60"/>
      <c r="FWZ61" s="60"/>
      <c r="FXA61" s="60"/>
      <c r="FXB61" s="60"/>
      <c r="FXC61" s="60"/>
      <c r="FXD61" s="60"/>
      <c r="FXE61" s="60"/>
      <c r="FXF61" s="60"/>
      <c r="FXG61" s="60"/>
      <c r="FXH61" s="60"/>
      <c r="FXI61" s="60"/>
      <c r="FXJ61" s="60"/>
      <c r="FXK61" s="60"/>
      <c r="FXL61" s="60"/>
      <c r="FXM61" s="60"/>
      <c r="FXN61" s="60"/>
      <c r="FXO61" s="60"/>
      <c r="FXP61" s="60"/>
      <c r="FXQ61" s="60"/>
      <c r="FXR61" s="60"/>
      <c r="FXS61" s="60"/>
      <c r="FXT61" s="60"/>
      <c r="FXU61" s="60"/>
      <c r="FXV61" s="60"/>
      <c r="FXW61" s="60"/>
      <c r="FXX61" s="60"/>
      <c r="FXY61" s="60"/>
      <c r="FXZ61" s="60"/>
      <c r="FYA61" s="60"/>
      <c r="FYB61" s="60"/>
      <c r="FYC61" s="60"/>
      <c r="FYD61" s="60"/>
      <c r="FYE61" s="60"/>
      <c r="FYF61" s="60"/>
      <c r="FYG61" s="60"/>
      <c r="FYH61" s="60"/>
      <c r="FYI61" s="60"/>
      <c r="FYJ61" s="60"/>
      <c r="FYK61" s="60"/>
      <c r="FYL61" s="60"/>
      <c r="FYM61" s="60"/>
      <c r="FYN61" s="60"/>
      <c r="FYO61" s="60"/>
      <c r="FYP61" s="60"/>
      <c r="FYQ61" s="60"/>
      <c r="FYR61" s="60"/>
      <c r="FYS61" s="60"/>
      <c r="FYT61" s="60"/>
      <c r="FYU61" s="60"/>
      <c r="FYV61" s="60"/>
      <c r="FYW61" s="60"/>
      <c r="FYX61" s="60"/>
      <c r="FYY61" s="60"/>
      <c r="FYZ61" s="60"/>
      <c r="FZA61" s="60"/>
      <c r="FZB61" s="60"/>
      <c r="FZC61" s="60"/>
      <c r="FZD61" s="60"/>
      <c r="FZE61" s="60"/>
      <c r="FZF61" s="60"/>
      <c r="FZG61" s="60"/>
      <c r="FZH61" s="60"/>
      <c r="FZI61" s="60"/>
      <c r="FZJ61" s="60"/>
      <c r="FZK61" s="60"/>
      <c r="FZL61" s="60"/>
      <c r="FZM61" s="60"/>
      <c r="FZN61" s="60"/>
      <c r="FZO61" s="60"/>
      <c r="FZP61" s="60"/>
      <c r="FZQ61" s="60"/>
      <c r="FZR61" s="60"/>
      <c r="FZS61" s="60"/>
      <c r="FZT61" s="60"/>
      <c r="FZU61" s="60"/>
      <c r="FZV61" s="60"/>
      <c r="FZW61" s="60"/>
      <c r="FZX61" s="60"/>
      <c r="FZY61" s="60"/>
      <c r="FZZ61" s="60"/>
      <c r="GAA61" s="60"/>
      <c r="GAB61" s="60"/>
      <c r="GAC61" s="60"/>
      <c r="GAD61" s="60"/>
      <c r="GAE61" s="60"/>
      <c r="GAF61" s="60"/>
      <c r="GAG61" s="60"/>
      <c r="GAH61" s="60"/>
      <c r="GAI61" s="60"/>
      <c r="GAJ61" s="60"/>
      <c r="GAK61" s="60"/>
      <c r="GAL61" s="60"/>
      <c r="GAM61" s="60"/>
      <c r="GAN61" s="60"/>
      <c r="GAO61" s="60"/>
      <c r="GAP61" s="60"/>
      <c r="GAQ61" s="60"/>
      <c r="GAR61" s="60"/>
      <c r="GAS61" s="60"/>
      <c r="GAT61" s="60"/>
      <c r="GAU61" s="60"/>
      <c r="GAV61" s="60"/>
      <c r="GAW61" s="60"/>
      <c r="GAX61" s="60"/>
      <c r="GAY61" s="60"/>
      <c r="GAZ61" s="60"/>
      <c r="GBA61" s="60"/>
      <c r="GBB61" s="60"/>
      <c r="GBC61" s="60"/>
      <c r="GBD61" s="60"/>
      <c r="GBE61" s="60"/>
      <c r="GBF61" s="60"/>
      <c r="GBG61" s="60"/>
      <c r="GBH61" s="60"/>
      <c r="GBI61" s="60"/>
      <c r="GBJ61" s="60"/>
      <c r="GBK61" s="60"/>
      <c r="GBL61" s="60"/>
      <c r="GBM61" s="60"/>
      <c r="GBN61" s="60"/>
      <c r="GBO61" s="60"/>
      <c r="GBP61" s="60"/>
      <c r="GBQ61" s="60"/>
      <c r="GBR61" s="60"/>
      <c r="GBS61" s="60"/>
      <c r="GBT61" s="60"/>
      <c r="GBU61" s="60"/>
      <c r="GBV61" s="60"/>
      <c r="GBW61" s="60"/>
      <c r="GBX61" s="60"/>
      <c r="GBY61" s="60"/>
      <c r="GBZ61" s="60"/>
      <c r="GCA61" s="60"/>
      <c r="GCB61" s="60"/>
      <c r="GCC61" s="60"/>
      <c r="GCD61" s="60"/>
      <c r="GCE61" s="60"/>
      <c r="GCF61" s="60"/>
      <c r="GCG61" s="60"/>
      <c r="GCH61" s="60"/>
      <c r="GCI61" s="60"/>
      <c r="GCJ61" s="60"/>
      <c r="GCK61" s="60"/>
      <c r="GCL61" s="60"/>
      <c r="GCM61" s="60"/>
      <c r="GCN61" s="60"/>
      <c r="GCO61" s="60"/>
      <c r="GCP61" s="60"/>
      <c r="GCQ61" s="60"/>
      <c r="GCR61" s="60"/>
      <c r="GCS61" s="60"/>
      <c r="GCT61" s="60"/>
      <c r="GCU61" s="60"/>
      <c r="GCV61" s="60"/>
      <c r="GCW61" s="60"/>
      <c r="GCX61" s="60"/>
      <c r="GCY61" s="60"/>
      <c r="GCZ61" s="60"/>
      <c r="GDA61" s="60"/>
      <c r="GDB61" s="60"/>
      <c r="GDC61" s="60"/>
      <c r="GDD61" s="60"/>
      <c r="GDE61" s="60"/>
      <c r="GDF61" s="60"/>
      <c r="GDG61" s="60"/>
      <c r="GDH61" s="60"/>
      <c r="GDI61" s="60"/>
      <c r="GDJ61" s="60"/>
      <c r="GDK61" s="60"/>
      <c r="GDL61" s="60"/>
      <c r="GDM61" s="60"/>
      <c r="GDN61" s="60"/>
      <c r="GDO61" s="60"/>
      <c r="GDP61" s="60"/>
      <c r="GDQ61" s="60"/>
      <c r="GDR61" s="60"/>
      <c r="GDS61" s="60"/>
      <c r="GDT61" s="60"/>
      <c r="GDU61" s="60"/>
      <c r="GDV61" s="60"/>
      <c r="GDW61" s="60"/>
      <c r="GDX61" s="60"/>
      <c r="GDY61" s="60"/>
      <c r="GDZ61" s="60"/>
      <c r="GEA61" s="60"/>
      <c r="GEB61" s="60"/>
      <c r="GEC61" s="60"/>
      <c r="GED61" s="60"/>
      <c r="GEE61" s="60"/>
      <c r="GEF61" s="60"/>
      <c r="GEG61" s="60"/>
      <c r="GEH61" s="60"/>
      <c r="GEI61" s="60"/>
      <c r="GEJ61" s="60"/>
      <c r="GEK61" s="60"/>
      <c r="GEL61" s="60"/>
      <c r="GEM61" s="60"/>
      <c r="GEN61" s="60"/>
      <c r="GEO61" s="60"/>
      <c r="GEP61" s="60"/>
      <c r="GEQ61" s="60"/>
      <c r="GER61" s="60"/>
      <c r="GES61" s="60"/>
      <c r="GET61" s="60"/>
      <c r="GEU61" s="60"/>
      <c r="GEV61" s="60"/>
      <c r="GEW61" s="60"/>
      <c r="GEX61" s="60"/>
      <c r="GEY61" s="60"/>
      <c r="GEZ61" s="60"/>
      <c r="GFA61" s="60"/>
      <c r="GFB61" s="60"/>
      <c r="GFC61" s="60"/>
      <c r="GFD61" s="60"/>
      <c r="GFE61" s="60"/>
      <c r="GFF61" s="60"/>
      <c r="GFG61" s="60"/>
      <c r="GFH61" s="60"/>
      <c r="GFI61" s="60"/>
      <c r="GFJ61" s="60"/>
      <c r="GFK61" s="60"/>
      <c r="GFL61" s="60"/>
      <c r="GFM61" s="60"/>
      <c r="GFN61" s="60"/>
      <c r="GFO61" s="60"/>
      <c r="GFP61" s="60"/>
      <c r="GFQ61" s="60"/>
      <c r="GFR61" s="60"/>
      <c r="GFS61" s="60"/>
      <c r="GFT61" s="60"/>
      <c r="GFU61" s="60"/>
      <c r="GFV61" s="60"/>
      <c r="GFW61" s="60"/>
      <c r="GFX61" s="60"/>
      <c r="GFY61" s="60"/>
      <c r="GFZ61" s="60"/>
      <c r="GGA61" s="60"/>
      <c r="GGB61" s="60"/>
      <c r="GGC61" s="60"/>
      <c r="GGD61" s="60"/>
      <c r="GGE61" s="60"/>
      <c r="GGF61" s="60"/>
      <c r="GGG61" s="60"/>
      <c r="GGH61" s="60"/>
      <c r="GGI61" s="60"/>
      <c r="GGJ61" s="60"/>
      <c r="GGK61" s="60"/>
      <c r="GGL61" s="60"/>
      <c r="GGM61" s="60"/>
      <c r="GGN61" s="60"/>
      <c r="GGO61" s="60"/>
      <c r="GGP61" s="60"/>
      <c r="GGQ61" s="60"/>
      <c r="GGR61" s="60"/>
      <c r="GGS61" s="60"/>
      <c r="GGT61" s="60"/>
      <c r="GGU61" s="60"/>
      <c r="GGV61" s="60"/>
      <c r="GGW61" s="60"/>
      <c r="GGX61" s="60"/>
      <c r="GGY61" s="60"/>
      <c r="GGZ61" s="60"/>
      <c r="GHA61" s="60"/>
      <c r="GHB61" s="60"/>
      <c r="GHC61" s="60"/>
      <c r="GHD61" s="60"/>
      <c r="GHE61" s="60"/>
      <c r="GHF61" s="60"/>
      <c r="GHG61" s="60"/>
      <c r="GHH61" s="60"/>
      <c r="GHI61" s="60"/>
      <c r="GHJ61" s="60"/>
      <c r="GHK61" s="60"/>
      <c r="GHL61" s="60"/>
      <c r="GHM61" s="60"/>
      <c r="GHN61" s="60"/>
      <c r="GHO61" s="60"/>
      <c r="GHP61" s="60"/>
      <c r="GHQ61" s="60"/>
      <c r="GHR61" s="60"/>
      <c r="GHS61" s="60"/>
      <c r="GHT61" s="60"/>
      <c r="GHU61" s="60"/>
      <c r="GHV61" s="60"/>
      <c r="GHW61" s="60"/>
      <c r="GHX61" s="60"/>
      <c r="GHY61" s="60"/>
      <c r="GHZ61" s="60"/>
      <c r="GIA61" s="60"/>
      <c r="GIB61" s="60"/>
      <c r="GIC61" s="60"/>
      <c r="GID61" s="60"/>
      <c r="GIE61" s="60"/>
      <c r="GIF61" s="60"/>
      <c r="GIG61" s="60"/>
      <c r="GIH61" s="60"/>
      <c r="GII61" s="60"/>
      <c r="GIJ61" s="60"/>
      <c r="GIK61" s="60"/>
      <c r="GIL61" s="60"/>
      <c r="GIM61" s="60"/>
      <c r="GIN61" s="60"/>
      <c r="GIO61" s="60"/>
      <c r="GIP61" s="60"/>
      <c r="GIQ61" s="60"/>
      <c r="GIR61" s="60"/>
      <c r="GIS61" s="60"/>
      <c r="GIT61" s="60"/>
      <c r="GIU61" s="60"/>
      <c r="GIV61" s="60"/>
      <c r="GIW61" s="60"/>
      <c r="GIX61" s="60"/>
      <c r="GIY61" s="60"/>
      <c r="GIZ61" s="60"/>
      <c r="GJA61" s="60"/>
      <c r="GJB61" s="60"/>
      <c r="GJC61" s="60"/>
      <c r="GJD61" s="60"/>
      <c r="GJE61" s="60"/>
      <c r="GJF61" s="60"/>
      <c r="GJG61" s="60"/>
      <c r="GJH61" s="60"/>
      <c r="GJI61" s="60"/>
      <c r="GJJ61" s="60"/>
      <c r="GJK61" s="60"/>
      <c r="GJL61" s="60"/>
      <c r="GJM61" s="60"/>
      <c r="GJN61" s="60"/>
      <c r="GJO61" s="60"/>
      <c r="GJP61" s="60"/>
      <c r="GJQ61" s="60"/>
      <c r="GJR61" s="60"/>
      <c r="GJS61" s="60"/>
      <c r="GJT61" s="60"/>
      <c r="GJU61" s="60"/>
      <c r="GJV61" s="60"/>
      <c r="GJW61" s="60"/>
      <c r="GJX61" s="60"/>
      <c r="GJY61" s="60"/>
      <c r="GJZ61" s="60"/>
      <c r="GKA61" s="60"/>
      <c r="GKB61" s="60"/>
      <c r="GKC61" s="60"/>
      <c r="GKD61" s="60"/>
      <c r="GKE61" s="60"/>
      <c r="GKF61" s="60"/>
      <c r="GKG61" s="60"/>
      <c r="GKH61" s="60"/>
      <c r="GKI61" s="60"/>
      <c r="GKJ61" s="60"/>
      <c r="GKK61" s="60"/>
      <c r="GKL61" s="60"/>
      <c r="GKM61" s="60"/>
      <c r="GKN61" s="60"/>
      <c r="GKO61" s="60"/>
      <c r="GKP61" s="60"/>
      <c r="GKQ61" s="60"/>
      <c r="GKR61" s="60"/>
      <c r="GKS61" s="60"/>
      <c r="GKT61" s="60"/>
      <c r="GKU61" s="60"/>
      <c r="GKV61" s="60"/>
      <c r="GKW61" s="60"/>
      <c r="GKX61" s="60"/>
      <c r="GKY61" s="60"/>
      <c r="GKZ61" s="60"/>
      <c r="GLA61" s="60"/>
      <c r="GLB61" s="60"/>
      <c r="GLC61" s="60"/>
      <c r="GLD61" s="60"/>
      <c r="GLE61" s="60"/>
      <c r="GLF61" s="60"/>
      <c r="GLG61" s="60"/>
      <c r="GLH61" s="60"/>
      <c r="GLI61" s="60"/>
      <c r="GLJ61" s="60"/>
      <c r="GLK61" s="60"/>
      <c r="GLL61" s="60"/>
      <c r="GLM61" s="60"/>
      <c r="GLN61" s="60"/>
      <c r="GLO61" s="60"/>
      <c r="GLP61" s="60"/>
      <c r="GLQ61" s="60"/>
      <c r="GLR61" s="60"/>
      <c r="GLS61" s="60"/>
      <c r="GLT61" s="60"/>
      <c r="GLU61" s="60"/>
      <c r="GLV61" s="60"/>
      <c r="GLW61" s="60"/>
      <c r="GLX61" s="60"/>
      <c r="GLY61" s="60"/>
      <c r="GLZ61" s="60"/>
      <c r="GMA61" s="60"/>
      <c r="GMB61" s="60"/>
      <c r="GMC61" s="60"/>
      <c r="GMD61" s="60"/>
      <c r="GME61" s="60"/>
      <c r="GMF61" s="60"/>
      <c r="GMG61" s="60"/>
      <c r="GMH61" s="60"/>
      <c r="GMI61" s="60"/>
      <c r="GMJ61" s="60"/>
      <c r="GMK61" s="60"/>
      <c r="GML61" s="60"/>
      <c r="GMM61" s="60"/>
      <c r="GMN61" s="60"/>
      <c r="GMO61" s="60"/>
      <c r="GMP61" s="60"/>
      <c r="GMQ61" s="60"/>
      <c r="GMR61" s="60"/>
      <c r="GMS61" s="60"/>
      <c r="GMT61" s="60"/>
      <c r="GMU61" s="60"/>
      <c r="GMV61" s="60"/>
      <c r="GMW61" s="60"/>
      <c r="GMX61" s="60"/>
      <c r="GMY61" s="60"/>
      <c r="GMZ61" s="60"/>
      <c r="GNA61" s="60"/>
      <c r="GNB61" s="60"/>
      <c r="GNC61" s="60"/>
      <c r="GND61" s="60"/>
      <c r="GNE61" s="60"/>
      <c r="GNF61" s="60"/>
      <c r="GNG61" s="60"/>
      <c r="GNH61" s="60"/>
      <c r="GNI61" s="60"/>
      <c r="GNJ61" s="60"/>
      <c r="GNK61" s="60"/>
      <c r="GNL61" s="60"/>
      <c r="GNM61" s="60"/>
      <c r="GNN61" s="60"/>
      <c r="GNO61" s="60"/>
      <c r="GNP61" s="60"/>
      <c r="GNQ61" s="60"/>
      <c r="GNR61" s="60"/>
      <c r="GNS61" s="60"/>
      <c r="GNT61" s="60"/>
      <c r="GNU61" s="60"/>
      <c r="GNV61" s="60"/>
      <c r="GNW61" s="60"/>
      <c r="GNX61" s="60"/>
      <c r="GNY61" s="60"/>
      <c r="GNZ61" s="60"/>
      <c r="GOA61" s="60"/>
      <c r="GOB61" s="60"/>
      <c r="GOC61" s="60"/>
      <c r="GOD61" s="60"/>
      <c r="GOE61" s="60"/>
      <c r="GOF61" s="60"/>
      <c r="GOG61" s="60"/>
      <c r="GOH61" s="60"/>
      <c r="GOI61" s="60"/>
      <c r="GOJ61" s="60"/>
      <c r="GOK61" s="60"/>
      <c r="GOL61" s="60"/>
      <c r="GOM61" s="60"/>
      <c r="GON61" s="60"/>
      <c r="GOO61" s="60"/>
      <c r="GOP61" s="60"/>
      <c r="GOQ61" s="60"/>
      <c r="GOR61" s="60"/>
      <c r="GOS61" s="60"/>
      <c r="GOT61" s="60"/>
      <c r="GOU61" s="60"/>
      <c r="GOV61" s="60"/>
      <c r="GOW61" s="60"/>
      <c r="GOX61" s="60"/>
      <c r="GOY61" s="60"/>
      <c r="GOZ61" s="60"/>
      <c r="GPA61" s="60"/>
      <c r="GPB61" s="60"/>
      <c r="GPC61" s="60"/>
      <c r="GPD61" s="60"/>
      <c r="GPE61" s="60"/>
      <c r="GPF61" s="60"/>
      <c r="GPG61" s="60"/>
      <c r="GPH61" s="60"/>
      <c r="GPI61" s="60"/>
      <c r="GPJ61" s="60"/>
      <c r="GPK61" s="60"/>
      <c r="GPL61" s="60"/>
      <c r="GPM61" s="60"/>
      <c r="GPN61" s="60"/>
      <c r="GPO61" s="60"/>
      <c r="GPP61" s="60"/>
      <c r="GPQ61" s="60"/>
      <c r="GPR61" s="60"/>
      <c r="GPS61" s="60"/>
      <c r="GPT61" s="60"/>
      <c r="GPU61" s="60"/>
      <c r="GPV61" s="60"/>
      <c r="GPW61" s="60"/>
      <c r="GPX61" s="60"/>
      <c r="GPY61" s="60"/>
      <c r="GPZ61" s="60"/>
      <c r="GQA61" s="60"/>
      <c r="GQB61" s="60"/>
      <c r="GQC61" s="60"/>
      <c r="GQD61" s="60"/>
      <c r="GQE61" s="60"/>
      <c r="GQF61" s="60"/>
      <c r="GQG61" s="60"/>
      <c r="GQH61" s="60"/>
      <c r="GQI61" s="60"/>
      <c r="GQJ61" s="60"/>
      <c r="GQK61" s="60"/>
      <c r="GQL61" s="60"/>
      <c r="GQM61" s="60"/>
      <c r="GQN61" s="60"/>
      <c r="GQO61" s="60"/>
      <c r="GQP61" s="60"/>
      <c r="GQQ61" s="60"/>
      <c r="GQR61" s="60"/>
      <c r="GQS61" s="60"/>
      <c r="GQT61" s="60"/>
      <c r="GQU61" s="60"/>
      <c r="GQV61" s="60"/>
      <c r="GQW61" s="60"/>
      <c r="GQX61" s="60"/>
      <c r="GQY61" s="60"/>
      <c r="GQZ61" s="60"/>
      <c r="GRA61" s="60"/>
      <c r="GRB61" s="60"/>
      <c r="GRC61" s="60"/>
      <c r="GRD61" s="60"/>
      <c r="GRE61" s="60"/>
      <c r="GRF61" s="60"/>
      <c r="GRG61" s="60"/>
      <c r="GRH61" s="60"/>
      <c r="GRI61" s="60"/>
      <c r="GRJ61" s="60"/>
      <c r="GRK61" s="60"/>
      <c r="GRL61" s="60"/>
      <c r="GRM61" s="60"/>
      <c r="GRN61" s="60"/>
      <c r="GRO61" s="60"/>
      <c r="GRP61" s="60"/>
      <c r="GRQ61" s="60"/>
      <c r="GRR61" s="60"/>
      <c r="GRS61" s="60"/>
      <c r="GRT61" s="60"/>
      <c r="GRU61" s="60"/>
      <c r="GRV61" s="60"/>
      <c r="GRW61" s="60"/>
      <c r="GRX61" s="60"/>
      <c r="GRY61" s="60"/>
      <c r="GRZ61" s="60"/>
      <c r="GSA61" s="60"/>
      <c r="GSB61" s="60"/>
      <c r="GSC61" s="60"/>
      <c r="GSD61" s="60"/>
      <c r="GSE61" s="60"/>
      <c r="GSF61" s="60"/>
      <c r="GSG61" s="60"/>
      <c r="GSH61" s="60"/>
      <c r="GSI61" s="60"/>
      <c r="GSJ61" s="60"/>
      <c r="GSK61" s="60"/>
      <c r="GSL61" s="60"/>
      <c r="GSM61" s="60"/>
      <c r="GSN61" s="60"/>
      <c r="GSO61" s="60"/>
      <c r="GSP61" s="60"/>
      <c r="GSQ61" s="60"/>
      <c r="GSR61" s="60"/>
      <c r="GSS61" s="60"/>
      <c r="GST61" s="60"/>
      <c r="GSU61" s="60"/>
      <c r="GSV61" s="60"/>
      <c r="GSW61" s="60"/>
      <c r="GSX61" s="60"/>
      <c r="GSY61" s="60"/>
      <c r="GSZ61" s="60"/>
      <c r="GTA61" s="60"/>
      <c r="GTB61" s="60"/>
      <c r="GTC61" s="60"/>
      <c r="GTD61" s="60"/>
      <c r="GTE61" s="60"/>
      <c r="GTF61" s="60"/>
      <c r="GTG61" s="60"/>
      <c r="GTH61" s="60"/>
      <c r="GTI61" s="60"/>
      <c r="GTJ61" s="60"/>
      <c r="GTK61" s="60"/>
      <c r="GTL61" s="60"/>
      <c r="GTM61" s="60"/>
      <c r="GTN61" s="60"/>
      <c r="GTO61" s="60"/>
      <c r="GTP61" s="60"/>
      <c r="GTQ61" s="60"/>
      <c r="GTR61" s="60"/>
      <c r="GTS61" s="60"/>
      <c r="GTT61" s="60"/>
      <c r="GTU61" s="60"/>
      <c r="GTV61" s="60"/>
      <c r="GTW61" s="60"/>
      <c r="GTX61" s="60"/>
      <c r="GTY61" s="60"/>
      <c r="GTZ61" s="60"/>
      <c r="GUA61" s="60"/>
      <c r="GUB61" s="60"/>
      <c r="GUC61" s="60"/>
      <c r="GUD61" s="60"/>
      <c r="GUE61" s="60"/>
      <c r="GUF61" s="60"/>
      <c r="GUG61" s="60"/>
      <c r="GUH61" s="60"/>
      <c r="GUI61" s="60"/>
      <c r="GUJ61" s="60"/>
      <c r="GUK61" s="60"/>
      <c r="GUL61" s="60"/>
      <c r="GUM61" s="60"/>
      <c r="GUN61" s="60"/>
      <c r="GUO61" s="60"/>
      <c r="GUP61" s="60"/>
      <c r="GUQ61" s="60"/>
      <c r="GUR61" s="60"/>
      <c r="GUS61" s="60"/>
      <c r="GUT61" s="60"/>
      <c r="GUU61" s="60"/>
      <c r="GUV61" s="60"/>
      <c r="GUW61" s="60"/>
      <c r="GUX61" s="60"/>
      <c r="GUY61" s="60"/>
      <c r="GUZ61" s="60"/>
      <c r="GVA61" s="60"/>
      <c r="GVB61" s="60"/>
      <c r="GVC61" s="60"/>
      <c r="GVD61" s="60"/>
      <c r="GVE61" s="60"/>
      <c r="GVF61" s="60"/>
      <c r="GVG61" s="60"/>
      <c r="GVH61" s="60"/>
      <c r="GVI61" s="60"/>
      <c r="GVJ61" s="60"/>
      <c r="GVK61" s="60"/>
      <c r="GVL61" s="60"/>
      <c r="GVM61" s="60"/>
      <c r="GVN61" s="60"/>
      <c r="GVO61" s="60"/>
      <c r="GVP61" s="60"/>
      <c r="GVQ61" s="60"/>
      <c r="GVR61" s="60"/>
      <c r="GVS61" s="60"/>
      <c r="GVT61" s="60"/>
      <c r="GVU61" s="60"/>
      <c r="GVV61" s="60"/>
      <c r="GVW61" s="60"/>
      <c r="GVX61" s="60"/>
      <c r="GVY61" s="60"/>
      <c r="GVZ61" s="60"/>
      <c r="GWA61" s="60"/>
      <c r="GWB61" s="60"/>
      <c r="GWC61" s="60"/>
      <c r="GWD61" s="60"/>
      <c r="GWE61" s="60"/>
      <c r="GWF61" s="60"/>
      <c r="GWG61" s="60"/>
      <c r="GWH61" s="60"/>
      <c r="GWI61" s="60"/>
      <c r="GWJ61" s="60"/>
      <c r="GWK61" s="60"/>
      <c r="GWL61" s="60"/>
      <c r="GWM61" s="60"/>
      <c r="GWN61" s="60"/>
      <c r="GWO61" s="60"/>
      <c r="GWP61" s="60"/>
      <c r="GWQ61" s="60"/>
      <c r="GWR61" s="60"/>
      <c r="GWS61" s="60"/>
      <c r="GWT61" s="60"/>
      <c r="GWU61" s="60"/>
      <c r="GWV61" s="60"/>
      <c r="GWW61" s="60"/>
      <c r="GWX61" s="60"/>
      <c r="GWY61" s="60"/>
      <c r="GWZ61" s="60"/>
      <c r="GXA61" s="60"/>
      <c r="GXB61" s="60"/>
      <c r="GXC61" s="60"/>
      <c r="GXD61" s="60"/>
      <c r="GXE61" s="60"/>
      <c r="GXF61" s="60"/>
      <c r="GXG61" s="60"/>
      <c r="GXH61" s="60"/>
      <c r="GXI61" s="60"/>
      <c r="GXJ61" s="60"/>
      <c r="GXK61" s="60"/>
      <c r="GXL61" s="60"/>
      <c r="GXM61" s="60"/>
      <c r="GXN61" s="60"/>
      <c r="GXO61" s="60"/>
      <c r="GXP61" s="60"/>
      <c r="GXQ61" s="60"/>
      <c r="GXR61" s="60"/>
      <c r="GXS61" s="60"/>
      <c r="GXT61" s="60"/>
      <c r="GXU61" s="60"/>
      <c r="GXV61" s="60"/>
      <c r="GXW61" s="60"/>
      <c r="GXX61" s="60"/>
      <c r="GXY61" s="60"/>
      <c r="GXZ61" s="60"/>
      <c r="GYA61" s="60"/>
      <c r="GYB61" s="60"/>
      <c r="GYC61" s="60"/>
      <c r="GYD61" s="60"/>
      <c r="GYE61" s="60"/>
      <c r="GYF61" s="60"/>
      <c r="GYG61" s="60"/>
      <c r="GYH61" s="60"/>
      <c r="GYI61" s="60"/>
      <c r="GYJ61" s="60"/>
      <c r="GYK61" s="60"/>
      <c r="GYL61" s="60"/>
      <c r="GYM61" s="60"/>
      <c r="GYN61" s="60"/>
      <c r="GYO61" s="60"/>
      <c r="GYP61" s="60"/>
      <c r="GYQ61" s="60"/>
      <c r="GYR61" s="60"/>
      <c r="GYS61" s="60"/>
      <c r="GYT61" s="60"/>
      <c r="GYU61" s="60"/>
      <c r="GYV61" s="60"/>
      <c r="GYW61" s="60"/>
      <c r="GYX61" s="60"/>
      <c r="GYY61" s="60"/>
      <c r="GYZ61" s="60"/>
      <c r="GZA61" s="60"/>
      <c r="GZB61" s="60"/>
      <c r="GZC61" s="60"/>
      <c r="GZD61" s="60"/>
      <c r="GZE61" s="60"/>
      <c r="GZF61" s="60"/>
      <c r="GZG61" s="60"/>
      <c r="GZH61" s="60"/>
      <c r="GZI61" s="60"/>
      <c r="GZJ61" s="60"/>
      <c r="GZK61" s="60"/>
      <c r="GZL61" s="60"/>
      <c r="GZM61" s="60"/>
      <c r="GZN61" s="60"/>
      <c r="GZO61" s="60"/>
      <c r="GZP61" s="60"/>
      <c r="GZQ61" s="60"/>
      <c r="GZR61" s="60"/>
      <c r="GZS61" s="60"/>
      <c r="GZT61" s="60"/>
      <c r="GZU61" s="60"/>
      <c r="GZV61" s="60"/>
      <c r="GZW61" s="60"/>
      <c r="GZX61" s="60"/>
      <c r="GZY61" s="60"/>
      <c r="GZZ61" s="60"/>
      <c r="HAA61" s="60"/>
      <c r="HAB61" s="60"/>
      <c r="HAC61" s="60"/>
      <c r="HAD61" s="60"/>
      <c r="HAE61" s="60"/>
      <c r="HAF61" s="60"/>
      <c r="HAG61" s="60"/>
      <c r="HAH61" s="60"/>
      <c r="HAI61" s="60"/>
      <c r="HAJ61" s="60"/>
      <c r="HAK61" s="60"/>
      <c r="HAL61" s="60"/>
      <c r="HAM61" s="60"/>
      <c r="HAN61" s="60"/>
      <c r="HAO61" s="60"/>
      <c r="HAP61" s="60"/>
      <c r="HAQ61" s="60"/>
      <c r="HAR61" s="60"/>
      <c r="HAS61" s="60"/>
      <c r="HAT61" s="60"/>
      <c r="HAU61" s="60"/>
      <c r="HAV61" s="60"/>
      <c r="HAW61" s="60"/>
      <c r="HAX61" s="60"/>
      <c r="HAY61" s="60"/>
      <c r="HAZ61" s="60"/>
      <c r="HBA61" s="60"/>
      <c r="HBB61" s="60"/>
      <c r="HBC61" s="60"/>
      <c r="HBD61" s="60"/>
      <c r="HBE61" s="60"/>
      <c r="HBF61" s="60"/>
      <c r="HBG61" s="60"/>
      <c r="HBH61" s="60"/>
      <c r="HBI61" s="60"/>
      <c r="HBJ61" s="60"/>
      <c r="HBK61" s="60"/>
      <c r="HBL61" s="60"/>
      <c r="HBM61" s="60"/>
      <c r="HBN61" s="60"/>
      <c r="HBO61" s="60"/>
      <c r="HBP61" s="60"/>
      <c r="HBQ61" s="60"/>
      <c r="HBR61" s="60"/>
      <c r="HBS61" s="60"/>
      <c r="HBT61" s="60"/>
      <c r="HBU61" s="60"/>
      <c r="HBV61" s="60"/>
      <c r="HBW61" s="60"/>
      <c r="HBX61" s="60"/>
      <c r="HBY61" s="60"/>
      <c r="HBZ61" s="60"/>
      <c r="HCA61" s="60"/>
      <c r="HCB61" s="60"/>
      <c r="HCC61" s="60"/>
      <c r="HCD61" s="60"/>
      <c r="HCE61" s="60"/>
      <c r="HCF61" s="60"/>
      <c r="HCG61" s="60"/>
      <c r="HCH61" s="60"/>
      <c r="HCI61" s="60"/>
      <c r="HCJ61" s="60"/>
      <c r="HCK61" s="60"/>
      <c r="HCL61" s="60"/>
      <c r="HCM61" s="60"/>
      <c r="HCN61" s="60"/>
      <c r="HCO61" s="60"/>
      <c r="HCP61" s="60"/>
      <c r="HCQ61" s="60"/>
      <c r="HCR61" s="60"/>
      <c r="HCS61" s="60"/>
      <c r="HCT61" s="60"/>
      <c r="HCU61" s="60"/>
      <c r="HCV61" s="60"/>
      <c r="HCW61" s="60"/>
      <c r="HCX61" s="60"/>
      <c r="HCY61" s="60"/>
      <c r="HCZ61" s="60"/>
      <c r="HDA61" s="60"/>
      <c r="HDB61" s="60"/>
      <c r="HDC61" s="60"/>
      <c r="HDD61" s="60"/>
      <c r="HDE61" s="60"/>
      <c r="HDF61" s="60"/>
      <c r="HDG61" s="60"/>
      <c r="HDH61" s="60"/>
      <c r="HDI61" s="60"/>
      <c r="HDJ61" s="60"/>
      <c r="HDK61" s="60"/>
      <c r="HDL61" s="60"/>
      <c r="HDM61" s="60"/>
      <c r="HDN61" s="60"/>
      <c r="HDO61" s="60"/>
      <c r="HDP61" s="60"/>
      <c r="HDQ61" s="60"/>
      <c r="HDR61" s="60"/>
      <c r="HDS61" s="60"/>
      <c r="HDT61" s="60"/>
      <c r="HDU61" s="60"/>
      <c r="HDV61" s="60"/>
      <c r="HDW61" s="60"/>
      <c r="HDX61" s="60"/>
      <c r="HDY61" s="60"/>
      <c r="HDZ61" s="60"/>
      <c r="HEA61" s="60"/>
      <c r="HEB61" s="60"/>
      <c r="HEC61" s="60"/>
      <c r="HED61" s="60"/>
      <c r="HEE61" s="60"/>
      <c r="HEF61" s="60"/>
      <c r="HEG61" s="60"/>
      <c r="HEH61" s="60"/>
      <c r="HEI61" s="60"/>
      <c r="HEJ61" s="60"/>
      <c r="HEK61" s="60"/>
      <c r="HEL61" s="60"/>
      <c r="HEM61" s="60"/>
      <c r="HEN61" s="60"/>
      <c r="HEO61" s="60"/>
      <c r="HEP61" s="60"/>
      <c r="HEQ61" s="60"/>
      <c r="HER61" s="60"/>
      <c r="HES61" s="60"/>
      <c r="HET61" s="60"/>
      <c r="HEU61" s="60"/>
      <c r="HEV61" s="60"/>
      <c r="HEW61" s="60"/>
      <c r="HEX61" s="60"/>
      <c r="HEY61" s="60"/>
      <c r="HEZ61" s="60"/>
      <c r="HFA61" s="60"/>
      <c r="HFB61" s="60"/>
      <c r="HFC61" s="60"/>
      <c r="HFD61" s="60"/>
      <c r="HFE61" s="60"/>
      <c r="HFF61" s="60"/>
      <c r="HFG61" s="60"/>
      <c r="HFH61" s="60"/>
      <c r="HFI61" s="60"/>
      <c r="HFJ61" s="60"/>
      <c r="HFK61" s="60"/>
      <c r="HFL61" s="60"/>
      <c r="HFM61" s="60"/>
      <c r="HFN61" s="60"/>
      <c r="HFO61" s="60"/>
      <c r="HFP61" s="60"/>
      <c r="HFQ61" s="60"/>
      <c r="HFR61" s="60"/>
      <c r="HFS61" s="60"/>
      <c r="HFT61" s="60"/>
      <c r="HFU61" s="60"/>
      <c r="HFV61" s="60"/>
      <c r="HFW61" s="60"/>
      <c r="HFX61" s="60"/>
      <c r="HFY61" s="60"/>
      <c r="HFZ61" s="60"/>
      <c r="HGA61" s="60"/>
      <c r="HGB61" s="60"/>
      <c r="HGC61" s="60"/>
      <c r="HGD61" s="60"/>
      <c r="HGE61" s="60"/>
      <c r="HGF61" s="60"/>
      <c r="HGG61" s="60"/>
      <c r="HGH61" s="60"/>
      <c r="HGI61" s="60"/>
      <c r="HGJ61" s="60"/>
      <c r="HGK61" s="60"/>
      <c r="HGL61" s="60"/>
      <c r="HGM61" s="60"/>
      <c r="HGN61" s="60"/>
      <c r="HGO61" s="60"/>
      <c r="HGP61" s="60"/>
      <c r="HGQ61" s="60"/>
      <c r="HGR61" s="60"/>
      <c r="HGS61" s="60"/>
      <c r="HGT61" s="60"/>
      <c r="HGU61" s="60"/>
      <c r="HGV61" s="60"/>
      <c r="HGW61" s="60"/>
      <c r="HGX61" s="60"/>
      <c r="HGY61" s="60"/>
      <c r="HGZ61" s="60"/>
      <c r="HHA61" s="60"/>
      <c r="HHB61" s="60"/>
      <c r="HHC61" s="60"/>
      <c r="HHD61" s="60"/>
      <c r="HHE61" s="60"/>
      <c r="HHF61" s="60"/>
      <c r="HHG61" s="60"/>
      <c r="HHH61" s="60"/>
      <c r="HHI61" s="60"/>
      <c r="HHJ61" s="60"/>
      <c r="HHK61" s="60"/>
      <c r="HHL61" s="60"/>
      <c r="HHM61" s="60"/>
      <c r="HHN61" s="60"/>
      <c r="HHO61" s="60"/>
      <c r="HHP61" s="60"/>
      <c r="HHQ61" s="60"/>
      <c r="HHR61" s="60"/>
      <c r="HHS61" s="60"/>
      <c r="HHT61" s="60"/>
      <c r="HHU61" s="60"/>
      <c r="HHV61" s="60"/>
      <c r="HHW61" s="60"/>
      <c r="HHX61" s="60"/>
      <c r="HHY61" s="60"/>
      <c r="HHZ61" s="60"/>
      <c r="HIA61" s="60"/>
      <c r="HIB61" s="60"/>
      <c r="HIC61" s="60"/>
      <c r="HID61" s="60"/>
      <c r="HIE61" s="60"/>
      <c r="HIF61" s="60"/>
      <c r="HIG61" s="60"/>
      <c r="HIH61" s="60"/>
      <c r="HII61" s="60"/>
      <c r="HIJ61" s="60"/>
      <c r="HIK61" s="60"/>
      <c r="HIL61" s="60"/>
      <c r="HIM61" s="60"/>
      <c r="HIN61" s="60"/>
      <c r="HIO61" s="60"/>
      <c r="HIP61" s="60"/>
      <c r="HIQ61" s="60"/>
      <c r="HIR61" s="60"/>
      <c r="HIS61" s="60"/>
      <c r="HIT61" s="60"/>
      <c r="HIU61" s="60"/>
      <c r="HIV61" s="60"/>
      <c r="HIW61" s="60"/>
      <c r="HIX61" s="60"/>
      <c r="HIY61" s="60"/>
      <c r="HIZ61" s="60"/>
      <c r="HJA61" s="60"/>
      <c r="HJB61" s="60"/>
      <c r="HJC61" s="60"/>
      <c r="HJD61" s="60"/>
      <c r="HJE61" s="60"/>
      <c r="HJF61" s="60"/>
      <c r="HJG61" s="60"/>
      <c r="HJH61" s="60"/>
      <c r="HJI61" s="60"/>
      <c r="HJJ61" s="60"/>
      <c r="HJK61" s="60"/>
      <c r="HJL61" s="60"/>
      <c r="HJM61" s="60"/>
      <c r="HJN61" s="60"/>
      <c r="HJO61" s="60"/>
      <c r="HJP61" s="60"/>
      <c r="HJQ61" s="60"/>
      <c r="HJR61" s="60"/>
      <c r="HJS61" s="60"/>
      <c r="HJT61" s="60"/>
      <c r="HJU61" s="60"/>
      <c r="HJV61" s="60"/>
      <c r="HJW61" s="60"/>
      <c r="HJX61" s="60"/>
      <c r="HJY61" s="60"/>
      <c r="HJZ61" s="60"/>
      <c r="HKA61" s="60"/>
      <c r="HKB61" s="60"/>
      <c r="HKC61" s="60"/>
      <c r="HKD61" s="60"/>
      <c r="HKE61" s="60"/>
      <c r="HKF61" s="60"/>
      <c r="HKG61" s="60"/>
      <c r="HKH61" s="60"/>
      <c r="HKI61" s="60"/>
      <c r="HKJ61" s="60"/>
      <c r="HKK61" s="60"/>
      <c r="HKL61" s="60"/>
      <c r="HKM61" s="60"/>
      <c r="HKN61" s="60"/>
      <c r="HKO61" s="60"/>
      <c r="HKP61" s="60"/>
      <c r="HKQ61" s="60"/>
      <c r="HKR61" s="60"/>
      <c r="HKS61" s="60"/>
      <c r="HKT61" s="60"/>
      <c r="HKU61" s="60"/>
      <c r="HKV61" s="60"/>
      <c r="HKW61" s="60"/>
      <c r="HKX61" s="60"/>
      <c r="HKY61" s="60"/>
      <c r="HKZ61" s="60"/>
      <c r="HLA61" s="60"/>
      <c r="HLB61" s="60"/>
      <c r="HLC61" s="60"/>
      <c r="HLD61" s="60"/>
      <c r="HLE61" s="60"/>
      <c r="HLF61" s="60"/>
      <c r="HLG61" s="60"/>
      <c r="HLH61" s="60"/>
      <c r="HLI61" s="60"/>
      <c r="HLJ61" s="60"/>
      <c r="HLK61" s="60"/>
      <c r="HLL61" s="60"/>
      <c r="HLM61" s="60"/>
      <c r="HLN61" s="60"/>
      <c r="HLO61" s="60"/>
      <c r="HLP61" s="60"/>
      <c r="HLQ61" s="60"/>
      <c r="HLR61" s="60"/>
      <c r="HLS61" s="60"/>
      <c r="HLT61" s="60"/>
      <c r="HLU61" s="60"/>
      <c r="HLV61" s="60"/>
      <c r="HLW61" s="60"/>
      <c r="HLX61" s="60"/>
      <c r="HLY61" s="60"/>
      <c r="HLZ61" s="60"/>
      <c r="HMA61" s="60"/>
      <c r="HMB61" s="60"/>
      <c r="HMC61" s="60"/>
      <c r="HMD61" s="60"/>
      <c r="HME61" s="60"/>
      <c r="HMF61" s="60"/>
      <c r="HMG61" s="60"/>
      <c r="HMH61" s="60"/>
      <c r="HMI61" s="60"/>
      <c r="HMJ61" s="60"/>
      <c r="HMK61" s="60"/>
      <c r="HML61" s="60"/>
      <c r="HMM61" s="60"/>
      <c r="HMN61" s="60"/>
      <c r="HMO61" s="60"/>
      <c r="HMP61" s="60"/>
      <c r="HMQ61" s="60"/>
      <c r="HMR61" s="60"/>
      <c r="HMS61" s="60"/>
      <c r="HMT61" s="60"/>
      <c r="HMU61" s="60"/>
      <c r="HMV61" s="60"/>
      <c r="HMW61" s="60"/>
      <c r="HMX61" s="60"/>
      <c r="HMY61" s="60"/>
      <c r="HMZ61" s="60"/>
      <c r="HNA61" s="60"/>
      <c r="HNB61" s="60"/>
      <c r="HNC61" s="60"/>
      <c r="HND61" s="60"/>
      <c r="HNE61" s="60"/>
      <c r="HNF61" s="60"/>
      <c r="HNG61" s="60"/>
      <c r="HNH61" s="60"/>
      <c r="HNI61" s="60"/>
      <c r="HNJ61" s="60"/>
      <c r="HNK61" s="60"/>
      <c r="HNL61" s="60"/>
      <c r="HNM61" s="60"/>
      <c r="HNN61" s="60"/>
      <c r="HNO61" s="60"/>
      <c r="HNP61" s="60"/>
      <c r="HNQ61" s="60"/>
      <c r="HNR61" s="60"/>
      <c r="HNS61" s="60"/>
      <c r="HNT61" s="60"/>
      <c r="HNU61" s="60"/>
      <c r="HNV61" s="60"/>
      <c r="HNW61" s="60"/>
      <c r="HNX61" s="60"/>
      <c r="HNY61" s="60"/>
      <c r="HNZ61" s="60"/>
      <c r="HOA61" s="60"/>
      <c r="HOB61" s="60"/>
      <c r="HOC61" s="60"/>
      <c r="HOD61" s="60"/>
      <c r="HOE61" s="60"/>
      <c r="HOF61" s="60"/>
      <c r="HOG61" s="60"/>
      <c r="HOH61" s="60"/>
      <c r="HOI61" s="60"/>
      <c r="HOJ61" s="60"/>
      <c r="HOK61" s="60"/>
      <c r="HOL61" s="60"/>
      <c r="HOM61" s="60"/>
      <c r="HON61" s="60"/>
      <c r="HOO61" s="60"/>
      <c r="HOP61" s="60"/>
      <c r="HOQ61" s="60"/>
      <c r="HOR61" s="60"/>
      <c r="HOS61" s="60"/>
      <c r="HOT61" s="60"/>
      <c r="HOU61" s="60"/>
      <c r="HOV61" s="60"/>
      <c r="HOW61" s="60"/>
      <c r="HOX61" s="60"/>
      <c r="HOY61" s="60"/>
      <c r="HOZ61" s="60"/>
      <c r="HPA61" s="60"/>
      <c r="HPB61" s="60"/>
      <c r="HPC61" s="60"/>
      <c r="HPD61" s="60"/>
      <c r="HPE61" s="60"/>
      <c r="HPF61" s="60"/>
      <c r="HPG61" s="60"/>
      <c r="HPH61" s="60"/>
      <c r="HPI61" s="60"/>
      <c r="HPJ61" s="60"/>
      <c r="HPK61" s="60"/>
      <c r="HPL61" s="60"/>
      <c r="HPM61" s="60"/>
      <c r="HPN61" s="60"/>
      <c r="HPO61" s="60"/>
      <c r="HPP61" s="60"/>
      <c r="HPQ61" s="60"/>
      <c r="HPR61" s="60"/>
      <c r="HPS61" s="60"/>
      <c r="HPT61" s="60"/>
      <c r="HPU61" s="60"/>
      <c r="HPV61" s="60"/>
      <c r="HPW61" s="60"/>
      <c r="HPX61" s="60"/>
      <c r="HPY61" s="60"/>
      <c r="HPZ61" s="60"/>
      <c r="HQA61" s="60"/>
      <c r="HQB61" s="60"/>
      <c r="HQC61" s="60"/>
      <c r="HQD61" s="60"/>
      <c r="HQE61" s="60"/>
      <c r="HQF61" s="60"/>
      <c r="HQG61" s="60"/>
      <c r="HQH61" s="60"/>
      <c r="HQI61" s="60"/>
      <c r="HQJ61" s="60"/>
      <c r="HQK61" s="60"/>
      <c r="HQL61" s="60"/>
      <c r="HQM61" s="60"/>
      <c r="HQN61" s="60"/>
      <c r="HQO61" s="60"/>
      <c r="HQP61" s="60"/>
      <c r="HQQ61" s="60"/>
      <c r="HQR61" s="60"/>
      <c r="HQS61" s="60"/>
      <c r="HQT61" s="60"/>
      <c r="HQU61" s="60"/>
      <c r="HQV61" s="60"/>
      <c r="HQW61" s="60"/>
      <c r="HQX61" s="60"/>
      <c r="HQY61" s="60"/>
      <c r="HQZ61" s="60"/>
      <c r="HRA61" s="60"/>
      <c r="HRB61" s="60"/>
      <c r="HRC61" s="60"/>
      <c r="HRD61" s="60"/>
      <c r="HRE61" s="60"/>
      <c r="HRF61" s="60"/>
      <c r="HRG61" s="60"/>
      <c r="HRH61" s="60"/>
      <c r="HRI61" s="60"/>
      <c r="HRJ61" s="60"/>
      <c r="HRK61" s="60"/>
      <c r="HRL61" s="60"/>
      <c r="HRM61" s="60"/>
      <c r="HRN61" s="60"/>
      <c r="HRO61" s="60"/>
      <c r="HRP61" s="60"/>
      <c r="HRQ61" s="60"/>
      <c r="HRR61" s="60"/>
      <c r="HRS61" s="60"/>
      <c r="HRT61" s="60"/>
      <c r="HRU61" s="60"/>
      <c r="HRV61" s="60"/>
      <c r="HRW61" s="60"/>
      <c r="HRX61" s="60"/>
      <c r="HRY61" s="60"/>
      <c r="HRZ61" s="60"/>
      <c r="HSA61" s="60"/>
      <c r="HSB61" s="60"/>
      <c r="HSC61" s="60"/>
      <c r="HSD61" s="60"/>
      <c r="HSE61" s="60"/>
      <c r="HSF61" s="60"/>
      <c r="HSG61" s="60"/>
      <c r="HSH61" s="60"/>
      <c r="HSI61" s="60"/>
      <c r="HSJ61" s="60"/>
      <c r="HSK61" s="60"/>
      <c r="HSL61" s="60"/>
      <c r="HSM61" s="60"/>
      <c r="HSN61" s="60"/>
      <c r="HSO61" s="60"/>
      <c r="HSP61" s="60"/>
      <c r="HSQ61" s="60"/>
      <c r="HSR61" s="60"/>
      <c r="HSS61" s="60"/>
      <c r="HST61" s="60"/>
      <c r="HSU61" s="60"/>
      <c r="HSV61" s="60"/>
      <c r="HSW61" s="60"/>
      <c r="HSX61" s="60"/>
      <c r="HSY61" s="60"/>
      <c r="HSZ61" s="60"/>
      <c r="HTA61" s="60"/>
      <c r="HTB61" s="60"/>
      <c r="HTC61" s="60"/>
      <c r="HTD61" s="60"/>
      <c r="HTE61" s="60"/>
      <c r="HTF61" s="60"/>
      <c r="HTG61" s="60"/>
      <c r="HTH61" s="60"/>
      <c r="HTI61" s="60"/>
      <c r="HTJ61" s="60"/>
      <c r="HTK61" s="60"/>
      <c r="HTL61" s="60"/>
      <c r="HTM61" s="60"/>
      <c r="HTN61" s="60"/>
      <c r="HTO61" s="60"/>
      <c r="HTP61" s="60"/>
      <c r="HTQ61" s="60"/>
      <c r="HTR61" s="60"/>
      <c r="HTS61" s="60"/>
      <c r="HTT61" s="60"/>
      <c r="HTU61" s="60"/>
      <c r="HTV61" s="60"/>
      <c r="HTW61" s="60"/>
      <c r="HTX61" s="60"/>
      <c r="HTY61" s="60"/>
      <c r="HTZ61" s="60"/>
      <c r="HUA61" s="60"/>
      <c r="HUB61" s="60"/>
      <c r="HUC61" s="60"/>
      <c r="HUD61" s="60"/>
      <c r="HUE61" s="60"/>
      <c r="HUF61" s="60"/>
      <c r="HUG61" s="60"/>
      <c r="HUH61" s="60"/>
      <c r="HUI61" s="60"/>
      <c r="HUJ61" s="60"/>
      <c r="HUK61" s="60"/>
      <c r="HUL61" s="60"/>
      <c r="HUM61" s="60"/>
      <c r="HUN61" s="60"/>
      <c r="HUO61" s="60"/>
      <c r="HUP61" s="60"/>
      <c r="HUQ61" s="60"/>
      <c r="HUR61" s="60"/>
      <c r="HUS61" s="60"/>
      <c r="HUT61" s="60"/>
      <c r="HUU61" s="60"/>
      <c r="HUV61" s="60"/>
      <c r="HUW61" s="60"/>
      <c r="HUX61" s="60"/>
      <c r="HUY61" s="60"/>
      <c r="HUZ61" s="60"/>
      <c r="HVA61" s="60"/>
      <c r="HVB61" s="60"/>
      <c r="HVC61" s="60"/>
      <c r="HVD61" s="60"/>
      <c r="HVE61" s="60"/>
      <c r="HVF61" s="60"/>
      <c r="HVG61" s="60"/>
      <c r="HVH61" s="60"/>
      <c r="HVI61" s="60"/>
      <c r="HVJ61" s="60"/>
      <c r="HVK61" s="60"/>
      <c r="HVL61" s="60"/>
      <c r="HVM61" s="60"/>
      <c r="HVN61" s="60"/>
      <c r="HVO61" s="60"/>
      <c r="HVP61" s="60"/>
      <c r="HVQ61" s="60"/>
      <c r="HVR61" s="60"/>
      <c r="HVS61" s="60"/>
      <c r="HVT61" s="60"/>
      <c r="HVU61" s="60"/>
      <c r="HVV61" s="60"/>
      <c r="HVW61" s="60"/>
      <c r="HVX61" s="60"/>
      <c r="HVY61" s="60"/>
      <c r="HVZ61" s="60"/>
      <c r="HWA61" s="60"/>
      <c r="HWB61" s="60"/>
      <c r="HWC61" s="60"/>
      <c r="HWD61" s="60"/>
      <c r="HWE61" s="60"/>
      <c r="HWF61" s="60"/>
      <c r="HWG61" s="60"/>
      <c r="HWH61" s="60"/>
      <c r="HWI61" s="60"/>
      <c r="HWJ61" s="60"/>
      <c r="HWK61" s="60"/>
      <c r="HWL61" s="60"/>
      <c r="HWM61" s="60"/>
      <c r="HWN61" s="60"/>
      <c r="HWO61" s="60"/>
      <c r="HWP61" s="60"/>
      <c r="HWQ61" s="60"/>
      <c r="HWR61" s="60"/>
      <c r="HWS61" s="60"/>
      <c r="HWT61" s="60"/>
      <c r="HWU61" s="60"/>
      <c r="HWV61" s="60"/>
      <c r="HWW61" s="60"/>
      <c r="HWX61" s="60"/>
      <c r="HWY61" s="60"/>
      <c r="HWZ61" s="60"/>
      <c r="HXA61" s="60"/>
      <c r="HXB61" s="60"/>
      <c r="HXC61" s="60"/>
      <c r="HXD61" s="60"/>
      <c r="HXE61" s="60"/>
      <c r="HXF61" s="60"/>
      <c r="HXG61" s="60"/>
      <c r="HXH61" s="60"/>
      <c r="HXI61" s="60"/>
      <c r="HXJ61" s="60"/>
      <c r="HXK61" s="60"/>
      <c r="HXL61" s="60"/>
      <c r="HXM61" s="60"/>
      <c r="HXN61" s="60"/>
      <c r="HXO61" s="60"/>
      <c r="HXP61" s="60"/>
      <c r="HXQ61" s="60"/>
      <c r="HXR61" s="60"/>
      <c r="HXS61" s="60"/>
      <c r="HXT61" s="60"/>
      <c r="HXU61" s="60"/>
      <c r="HXV61" s="60"/>
      <c r="HXW61" s="60"/>
      <c r="HXX61" s="60"/>
      <c r="HXY61" s="60"/>
      <c r="HXZ61" s="60"/>
      <c r="HYA61" s="60"/>
      <c r="HYB61" s="60"/>
      <c r="HYC61" s="60"/>
      <c r="HYD61" s="60"/>
      <c r="HYE61" s="60"/>
      <c r="HYF61" s="60"/>
      <c r="HYG61" s="60"/>
      <c r="HYH61" s="60"/>
      <c r="HYI61" s="60"/>
      <c r="HYJ61" s="60"/>
      <c r="HYK61" s="60"/>
      <c r="HYL61" s="60"/>
      <c r="HYM61" s="60"/>
      <c r="HYN61" s="60"/>
      <c r="HYO61" s="60"/>
      <c r="HYP61" s="60"/>
      <c r="HYQ61" s="60"/>
      <c r="HYR61" s="60"/>
      <c r="HYS61" s="60"/>
      <c r="HYT61" s="60"/>
      <c r="HYU61" s="60"/>
      <c r="HYV61" s="60"/>
      <c r="HYW61" s="60"/>
      <c r="HYX61" s="60"/>
      <c r="HYY61" s="60"/>
      <c r="HYZ61" s="60"/>
      <c r="HZA61" s="60"/>
      <c r="HZB61" s="60"/>
      <c r="HZC61" s="60"/>
      <c r="HZD61" s="60"/>
      <c r="HZE61" s="60"/>
      <c r="HZF61" s="60"/>
      <c r="HZG61" s="60"/>
      <c r="HZH61" s="60"/>
      <c r="HZI61" s="60"/>
      <c r="HZJ61" s="60"/>
      <c r="HZK61" s="60"/>
      <c r="HZL61" s="60"/>
      <c r="HZM61" s="60"/>
      <c r="HZN61" s="60"/>
      <c r="HZO61" s="60"/>
      <c r="HZP61" s="60"/>
      <c r="HZQ61" s="60"/>
      <c r="HZR61" s="60"/>
      <c r="HZS61" s="60"/>
      <c r="HZT61" s="60"/>
      <c r="HZU61" s="60"/>
      <c r="HZV61" s="60"/>
      <c r="HZW61" s="60"/>
      <c r="HZX61" s="60"/>
      <c r="HZY61" s="60"/>
      <c r="HZZ61" s="60"/>
      <c r="IAA61" s="60"/>
      <c r="IAB61" s="60"/>
      <c r="IAC61" s="60"/>
      <c r="IAD61" s="60"/>
      <c r="IAE61" s="60"/>
      <c r="IAF61" s="60"/>
      <c r="IAG61" s="60"/>
      <c r="IAH61" s="60"/>
      <c r="IAI61" s="60"/>
      <c r="IAJ61" s="60"/>
      <c r="IAK61" s="60"/>
      <c r="IAL61" s="60"/>
      <c r="IAM61" s="60"/>
      <c r="IAN61" s="60"/>
      <c r="IAO61" s="60"/>
      <c r="IAP61" s="60"/>
      <c r="IAQ61" s="60"/>
      <c r="IAR61" s="60"/>
      <c r="IAS61" s="60"/>
      <c r="IAT61" s="60"/>
      <c r="IAU61" s="60"/>
      <c r="IAV61" s="60"/>
      <c r="IAW61" s="60"/>
      <c r="IAX61" s="60"/>
      <c r="IAY61" s="60"/>
      <c r="IAZ61" s="60"/>
      <c r="IBA61" s="60"/>
      <c r="IBB61" s="60"/>
      <c r="IBC61" s="60"/>
      <c r="IBD61" s="60"/>
      <c r="IBE61" s="60"/>
      <c r="IBF61" s="60"/>
      <c r="IBG61" s="60"/>
      <c r="IBH61" s="60"/>
      <c r="IBI61" s="60"/>
      <c r="IBJ61" s="60"/>
      <c r="IBK61" s="60"/>
      <c r="IBL61" s="60"/>
      <c r="IBM61" s="60"/>
      <c r="IBN61" s="60"/>
      <c r="IBO61" s="60"/>
      <c r="IBP61" s="60"/>
      <c r="IBQ61" s="60"/>
      <c r="IBR61" s="60"/>
      <c r="IBS61" s="60"/>
      <c r="IBT61" s="60"/>
      <c r="IBU61" s="60"/>
      <c r="IBV61" s="60"/>
      <c r="IBW61" s="60"/>
      <c r="IBX61" s="60"/>
      <c r="IBY61" s="60"/>
      <c r="IBZ61" s="60"/>
      <c r="ICA61" s="60"/>
      <c r="ICB61" s="60"/>
      <c r="ICC61" s="60"/>
      <c r="ICD61" s="60"/>
      <c r="ICE61" s="60"/>
      <c r="ICF61" s="60"/>
      <c r="ICG61" s="60"/>
      <c r="ICH61" s="60"/>
      <c r="ICI61" s="60"/>
      <c r="ICJ61" s="60"/>
      <c r="ICK61" s="60"/>
      <c r="ICL61" s="60"/>
      <c r="ICM61" s="60"/>
      <c r="ICN61" s="60"/>
      <c r="ICO61" s="60"/>
      <c r="ICP61" s="60"/>
      <c r="ICQ61" s="60"/>
      <c r="ICR61" s="60"/>
      <c r="ICS61" s="60"/>
      <c r="ICT61" s="60"/>
      <c r="ICU61" s="60"/>
      <c r="ICV61" s="60"/>
      <c r="ICW61" s="60"/>
      <c r="ICX61" s="60"/>
      <c r="ICY61" s="60"/>
      <c r="ICZ61" s="60"/>
      <c r="IDA61" s="60"/>
      <c r="IDB61" s="60"/>
      <c r="IDC61" s="60"/>
      <c r="IDD61" s="60"/>
      <c r="IDE61" s="60"/>
      <c r="IDF61" s="60"/>
      <c r="IDG61" s="60"/>
      <c r="IDH61" s="60"/>
      <c r="IDI61" s="60"/>
      <c r="IDJ61" s="60"/>
      <c r="IDK61" s="60"/>
      <c r="IDL61" s="60"/>
      <c r="IDM61" s="60"/>
      <c r="IDN61" s="60"/>
      <c r="IDO61" s="60"/>
      <c r="IDP61" s="60"/>
      <c r="IDQ61" s="60"/>
      <c r="IDR61" s="60"/>
      <c r="IDS61" s="60"/>
      <c r="IDT61" s="60"/>
      <c r="IDU61" s="60"/>
      <c r="IDV61" s="60"/>
      <c r="IDW61" s="60"/>
      <c r="IDX61" s="60"/>
      <c r="IDY61" s="60"/>
      <c r="IDZ61" s="60"/>
      <c r="IEA61" s="60"/>
      <c r="IEB61" s="60"/>
      <c r="IEC61" s="60"/>
      <c r="IED61" s="60"/>
      <c r="IEE61" s="60"/>
      <c r="IEF61" s="60"/>
      <c r="IEG61" s="60"/>
      <c r="IEH61" s="60"/>
      <c r="IEI61" s="60"/>
      <c r="IEJ61" s="60"/>
      <c r="IEK61" s="60"/>
      <c r="IEL61" s="60"/>
      <c r="IEM61" s="60"/>
      <c r="IEN61" s="60"/>
      <c r="IEO61" s="60"/>
      <c r="IEP61" s="60"/>
      <c r="IEQ61" s="60"/>
      <c r="IER61" s="60"/>
      <c r="IES61" s="60"/>
      <c r="IET61" s="60"/>
      <c r="IEU61" s="60"/>
      <c r="IEV61" s="60"/>
      <c r="IEW61" s="60"/>
      <c r="IEX61" s="60"/>
      <c r="IEY61" s="60"/>
      <c r="IEZ61" s="60"/>
      <c r="IFA61" s="60"/>
      <c r="IFB61" s="60"/>
      <c r="IFC61" s="60"/>
      <c r="IFD61" s="60"/>
      <c r="IFE61" s="60"/>
      <c r="IFF61" s="60"/>
      <c r="IFG61" s="60"/>
      <c r="IFH61" s="60"/>
      <c r="IFI61" s="60"/>
      <c r="IFJ61" s="60"/>
      <c r="IFK61" s="60"/>
      <c r="IFL61" s="60"/>
      <c r="IFM61" s="60"/>
      <c r="IFN61" s="60"/>
      <c r="IFO61" s="60"/>
      <c r="IFP61" s="60"/>
      <c r="IFQ61" s="60"/>
      <c r="IFR61" s="60"/>
      <c r="IFS61" s="60"/>
      <c r="IFT61" s="60"/>
      <c r="IFU61" s="60"/>
      <c r="IFV61" s="60"/>
      <c r="IFW61" s="60"/>
      <c r="IFX61" s="60"/>
      <c r="IFY61" s="60"/>
      <c r="IFZ61" s="60"/>
      <c r="IGA61" s="60"/>
      <c r="IGB61" s="60"/>
      <c r="IGC61" s="60"/>
      <c r="IGD61" s="60"/>
      <c r="IGE61" s="60"/>
      <c r="IGF61" s="60"/>
      <c r="IGG61" s="60"/>
      <c r="IGH61" s="60"/>
      <c r="IGI61" s="60"/>
      <c r="IGJ61" s="60"/>
      <c r="IGK61" s="60"/>
      <c r="IGL61" s="60"/>
      <c r="IGM61" s="60"/>
      <c r="IGN61" s="60"/>
      <c r="IGO61" s="60"/>
      <c r="IGP61" s="60"/>
      <c r="IGQ61" s="60"/>
      <c r="IGR61" s="60"/>
      <c r="IGS61" s="60"/>
      <c r="IGT61" s="60"/>
      <c r="IGU61" s="60"/>
      <c r="IGV61" s="60"/>
      <c r="IGW61" s="60"/>
      <c r="IGX61" s="60"/>
      <c r="IGY61" s="60"/>
      <c r="IGZ61" s="60"/>
      <c r="IHA61" s="60"/>
      <c r="IHB61" s="60"/>
      <c r="IHC61" s="60"/>
      <c r="IHD61" s="60"/>
      <c r="IHE61" s="60"/>
      <c r="IHF61" s="60"/>
      <c r="IHG61" s="60"/>
      <c r="IHH61" s="60"/>
      <c r="IHI61" s="60"/>
      <c r="IHJ61" s="60"/>
      <c r="IHK61" s="60"/>
      <c r="IHL61" s="60"/>
      <c r="IHM61" s="60"/>
      <c r="IHN61" s="60"/>
      <c r="IHO61" s="60"/>
      <c r="IHP61" s="60"/>
      <c r="IHQ61" s="60"/>
      <c r="IHR61" s="60"/>
      <c r="IHS61" s="60"/>
      <c r="IHT61" s="60"/>
      <c r="IHU61" s="60"/>
      <c r="IHV61" s="60"/>
      <c r="IHW61" s="60"/>
      <c r="IHX61" s="60"/>
      <c r="IHY61" s="60"/>
      <c r="IHZ61" s="60"/>
      <c r="IIA61" s="60"/>
      <c r="IIB61" s="60"/>
      <c r="IIC61" s="60"/>
      <c r="IID61" s="60"/>
      <c r="IIE61" s="60"/>
      <c r="IIF61" s="60"/>
      <c r="IIG61" s="60"/>
      <c r="IIH61" s="60"/>
      <c r="III61" s="60"/>
      <c r="IIJ61" s="60"/>
      <c r="IIK61" s="60"/>
      <c r="IIL61" s="60"/>
      <c r="IIM61" s="60"/>
      <c r="IIN61" s="60"/>
      <c r="IIO61" s="60"/>
      <c r="IIP61" s="60"/>
      <c r="IIQ61" s="60"/>
      <c r="IIR61" s="60"/>
      <c r="IIS61" s="60"/>
      <c r="IIT61" s="60"/>
      <c r="IIU61" s="60"/>
      <c r="IIV61" s="60"/>
      <c r="IIW61" s="60"/>
      <c r="IIX61" s="60"/>
      <c r="IIY61" s="60"/>
      <c r="IIZ61" s="60"/>
      <c r="IJA61" s="60"/>
      <c r="IJB61" s="60"/>
      <c r="IJC61" s="60"/>
      <c r="IJD61" s="60"/>
      <c r="IJE61" s="60"/>
      <c r="IJF61" s="60"/>
      <c r="IJG61" s="60"/>
      <c r="IJH61" s="60"/>
      <c r="IJI61" s="60"/>
      <c r="IJJ61" s="60"/>
      <c r="IJK61" s="60"/>
      <c r="IJL61" s="60"/>
      <c r="IJM61" s="60"/>
      <c r="IJN61" s="60"/>
      <c r="IJO61" s="60"/>
      <c r="IJP61" s="60"/>
      <c r="IJQ61" s="60"/>
      <c r="IJR61" s="60"/>
      <c r="IJS61" s="60"/>
      <c r="IJT61" s="60"/>
      <c r="IJU61" s="60"/>
      <c r="IJV61" s="60"/>
      <c r="IJW61" s="60"/>
      <c r="IJX61" s="60"/>
      <c r="IJY61" s="60"/>
      <c r="IJZ61" s="60"/>
      <c r="IKA61" s="60"/>
      <c r="IKB61" s="60"/>
      <c r="IKC61" s="60"/>
      <c r="IKD61" s="60"/>
      <c r="IKE61" s="60"/>
      <c r="IKF61" s="60"/>
      <c r="IKG61" s="60"/>
      <c r="IKH61" s="60"/>
      <c r="IKI61" s="60"/>
      <c r="IKJ61" s="60"/>
      <c r="IKK61" s="60"/>
      <c r="IKL61" s="60"/>
      <c r="IKM61" s="60"/>
      <c r="IKN61" s="60"/>
      <c r="IKO61" s="60"/>
      <c r="IKP61" s="60"/>
      <c r="IKQ61" s="60"/>
      <c r="IKR61" s="60"/>
      <c r="IKS61" s="60"/>
      <c r="IKT61" s="60"/>
      <c r="IKU61" s="60"/>
      <c r="IKV61" s="60"/>
      <c r="IKW61" s="60"/>
      <c r="IKX61" s="60"/>
      <c r="IKY61" s="60"/>
      <c r="IKZ61" s="60"/>
      <c r="ILA61" s="60"/>
      <c r="ILB61" s="60"/>
      <c r="ILC61" s="60"/>
      <c r="ILD61" s="60"/>
      <c r="ILE61" s="60"/>
      <c r="ILF61" s="60"/>
      <c r="ILG61" s="60"/>
      <c r="ILH61" s="60"/>
      <c r="ILI61" s="60"/>
      <c r="ILJ61" s="60"/>
      <c r="ILK61" s="60"/>
      <c r="ILL61" s="60"/>
      <c r="ILM61" s="60"/>
      <c r="ILN61" s="60"/>
      <c r="ILO61" s="60"/>
      <c r="ILP61" s="60"/>
      <c r="ILQ61" s="60"/>
      <c r="ILR61" s="60"/>
      <c r="ILS61" s="60"/>
      <c r="ILT61" s="60"/>
      <c r="ILU61" s="60"/>
      <c r="ILV61" s="60"/>
      <c r="ILW61" s="60"/>
      <c r="ILX61" s="60"/>
      <c r="ILY61" s="60"/>
      <c r="ILZ61" s="60"/>
      <c r="IMA61" s="60"/>
      <c r="IMB61" s="60"/>
      <c r="IMC61" s="60"/>
      <c r="IMD61" s="60"/>
      <c r="IME61" s="60"/>
      <c r="IMF61" s="60"/>
      <c r="IMG61" s="60"/>
      <c r="IMH61" s="60"/>
      <c r="IMI61" s="60"/>
      <c r="IMJ61" s="60"/>
      <c r="IMK61" s="60"/>
      <c r="IML61" s="60"/>
      <c r="IMM61" s="60"/>
      <c r="IMN61" s="60"/>
      <c r="IMO61" s="60"/>
      <c r="IMP61" s="60"/>
      <c r="IMQ61" s="60"/>
      <c r="IMR61" s="60"/>
      <c r="IMS61" s="60"/>
      <c r="IMT61" s="60"/>
      <c r="IMU61" s="60"/>
      <c r="IMV61" s="60"/>
      <c r="IMW61" s="60"/>
      <c r="IMX61" s="60"/>
      <c r="IMY61" s="60"/>
      <c r="IMZ61" s="60"/>
      <c r="INA61" s="60"/>
      <c r="INB61" s="60"/>
      <c r="INC61" s="60"/>
      <c r="IND61" s="60"/>
      <c r="INE61" s="60"/>
      <c r="INF61" s="60"/>
      <c r="ING61" s="60"/>
      <c r="INH61" s="60"/>
      <c r="INI61" s="60"/>
      <c r="INJ61" s="60"/>
      <c r="INK61" s="60"/>
      <c r="INL61" s="60"/>
      <c r="INM61" s="60"/>
      <c r="INN61" s="60"/>
      <c r="INO61" s="60"/>
      <c r="INP61" s="60"/>
      <c r="INQ61" s="60"/>
      <c r="INR61" s="60"/>
      <c r="INS61" s="60"/>
      <c r="INT61" s="60"/>
      <c r="INU61" s="60"/>
      <c r="INV61" s="60"/>
      <c r="INW61" s="60"/>
      <c r="INX61" s="60"/>
      <c r="INY61" s="60"/>
      <c r="INZ61" s="60"/>
      <c r="IOA61" s="60"/>
      <c r="IOB61" s="60"/>
      <c r="IOC61" s="60"/>
      <c r="IOD61" s="60"/>
      <c r="IOE61" s="60"/>
      <c r="IOF61" s="60"/>
      <c r="IOG61" s="60"/>
      <c r="IOH61" s="60"/>
      <c r="IOI61" s="60"/>
      <c r="IOJ61" s="60"/>
      <c r="IOK61" s="60"/>
      <c r="IOL61" s="60"/>
      <c r="IOM61" s="60"/>
      <c r="ION61" s="60"/>
      <c r="IOO61" s="60"/>
      <c r="IOP61" s="60"/>
      <c r="IOQ61" s="60"/>
      <c r="IOR61" s="60"/>
      <c r="IOS61" s="60"/>
      <c r="IOT61" s="60"/>
      <c r="IOU61" s="60"/>
      <c r="IOV61" s="60"/>
      <c r="IOW61" s="60"/>
      <c r="IOX61" s="60"/>
      <c r="IOY61" s="60"/>
      <c r="IOZ61" s="60"/>
      <c r="IPA61" s="60"/>
      <c r="IPB61" s="60"/>
      <c r="IPC61" s="60"/>
      <c r="IPD61" s="60"/>
      <c r="IPE61" s="60"/>
      <c r="IPF61" s="60"/>
      <c r="IPG61" s="60"/>
      <c r="IPH61" s="60"/>
      <c r="IPI61" s="60"/>
      <c r="IPJ61" s="60"/>
      <c r="IPK61" s="60"/>
      <c r="IPL61" s="60"/>
      <c r="IPM61" s="60"/>
      <c r="IPN61" s="60"/>
      <c r="IPO61" s="60"/>
      <c r="IPP61" s="60"/>
      <c r="IPQ61" s="60"/>
      <c r="IPR61" s="60"/>
      <c r="IPS61" s="60"/>
      <c r="IPT61" s="60"/>
      <c r="IPU61" s="60"/>
      <c r="IPV61" s="60"/>
      <c r="IPW61" s="60"/>
      <c r="IPX61" s="60"/>
      <c r="IPY61" s="60"/>
      <c r="IPZ61" s="60"/>
      <c r="IQA61" s="60"/>
      <c r="IQB61" s="60"/>
      <c r="IQC61" s="60"/>
      <c r="IQD61" s="60"/>
      <c r="IQE61" s="60"/>
      <c r="IQF61" s="60"/>
      <c r="IQG61" s="60"/>
      <c r="IQH61" s="60"/>
      <c r="IQI61" s="60"/>
      <c r="IQJ61" s="60"/>
      <c r="IQK61" s="60"/>
      <c r="IQL61" s="60"/>
      <c r="IQM61" s="60"/>
      <c r="IQN61" s="60"/>
      <c r="IQO61" s="60"/>
      <c r="IQP61" s="60"/>
      <c r="IQQ61" s="60"/>
      <c r="IQR61" s="60"/>
      <c r="IQS61" s="60"/>
      <c r="IQT61" s="60"/>
      <c r="IQU61" s="60"/>
      <c r="IQV61" s="60"/>
      <c r="IQW61" s="60"/>
      <c r="IQX61" s="60"/>
      <c r="IQY61" s="60"/>
      <c r="IQZ61" s="60"/>
      <c r="IRA61" s="60"/>
      <c r="IRB61" s="60"/>
      <c r="IRC61" s="60"/>
      <c r="IRD61" s="60"/>
      <c r="IRE61" s="60"/>
      <c r="IRF61" s="60"/>
      <c r="IRG61" s="60"/>
      <c r="IRH61" s="60"/>
      <c r="IRI61" s="60"/>
      <c r="IRJ61" s="60"/>
      <c r="IRK61" s="60"/>
      <c r="IRL61" s="60"/>
      <c r="IRM61" s="60"/>
      <c r="IRN61" s="60"/>
      <c r="IRO61" s="60"/>
      <c r="IRP61" s="60"/>
      <c r="IRQ61" s="60"/>
      <c r="IRR61" s="60"/>
      <c r="IRS61" s="60"/>
      <c r="IRT61" s="60"/>
      <c r="IRU61" s="60"/>
      <c r="IRV61" s="60"/>
      <c r="IRW61" s="60"/>
      <c r="IRX61" s="60"/>
      <c r="IRY61" s="60"/>
      <c r="IRZ61" s="60"/>
      <c r="ISA61" s="60"/>
      <c r="ISB61" s="60"/>
      <c r="ISC61" s="60"/>
      <c r="ISD61" s="60"/>
      <c r="ISE61" s="60"/>
      <c r="ISF61" s="60"/>
      <c r="ISG61" s="60"/>
      <c r="ISH61" s="60"/>
      <c r="ISI61" s="60"/>
      <c r="ISJ61" s="60"/>
      <c r="ISK61" s="60"/>
      <c r="ISL61" s="60"/>
      <c r="ISM61" s="60"/>
      <c r="ISN61" s="60"/>
      <c r="ISO61" s="60"/>
      <c r="ISP61" s="60"/>
      <c r="ISQ61" s="60"/>
      <c r="ISR61" s="60"/>
      <c r="ISS61" s="60"/>
      <c r="IST61" s="60"/>
      <c r="ISU61" s="60"/>
      <c r="ISV61" s="60"/>
      <c r="ISW61" s="60"/>
      <c r="ISX61" s="60"/>
      <c r="ISY61" s="60"/>
      <c r="ISZ61" s="60"/>
      <c r="ITA61" s="60"/>
      <c r="ITB61" s="60"/>
      <c r="ITC61" s="60"/>
      <c r="ITD61" s="60"/>
      <c r="ITE61" s="60"/>
      <c r="ITF61" s="60"/>
      <c r="ITG61" s="60"/>
      <c r="ITH61" s="60"/>
      <c r="ITI61" s="60"/>
      <c r="ITJ61" s="60"/>
      <c r="ITK61" s="60"/>
      <c r="ITL61" s="60"/>
      <c r="ITM61" s="60"/>
      <c r="ITN61" s="60"/>
      <c r="ITO61" s="60"/>
      <c r="ITP61" s="60"/>
      <c r="ITQ61" s="60"/>
      <c r="ITR61" s="60"/>
      <c r="ITS61" s="60"/>
      <c r="ITT61" s="60"/>
      <c r="ITU61" s="60"/>
      <c r="ITV61" s="60"/>
      <c r="ITW61" s="60"/>
      <c r="ITX61" s="60"/>
      <c r="ITY61" s="60"/>
      <c r="ITZ61" s="60"/>
      <c r="IUA61" s="60"/>
      <c r="IUB61" s="60"/>
      <c r="IUC61" s="60"/>
      <c r="IUD61" s="60"/>
      <c r="IUE61" s="60"/>
      <c r="IUF61" s="60"/>
      <c r="IUG61" s="60"/>
      <c r="IUH61" s="60"/>
      <c r="IUI61" s="60"/>
      <c r="IUJ61" s="60"/>
      <c r="IUK61" s="60"/>
      <c r="IUL61" s="60"/>
      <c r="IUM61" s="60"/>
      <c r="IUN61" s="60"/>
      <c r="IUO61" s="60"/>
      <c r="IUP61" s="60"/>
      <c r="IUQ61" s="60"/>
      <c r="IUR61" s="60"/>
      <c r="IUS61" s="60"/>
      <c r="IUT61" s="60"/>
      <c r="IUU61" s="60"/>
      <c r="IUV61" s="60"/>
      <c r="IUW61" s="60"/>
      <c r="IUX61" s="60"/>
      <c r="IUY61" s="60"/>
      <c r="IUZ61" s="60"/>
      <c r="IVA61" s="60"/>
      <c r="IVB61" s="60"/>
      <c r="IVC61" s="60"/>
      <c r="IVD61" s="60"/>
      <c r="IVE61" s="60"/>
      <c r="IVF61" s="60"/>
      <c r="IVG61" s="60"/>
      <c r="IVH61" s="60"/>
      <c r="IVI61" s="60"/>
      <c r="IVJ61" s="60"/>
      <c r="IVK61" s="60"/>
      <c r="IVL61" s="60"/>
      <c r="IVM61" s="60"/>
      <c r="IVN61" s="60"/>
      <c r="IVO61" s="60"/>
      <c r="IVP61" s="60"/>
      <c r="IVQ61" s="60"/>
      <c r="IVR61" s="60"/>
      <c r="IVS61" s="60"/>
      <c r="IVT61" s="60"/>
      <c r="IVU61" s="60"/>
      <c r="IVV61" s="60"/>
      <c r="IVW61" s="60"/>
      <c r="IVX61" s="60"/>
      <c r="IVY61" s="60"/>
      <c r="IVZ61" s="60"/>
      <c r="IWA61" s="60"/>
      <c r="IWB61" s="60"/>
      <c r="IWC61" s="60"/>
      <c r="IWD61" s="60"/>
      <c r="IWE61" s="60"/>
      <c r="IWF61" s="60"/>
      <c r="IWG61" s="60"/>
      <c r="IWH61" s="60"/>
      <c r="IWI61" s="60"/>
      <c r="IWJ61" s="60"/>
      <c r="IWK61" s="60"/>
      <c r="IWL61" s="60"/>
      <c r="IWM61" s="60"/>
      <c r="IWN61" s="60"/>
      <c r="IWO61" s="60"/>
      <c r="IWP61" s="60"/>
      <c r="IWQ61" s="60"/>
      <c r="IWR61" s="60"/>
      <c r="IWS61" s="60"/>
      <c r="IWT61" s="60"/>
      <c r="IWU61" s="60"/>
      <c r="IWV61" s="60"/>
      <c r="IWW61" s="60"/>
      <c r="IWX61" s="60"/>
      <c r="IWY61" s="60"/>
      <c r="IWZ61" s="60"/>
      <c r="IXA61" s="60"/>
      <c r="IXB61" s="60"/>
      <c r="IXC61" s="60"/>
      <c r="IXD61" s="60"/>
      <c r="IXE61" s="60"/>
      <c r="IXF61" s="60"/>
      <c r="IXG61" s="60"/>
      <c r="IXH61" s="60"/>
      <c r="IXI61" s="60"/>
      <c r="IXJ61" s="60"/>
      <c r="IXK61" s="60"/>
      <c r="IXL61" s="60"/>
      <c r="IXM61" s="60"/>
      <c r="IXN61" s="60"/>
      <c r="IXO61" s="60"/>
      <c r="IXP61" s="60"/>
      <c r="IXQ61" s="60"/>
      <c r="IXR61" s="60"/>
      <c r="IXS61" s="60"/>
      <c r="IXT61" s="60"/>
      <c r="IXU61" s="60"/>
      <c r="IXV61" s="60"/>
      <c r="IXW61" s="60"/>
      <c r="IXX61" s="60"/>
      <c r="IXY61" s="60"/>
      <c r="IXZ61" s="60"/>
      <c r="IYA61" s="60"/>
      <c r="IYB61" s="60"/>
      <c r="IYC61" s="60"/>
      <c r="IYD61" s="60"/>
      <c r="IYE61" s="60"/>
      <c r="IYF61" s="60"/>
      <c r="IYG61" s="60"/>
      <c r="IYH61" s="60"/>
      <c r="IYI61" s="60"/>
      <c r="IYJ61" s="60"/>
      <c r="IYK61" s="60"/>
      <c r="IYL61" s="60"/>
      <c r="IYM61" s="60"/>
      <c r="IYN61" s="60"/>
      <c r="IYO61" s="60"/>
      <c r="IYP61" s="60"/>
      <c r="IYQ61" s="60"/>
      <c r="IYR61" s="60"/>
      <c r="IYS61" s="60"/>
      <c r="IYT61" s="60"/>
      <c r="IYU61" s="60"/>
      <c r="IYV61" s="60"/>
      <c r="IYW61" s="60"/>
      <c r="IYX61" s="60"/>
      <c r="IYY61" s="60"/>
      <c r="IYZ61" s="60"/>
      <c r="IZA61" s="60"/>
      <c r="IZB61" s="60"/>
      <c r="IZC61" s="60"/>
      <c r="IZD61" s="60"/>
      <c r="IZE61" s="60"/>
      <c r="IZF61" s="60"/>
      <c r="IZG61" s="60"/>
      <c r="IZH61" s="60"/>
      <c r="IZI61" s="60"/>
      <c r="IZJ61" s="60"/>
      <c r="IZK61" s="60"/>
      <c r="IZL61" s="60"/>
      <c r="IZM61" s="60"/>
      <c r="IZN61" s="60"/>
      <c r="IZO61" s="60"/>
      <c r="IZP61" s="60"/>
      <c r="IZQ61" s="60"/>
      <c r="IZR61" s="60"/>
      <c r="IZS61" s="60"/>
      <c r="IZT61" s="60"/>
      <c r="IZU61" s="60"/>
      <c r="IZV61" s="60"/>
      <c r="IZW61" s="60"/>
      <c r="IZX61" s="60"/>
      <c r="IZY61" s="60"/>
      <c r="IZZ61" s="60"/>
      <c r="JAA61" s="60"/>
      <c r="JAB61" s="60"/>
      <c r="JAC61" s="60"/>
      <c r="JAD61" s="60"/>
      <c r="JAE61" s="60"/>
      <c r="JAF61" s="60"/>
      <c r="JAG61" s="60"/>
      <c r="JAH61" s="60"/>
      <c r="JAI61" s="60"/>
      <c r="JAJ61" s="60"/>
      <c r="JAK61" s="60"/>
      <c r="JAL61" s="60"/>
      <c r="JAM61" s="60"/>
      <c r="JAN61" s="60"/>
      <c r="JAO61" s="60"/>
      <c r="JAP61" s="60"/>
      <c r="JAQ61" s="60"/>
      <c r="JAR61" s="60"/>
      <c r="JAS61" s="60"/>
      <c r="JAT61" s="60"/>
      <c r="JAU61" s="60"/>
      <c r="JAV61" s="60"/>
      <c r="JAW61" s="60"/>
      <c r="JAX61" s="60"/>
      <c r="JAY61" s="60"/>
      <c r="JAZ61" s="60"/>
      <c r="JBA61" s="60"/>
      <c r="JBB61" s="60"/>
      <c r="JBC61" s="60"/>
      <c r="JBD61" s="60"/>
      <c r="JBE61" s="60"/>
      <c r="JBF61" s="60"/>
      <c r="JBG61" s="60"/>
      <c r="JBH61" s="60"/>
      <c r="JBI61" s="60"/>
      <c r="JBJ61" s="60"/>
      <c r="JBK61" s="60"/>
      <c r="JBL61" s="60"/>
      <c r="JBM61" s="60"/>
      <c r="JBN61" s="60"/>
      <c r="JBO61" s="60"/>
      <c r="JBP61" s="60"/>
      <c r="JBQ61" s="60"/>
      <c r="JBR61" s="60"/>
      <c r="JBS61" s="60"/>
      <c r="JBT61" s="60"/>
      <c r="JBU61" s="60"/>
      <c r="JBV61" s="60"/>
      <c r="JBW61" s="60"/>
      <c r="JBX61" s="60"/>
      <c r="JBY61" s="60"/>
      <c r="JBZ61" s="60"/>
      <c r="JCA61" s="60"/>
      <c r="JCB61" s="60"/>
      <c r="JCC61" s="60"/>
      <c r="JCD61" s="60"/>
      <c r="JCE61" s="60"/>
      <c r="JCF61" s="60"/>
      <c r="JCG61" s="60"/>
      <c r="JCH61" s="60"/>
      <c r="JCI61" s="60"/>
      <c r="JCJ61" s="60"/>
      <c r="JCK61" s="60"/>
      <c r="JCL61" s="60"/>
      <c r="JCM61" s="60"/>
      <c r="JCN61" s="60"/>
      <c r="JCO61" s="60"/>
      <c r="JCP61" s="60"/>
      <c r="JCQ61" s="60"/>
      <c r="JCR61" s="60"/>
      <c r="JCS61" s="60"/>
      <c r="JCT61" s="60"/>
      <c r="JCU61" s="60"/>
      <c r="JCV61" s="60"/>
      <c r="JCW61" s="60"/>
      <c r="JCX61" s="60"/>
      <c r="JCY61" s="60"/>
      <c r="JCZ61" s="60"/>
      <c r="JDA61" s="60"/>
      <c r="JDB61" s="60"/>
      <c r="JDC61" s="60"/>
      <c r="JDD61" s="60"/>
      <c r="JDE61" s="60"/>
      <c r="JDF61" s="60"/>
      <c r="JDG61" s="60"/>
      <c r="JDH61" s="60"/>
      <c r="JDI61" s="60"/>
      <c r="JDJ61" s="60"/>
      <c r="JDK61" s="60"/>
      <c r="JDL61" s="60"/>
      <c r="JDM61" s="60"/>
      <c r="JDN61" s="60"/>
      <c r="JDO61" s="60"/>
      <c r="JDP61" s="60"/>
      <c r="JDQ61" s="60"/>
      <c r="JDR61" s="60"/>
      <c r="JDS61" s="60"/>
      <c r="JDT61" s="60"/>
      <c r="JDU61" s="60"/>
      <c r="JDV61" s="60"/>
      <c r="JDW61" s="60"/>
      <c r="JDX61" s="60"/>
      <c r="JDY61" s="60"/>
      <c r="JDZ61" s="60"/>
      <c r="JEA61" s="60"/>
      <c r="JEB61" s="60"/>
      <c r="JEC61" s="60"/>
      <c r="JED61" s="60"/>
      <c r="JEE61" s="60"/>
      <c r="JEF61" s="60"/>
      <c r="JEG61" s="60"/>
      <c r="JEH61" s="60"/>
      <c r="JEI61" s="60"/>
      <c r="JEJ61" s="60"/>
      <c r="JEK61" s="60"/>
      <c r="JEL61" s="60"/>
      <c r="JEM61" s="60"/>
      <c r="JEN61" s="60"/>
      <c r="JEO61" s="60"/>
      <c r="JEP61" s="60"/>
      <c r="JEQ61" s="60"/>
      <c r="JER61" s="60"/>
      <c r="JES61" s="60"/>
      <c r="JET61" s="60"/>
      <c r="JEU61" s="60"/>
      <c r="JEV61" s="60"/>
      <c r="JEW61" s="60"/>
      <c r="JEX61" s="60"/>
      <c r="JEY61" s="60"/>
      <c r="JEZ61" s="60"/>
      <c r="JFA61" s="60"/>
      <c r="JFB61" s="60"/>
      <c r="JFC61" s="60"/>
      <c r="JFD61" s="60"/>
      <c r="JFE61" s="60"/>
      <c r="JFF61" s="60"/>
      <c r="JFG61" s="60"/>
      <c r="JFH61" s="60"/>
      <c r="JFI61" s="60"/>
      <c r="JFJ61" s="60"/>
      <c r="JFK61" s="60"/>
      <c r="JFL61" s="60"/>
      <c r="JFM61" s="60"/>
      <c r="JFN61" s="60"/>
      <c r="JFO61" s="60"/>
      <c r="JFP61" s="60"/>
      <c r="JFQ61" s="60"/>
      <c r="JFR61" s="60"/>
      <c r="JFS61" s="60"/>
      <c r="JFT61" s="60"/>
      <c r="JFU61" s="60"/>
      <c r="JFV61" s="60"/>
      <c r="JFW61" s="60"/>
      <c r="JFX61" s="60"/>
      <c r="JFY61" s="60"/>
      <c r="JFZ61" s="60"/>
      <c r="JGA61" s="60"/>
      <c r="JGB61" s="60"/>
      <c r="JGC61" s="60"/>
      <c r="JGD61" s="60"/>
      <c r="JGE61" s="60"/>
      <c r="JGF61" s="60"/>
      <c r="JGG61" s="60"/>
      <c r="JGH61" s="60"/>
      <c r="JGI61" s="60"/>
      <c r="JGJ61" s="60"/>
      <c r="JGK61" s="60"/>
      <c r="JGL61" s="60"/>
      <c r="JGM61" s="60"/>
      <c r="JGN61" s="60"/>
      <c r="JGO61" s="60"/>
      <c r="JGP61" s="60"/>
      <c r="JGQ61" s="60"/>
      <c r="JGR61" s="60"/>
      <c r="JGS61" s="60"/>
      <c r="JGT61" s="60"/>
      <c r="JGU61" s="60"/>
      <c r="JGV61" s="60"/>
      <c r="JGW61" s="60"/>
      <c r="JGX61" s="60"/>
      <c r="JGY61" s="60"/>
      <c r="JGZ61" s="60"/>
      <c r="JHA61" s="60"/>
      <c r="JHB61" s="60"/>
      <c r="JHC61" s="60"/>
      <c r="JHD61" s="60"/>
      <c r="JHE61" s="60"/>
      <c r="JHF61" s="60"/>
      <c r="JHG61" s="60"/>
      <c r="JHH61" s="60"/>
      <c r="JHI61" s="60"/>
      <c r="JHJ61" s="60"/>
      <c r="JHK61" s="60"/>
      <c r="JHL61" s="60"/>
      <c r="JHM61" s="60"/>
      <c r="JHN61" s="60"/>
      <c r="JHO61" s="60"/>
      <c r="JHP61" s="60"/>
      <c r="JHQ61" s="60"/>
      <c r="JHR61" s="60"/>
      <c r="JHS61" s="60"/>
      <c r="JHT61" s="60"/>
      <c r="JHU61" s="60"/>
      <c r="JHV61" s="60"/>
      <c r="JHW61" s="60"/>
      <c r="JHX61" s="60"/>
      <c r="JHY61" s="60"/>
      <c r="JHZ61" s="60"/>
      <c r="JIA61" s="60"/>
      <c r="JIB61" s="60"/>
      <c r="JIC61" s="60"/>
      <c r="JID61" s="60"/>
      <c r="JIE61" s="60"/>
      <c r="JIF61" s="60"/>
      <c r="JIG61" s="60"/>
      <c r="JIH61" s="60"/>
      <c r="JII61" s="60"/>
      <c r="JIJ61" s="60"/>
      <c r="JIK61" s="60"/>
      <c r="JIL61" s="60"/>
      <c r="JIM61" s="60"/>
      <c r="JIN61" s="60"/>
      <c r="JIO61" s="60"/>
      <c r="JIP61" s="60"/>
      <c r="JIQ61" s="60"/>
      <c r="JIR61" s="60"/>
      <c r="JIS61" s="60"/>
      <c r="JIT61" s="60"/>
      <c r="JIU61" s="60"/>
      <c r="JIV61" s="60"/>
      <c r="JIW61" s="60"/>
      <c r="JIX61" s="60"/>
      <c r="JIY61" s="60"/>
      <c r="JIZ61" s="60"/>
      <c r="JJA61" s="60"/>
      <c r="JJB61" s="60"/>
      <c r="JJC61" s="60"/>
      <c r="JJD61" s="60"/>
      <c r="JJE61" s="60"/>
      <c r="JJF61" s="60"/>
      <c r="JJG61" s="60"/>
      <c r="JJH61" s="60"/>
      <c r="JJI61" s="60"/>
      <c r="JJJ61" s="60"/>
      <c r="JJK61" s="60"/>
      <c r="JJL61" s="60"/>
      <c r="JJM61" s="60"/>
      <c r="JJN61" s="60"/>
      <c r="JJO61" s="60"/>
      <c r="JJP61" s="60"/>
      <c r="JJQ61" s="60"/>
      <c r="JJR61" s="60"/>
      <c r="JJS61" s="60"/>
      <c r="JJT61" s="60"/>
      <c r="JJU61" s="60"/>
      <c r="JJV61" s="60"/>
      <c r="JJW61" s="60"/>
      <c r="JJX61" s="60"/>
      <c r="JJY61" s="60"/>
      <c r="JJZ61" s="60"/>
      <c r="JKA61" s="60"/>
      <c r="JKB61" s="60"/>
      <c r="JKC61" s="60"/>
      <c r="JKD61" s="60"/>
      <c r="JKE61" s="60"/>
      <c r="JKF61" s="60"/>
      <c r="JKG61" s="60"/>
      <c r="JKH61" s="60"/>
      <c r="JKI61" s="60"/>
      <c r="JKJ61" s="60"/>
      <c r="JKK61" s="60"/>
      <c r="JKL61" s="60"/>
      <c r="JKM61" s="60"/>
      <c r="JKN61" s="60"/>
      <c r="JKO61" s="60"/>
      <c r="JKP61" s="60"/>
      <c r="JKQ61" s="60"/>
      <c r="JKR61" s="60"/>
      <c r="JKS61" s="60"/>
      <c r="JKT61" s="60"/>
      <c r="JKU61" s="60"/>
      <c r="JKV61" s="60"/>
      <c r="JKW61" s="60"/>
      <c r="JKX61" s="60"/>
      <c r="JKY61" s="60"/>
      <c r="JKZ61" s="60"/>
      <c r="JLA61" s="60"/>
      <c r="JLB61" s="60"/>
      <c r="JLC61" s="60"/>
      <c r="JLD61" s="60"/>
      <c r="JLE61" s="60"/>
      <c r="JLF61" s="60"/>
      <c r="JLG61" s="60"/>
      <c r="JLH61" s="60"/>
      <c r="JLI61" s="60"/>
      <c r="JLJ61" s="60"/>
      <c r="JLK61" s="60"/>
      <c r="JLL61" s="60"/>
      <c r="JLM61" s="60"/>
      <c r="JLN61" s="60"/>
      <c r="JLO61" s="60"/>
      <c r="JLP61" s="60"/>
      <c r="JLQ61" s="60"/>
      <c r="JLR61" s="60"/>
      <c r="JLS61" s="60"/>
      <c r="JLT61" s="60"/>
      <c r="JLU61" s="60"/>
      <c r="JLV61" s="60"/>
      <c r="JLW61" s="60"/>
      <c r="JLX61" s="60"/>
      <c r="JLY61" s="60"/>
      <c r="JLZ61" s="60"/>
      <c r="JMA61" s="60"/>
      <c r="JMB61" s="60"/>
      <c r="JMC61" s="60"/>
      <c r="JMD61" s="60"/>
      <c r="JME61" s="60"/>
      <c r="JMF61" s="60"/>
      <c r="JMG61" s="60"/>
      <c r="JMH61" s="60"/>
      <c r="JMI61" s="60"/>
      <c r="JMJ61" s="60"/>
      <c r="JMK61" s="60"/>
      <c r="JML61" s="60"/>
      <c r="JMM61" s="60"/>
      <c r="JMN61" s="60"/>
      <c r="JMO61" s="60"/>
      <c r="JMP61" s="60"/>
      <c r="JMQ61" s="60"/>
      <c r="JMR61" s="60"/>
      <c r="JMS61" s="60"/>
      <c r="JMT61" s="60"/>
      <c r="JMU61" s="60"/>
      <c r="JMV61" s="60"/>
      <c r="JMW61" s="60"/>
      <c r="JMX61" s="60"/>
      <c r="JMY61" s="60"/>
      <c r="JMZ61" s="60"/>
      <c r="JNA61" s="60"/>
      <c r="JNB61" s="60"/>
      <c r="JNC61" s="60"/>
      <c r="JND61" s="60"/>
      <c r="JNE61" s="60"/>
      <c r="JNF61" s="60"/>
      <c r="JNG61" s="60"/>
      <c r="JNH61" s="60"/>
      <c r="JNI61" s="60"/>
      <c r="JNJ61" s="60"/>
      <c r="JNK61" s="60"/>
      <c r="JNL61" s="60"/>
      <c r="JNM61" s="60"/>
      <c r="JNN61" s="60"/>
      <c r="JNO61" s="60"/>
      <c r="JNP61" s="60"/>
      <c r="JNQ61" s="60"/>
      <c r="JNR61" s="60"/>
      <c r="JNS61" s="60"/>
      <c r="JNT61" s="60"/>
      <c r="JNU61" s="60"/>
      <c r="JNV61" s="60"/>
      <c r="JNW61" s="60"/>
      <c r="JNX61" s="60"/>
      <c r="JNY61" s="60"/>
      <c r="JNZ61" s="60"/>
      <c r="JOA61" s="60"/>
      <c r="JOB61" s="60"/>
      <c r="JOC61" s="60"/>
      <c r="JOD61" s="60"/>
      <c r="JOE61" s="60"/>
      <c r="JOF61" s="60"/>
      <c r="JOG61" s="60"/>
      <c r="JOH61" s="60"/>
      <c r="JOI61" s="60"/>
      <c r="JOJ61" s="60"/>
      <c r="JOK61" s="60"/>
      <c r="JOL61" s="60"/>
      <c r="JOM61" s="60"/>
      <c r="JON61" s="60"/>
      <c r="JOO61" s="60"/>
      <c r="JOP61" s="60"/>
      <c r="JOQ61" s="60"/>
      <c r="JOR61" s="60"/>
      <c r="JOS61" s="60"/>
      <c r="JOT61" s="60"/>
      <c r="JOU61" s="60"/>
      <c r="JOV61" s="60"/>
      <c r="JOW61" s="60"/>
      <c r="JOX61" s="60"/>
      <c r="JOY61" s="60"/>
      <c r="JOZ61" s="60"/>
      <c r="JPA61" s="60"/>
      <c r="JPB61" s="60"/>
      <c r="JPC61" s="60"/>
      <c r="JPD61" s="60"/>
      <c r="JPE61" s="60"/>
      <c r="JPF61" s="60"/>
      <c r="JPG61" s="60"/>
      <c r="JPH61" s="60"/>
      <c r="JPI61" s="60"/>
      <c r="JPJ61" s="60"/>
      <c r="JPK61" s="60"/>
      <c r="JPL61" s="60"/>
      <c r="JPM61" s="60"/>
      <c r="JPN61" s="60"/>
      <c r="JPO61" s="60"/>
      <c r="JPP61" s="60"/>
      <c r="JPQ61" s="60"/>
      <c r="JPR61" s="60"/>
      <c r="JPS61" s="60"/>
      <c r="JPT61" s="60"/>
      <c r="JPU61" s="60"/>
      <c r="JPV61" s="60"/>
      <c r="JPW61" s="60"/>
      <c r="JPX61" s="60"/>
      <c r="JPY61" s="60"/>
      <c r="JPZ61" s="60"/>
      <c r="JQA61" s="60"/>
      <c r="JQB61" s="60"/>
      <c r="JQC61" s="60"/>
      <c r="JQD61" s="60"/>
      <c r="JQE61" s="60"/>
      <c r="JQF61" s="60"/>
      <c r="JQG61" s="60"/>
      <c r="JQH61" s="60"/>
      <c r="JQI61" s="60"/>
      <c r="JQJ61" s="60"/>
      <c r="JQK61" s="60"/>
      <c r="JQL61" s="60"/>
      <c r="JQM61" s="60"/>
      <c r="JQN61" s="60"/>
      <c r="JQO61" s="60"/>
      <c r="JQP61" s="60"/>
      <c r="JQQ61" s="60"/>
      <c r="JQR61" s="60"/>
      <c r="JQS61" s="60"/>
      <c r="JQT61" s="60"/>
      <c r="JQU61" s="60"/>
      <c r="JQV61" s="60"/>
      <c r="JQW61" s="60"/>
      <c r="JQX61" s="60"/>
      <c r="JQY61" s="60"/>
      <c r="JQZ61" s="60"/>
      <c r="JRA61" s="60"/>
      <c r="JRB61" s="60"/>
      <c r="JRC61" s="60"/>
      <c r="JRD61" s="60"/>
      <c r="JRE61" s="60"/>
      <c r="JRF61" s="60"/>
      <c r="JRG61" s="60"/>
      <c r="JRH61" s="60"/>
      <c r="JRI61" s="60"/>
      <c r="JRJ61" s="60"/>
      <c r="JRK61" s="60"/>
      <c r="JRL61" s="60"/>
      <c r="JRM61" s="60"/>
      <c r="JRN61" s="60"/>
      <c r="JRO61" s="60"/>
      <c r="JRP61" s="60"/>
      <c r="JRQ61" s="60"/>
      <c r="JRR61" s="60"/>
      <c r="JRS61" s="60"/>
      <c r="JRT61" s="60"/>
      <c r="JRU61" s="60"/>
      <c r="JRV61" s="60"/>
      <c r="JRW61" s="60"/>
      <c r="JRX61" s="60"/>
      <c r="JRY61" s="60"/>
      <c r="JRZ61" s="60"/>
      <c r="JSA61" s="60"/>
      <c r="JSB61" s="60"/>
      <c r="JSC61" s="60"/>
      <c r="JSD61" s="60"/>
      <c r="JSE61" s="60"/>
      <c r="JSF61" s="60"/>
      <c r="JSG61" s="60"/>
      <c r="JSH61" s="60"/>
      <c r="JSI61" s="60"/>
      <c r="JSJ61" s="60"/>
      <c r="JSK61" s="60"/>
      <c r="JSL61" s="60"/>
      <c r="JSM61" s="60"/>
      <c r="JSN61" s="60"/>
      <c r="JSO61" s="60"/>
      <c r="JSP61" s="60"/>
      <c r="JSQ61" s="60"/>
      <c r="JSR61" s="60"/>
      <c r="JSS61" s="60"/>
      <c r="JST61" s="60"/>
      <c r="JSU61" s="60"/>
      <c r="JSV61" s="60"/>
      <c r="JSW61" s="60"/>
      <c r="JSX61" s="60"/>
      <c r="JSY61" s="60"/>
      <c r="JSZ61" s="60"/>
      <c r="JTA61" s="60"/>
      <c r="JTB61" s="60"/>
      <c r="JTC61" s="60"/>
      <c r="JTD61" s="60"/>
      <c r="JTE61" s="60"/>
      <c r="JTF61" s="60"/>
      <c r="JTG61" s="60"/>
      <c r="JTH61" s="60"/>
      <c r="JTI61" s="60"/>
      <c r="JTJ61" s="60"/>
      <c r="JTK61" s="60"/>
      <c r="JTL61" s="60"/>
      <c r="JTM61" s="60"/>
      <c r="JTN61" s="60"/>
      <c r="JTO61" s="60"/>
      <c r="JTP61" s="60"/>
      <c r="JTQ61" s="60"/>
      <c r="JTR61" s="60"/>
      <c r="JTS61" s="60"/>
      <c r="JTT61" s="60"/>
      <c r="JTU61" s="60"/>
      <c r="JTV61" s="60"/>
      <c r="JTW61" s="60"/>
      <c r="JTX61" s="60"/>
      <c r="JTY61" s="60"/>
      <c r="JTZ61" s="60"/>
      <c r="JUA61" s="60"/>
      <c r="JUB61" s="60"/>
      <c r="JUC61" s="60"/>
      <c r="JUD61" s="60"/>
      <c r="JUE61" s="60"/>
      <c r="JUF61" s="60"/>
      <c r="JUG61" s="60"/>
      <c r="JUH61" s="60"/>
      <c r="JUI61" s="60"/>
      <c r="JUJ61" s="60"/>
      <c r="JUK61" s="60"/>
      <c r="JUL61" s="60"/>
      <c r="JUM61" s="60"/>
      <c r="JUN61" s="60"/>
      <c r="JUO61" s="60"/>
      <c r="JUP61" s="60"/>
      <c r="JUQ61" s="60"/>
      <c r="JUR61" s="60"/>
      <c r="JUS61" s="60"/>
      <c r="JUT61" s="60"/>
      <c r="JUU61" s="60"/>
      <c r="JUV61" s="60"/>
      <c r="JUW61" s="60"/>
      <c r="JUX61" s="60"/>
      <c r="JUY61" s="60"/>
      <c r="JUZ61" s="60"/>
      <c r="JVA61" s="60"/>
      <c r="JVB61" s="60"/>
      <c r="JVC61" s="60"/>
      <c r="JVD61" s="60"/>
      <c r="JVE61" s="60"/>
      <c r="JVF61" s="60"/>
      <c r="JVG61" s="60"/>
      <c r="JVH61" s="60"/>
      <c r="JVI61" s="60"/>
      <c r="JVJ61" s="60"/>
      <c r="JVK61" s="60"/>
      <c r="JVL61" s="60"/>
      <c r="JVM61" s="60"/>
      <c r="JVN61" s="60"/>
      <c r="JVO61" s="60"/>
      <c r="JVP61" s="60"/>
      <c r="JVQ61" s="60"/>
      <c r="JVR61" s="60"/>
      <c r="JVS61" s="60"/>
      <c r="JVT61" s="60"/>
      <c r="JVU61" s="60"/>
      <c r="JVV61" s="60"/>
      <c r="JVW61" s="60"/>
      <c r="JVX61" s="60"/>
      <c r="JVY61" s="60"/>
      <c r="JVZ61" s="60"/>
      <c r="JWA61" s="60"/>
      <c r="JWB61" s="60"/>
      <c r="JWC61" s="60"/>
      <c r="JWD61" s="60"/>
      <c r="JWE61" s="60"/>
      <c r="JWF61" s="60"/>
      <c r="JWG61" s="60"/>
      <c r="JWH61" s="60"/>
      <c r="JWI61" s="60"/>
      <c r="JWJ61" s="60"/>
      <c r="JWK61" s="60"/>
      <c r="JWL61" s="60"/>
      <c r="JWM61" s="60"/>
      <c r="JWN61" s="60"/>
      <c r="JWO61" s="60"/>
      <c r="JWP61" s="60"/>
      <c r="JWQ61" s="60"/>
      <c r="JWR61" s="60"/>
      <c r="JWS61" s="60"/>
      <c r="JWT61" s="60"/>
      <c r="JWU61" s="60"/>
      <c r="JWV61" s="60"/>
      <c r="JWW61" s="60"/>
      <c r="JWX61" s="60"/>
      <c r="JWY61" s="60"/>
      <c r="JWZ61" s="60"/>
      <c r="JXA61" s="60"/>
      <c r="JXB61" s="60"/>
      <c r="JXC61" s="60"/>
      <c r="JXD61" s="60"/>
      <c r="JXE61" s="60"/>
      <c r="JXF61" s="60"/>
      <c r="JXG61" s="60"/>
      <c r="JXH61" s="60"/>
      <c r="JXI61" s="60"/>
      <c r="JXJ61" s="60"/>
      <c r="JXK61" s="60"/>
      <c r="JXL61" s="60"/>
      <c r="JXM61" s="60"/>
      <c r="JXN61" s="60"/>
      <c r="JXO61" s="60"/>
      <c r="JXP61" s="60"/>
      <c r="JXQ61" s="60"/>
      <c r="JXR61" s="60"/>
      <c r="JXS61" s="60"/>
      <c r="JXT61" s="60"/>
      <c r="JXU61" s="60"/>
      <c r="JXV61" s="60"/>
      <c r="JXW61" s="60"/>
      <c r="JXX61" s="60"/>
      <c r="JXY61" s="60"/>
      <c r="JXZ61" s="60"/>
      <c r="JYA61" s="60"/>
      <c r="JYB61" s="60"/>
      <c r="JYC61" s="60"/>
      <c r="JYD61" s="60"/>
      <c r="JYE61" s="60"/>
      <c r="JYF61" s="60"/>
      <c r="JYG61" s="60"/>
      <c r="JYH61" s="60"/>
      <c r="JYI61" s="60"/>
      <c r="JYJ61" s="60"/>
      <c r="JYK61" s="60"/>
      <c r="JYL61" s="60"/>
      <c r="JYM61" s="60"/>
      <c r="JYN61" s="60"/>
      <c r="JYO61" s="60"/>
      <c r="JYP61" s="60"/>
      <c r="JYQ61" s="60"/>
      <c r="JYR61" s="60"/>
      <c r="JYS61" s="60"/>
      <c r="JYT61" s="60"/>
      <c r="JYU61" s="60"/>
      <c r="JYV61" s="60"/>
      <c r="JYW61" s="60"/>
      <c r="JYX61" s="60"/>
      <c r="JYY61" s="60"/>
      <c r="JYZ61" s="60"/>
      <c r="JZA61" s="60"/>
      <c r="JZB61" s="60"/>
      <c r="JZC61" s="60"/>
      <c r="JZD61" s="60"/>
      <c r="JZE61" s="60"/>
      <c r="JZF61" s="60"/>
      <c r="JZG61" s="60"/>
      <c r="JZH61" s="60"/>
      <c r="JZI61" s="60"/>
      <c r="JZJ61" s="60"/>
      <c r="JZK61" s="60"/>
      <c r="JZL61" s="60"/>
      <c r="JZM61" s="60"/>
      <c r="JZN61" s="60"/>
      <c r="JZO61" s="60"/>
      <c r="JZP61" s="60"/>
      <c r="JZQ61" s="60"/>
      <c r="JZR61" s="60"/>
      <c r="JZS61" s="60"/>
      <c r="JZT61" s="60"/>
      <c r="JZU61" s="60"/>
      <c r="JZV61" s="60"/>
      <c r="JZW61" s="60"/>
      <c r="JZX61" s="60"/>
      <c r="JZY61" s="60"/>
      <c r="JZZ61" s="60"/>
      <c r="KAA61" s="60"/>
      <c r="KAB61" s="60"/>
      <c r="KAC61" s="60"/>
      <c r="KAD61" s="60"/>
      <c r="KAE61" s="60"/>
      <c r="KAF61" s="60"/>
      <c r="KAG61" s="60"/>
      <c r="KAH61" s="60"/>
      <c r="KAI61" s="60"/>
      <c r="KAJ61" s="60"/>
      <c r="KAK61" s="60"/>
      <c r="KAL61" s="60"/>
      <c r="KAM61" s="60"/>
      <c r="KAN61" s="60"/>
      <c r="KAO61" s="60"/>
      <c r="KAP61" s="60"/>
      <c r="KAQ61" s="60"/>
      <c r="KAR61" s="60"/>
      <c r="KAS61" s="60"/>
      <c r="KAT61" s="60"/>
      <c r="KAU61" s="60"/>
      <c r="KAV61" s="60"/>
      <c r="KAW61" s="60"/>
      <c r="KAX61" s="60"/>
      <c r="KAY61" s="60"/>
      <c r="KAZ61" s="60"/>
      <c r="KBA61" s="60"/>
      <c r="KBB61" s="60"/>
      <c r="KBC61" s="60"/>
      <c r="KBD61" s="60"/>
      <c r="KBE61" s="60"/>
      <c r="KBF61" s="60"/>
      <c r="KBG61" s="60"/>
      <c r="KBH61" s="60"/>
      <c r="KBI61" s="60"/>
      <c r="KBJ61" s="60"/>
      <c r="KBK61" s="60"/>
      <c r="KBL61" s="60"/>
      <c r="KBM61" s="60"/>
      <c r="KBN61" s="60"/>
      <c r="KBO61" s="60"/>
      <c r="KBP61" s="60"/>
      <c r="KBQ61" s="60"/>
      <c r="KBR61" s="60"/>
      <c r="KBS61" s="60"/>
      <c r="KBT61" s="60"/>
      <c r="KBU61" s="60"/>
      <c r="KBV61" s="60"/>
      <c r="KBW61" s="60"/>
      <c r="KBX61" s="60"/>
      <c r="KBY61" s="60"/>
      <c r="KBZ61" s="60"/>
      <c r="KCA61" s="60"/>
      <c r="KCB61" s="60"/>
      <c r="KCC61" s="60"/>
      <c r="KCD61" s="60"/>
      <c r="KCE61" s="60"/>
      <c r="KCF61" s="60"/>
      <c r="KCG61" s="60"/>
      <c r="KCH61" s="60"/>
      <c r="KCI61" s="60"/>
      <c r="KCJ61" s="60"/>
      <c r="KCK61" s="60"/>
      <c r="KCL61" s="60"/>
      <c r="KCM61" s="60"/>
      <c r="KCN61" s="60"/>
      <c r="KCO61" s="60"/>
      <c r="KCP61" s="60"/>
      <c r="KCQ61" s="60"/>
      <c r="KCR61" s="60"/>
      <c r="KCS61" s="60"/>
      <c r="KCT61" s="60"/>
      <c r="KCU61" s="60"/>
      <c r="KCV61" s="60"/>
      <c r="KCW61" s="60"/>
      <c r="KCX61" s="60"/>
      <c r="KCY61" s="60"/>
      <c r="KCZ61" s="60"/>
      <c r="KDA61" s="60"/>
      <c r="KDB61" s="60"/>
      <c r="KDC61" s="60"/>
      <c r="KDD61" s="60"/>
      <c r="KDE61" s="60"/>
      <c r="KDF61" s="60"/>
      <c r="KDG61" s="60"/>
      <c r="KDH61" s="60"/>
      <c r="KDI61" s="60"/>
      <c r="KDJ61" s="60"/>
      <c r="KDK61" s="60"/>
      <c r="KDL61" s="60"/>
      <c r="KDM61" s="60"/>
      <c r="KDN61" s="60"/>
      <c r="KDO61" s="60"/>
      <c r="KDP61" s="60"/>
      <c r="KDQ61" s="60"/>
      <c r="KDR61" s="60"/>
      <c r="KDS61" s="60"/>
      <c r="KDT61" s="60"/>
      <c r="KDU61" s="60"/>
      <c r="KDV61" s="60"/>
      <c r="KDW61" s="60"/>
      <c r="KDX61" s="60"/>
      <c r="KDY61" s="60"/>
      <c r="KDZ61" s="60"/>
      <c r="KEA61" s="60"/>
      <c r="KEB61" s="60"/>
      <c r="KEC61" s="60"/>
      <c r="KED61" s="60"/>
      <c r="KEE61" s="60"/>
      <c r="KEF61" s="60"/>
      <c r="KEG61" s="60"/>
      <c r="KEH61" s="60"/>
      <c r="KEI61" s="60"/>
      <c r="KEJ61" s="60"/>
      <c r="KEK61" s="60"/>
      <c r="KEL61" s="60"/>
      <c r="KEM61" s="60"/>
      <c r="KEN61" s="60"/>
      <c r="KEO61" s="60"/>
      <c r="KEP61" s="60"/>
      <c r="KEQ61" s="60"/>
      <c r="KER61" s="60"/>
      <c r="KES61" s="60"/>
      <c r="KET61" s="60"/>
      <c r="KEU61" s="60"/>
      <c r="KEV61" s="60"/>
      <c r="KEW61" s="60"/>
      <c r="KEX61" s="60"/>
      <c r="KEY61" s="60"/>
      <c r="KEZ61" s="60"/>
      <c r="KFA61" s="60"/>
      <c r="KFB61" s="60"/>
      <c r="KFC61" s="60"/>
      <c r="KFD61" s="60"/>
      <c r="KFE61" s="60"/>
      <c r="KFF61" s="60"/>
      <c r="KFG61" s="60"/>
      <c r="KFH61" s="60"/>
      <c r="KFI61" s="60"/>
      <c r="KFJ61" s="60"/>
      <c r="KFK61" s="60"/>
      <c r="KFL61" s="60"/>
      <c r="KFM61" s="60"/>
      <c r="KFN61" s="60"/>
      <c r="KFO61" s="60"/>
      <c r="KFP61" s="60"/>
      <c r="KFQ61" s="60"/>
      <c r="KFR61" s="60"/>
      <c r="KFS61" s="60"/>
      <c r="KFT61" s="60"/>
      <c r="KFU61" s="60"/>
      <c r="KFV61" s="60"/>
      <c r="KFW61" s="60"/>
      <c r="KFX61" s="60"/>
      <c r="KFY61" s="60"/>
      <c r="KFZ61" s="60"/>
      <c r="KGA61" s="60"/>
      <c r="KGB61" s="60"/>
      <c r="KGC61" s="60"/>
      <c r="KGD61" s="60"/>
      <c r="KGE61" s="60"/>
      <c r="KGF61" s="60"/>
      <c r="KGG61" s="60"/>
      <c r="KGH61" s="60"/>
      <c r="KGI61" s="60"/>
      <c r="KGJ61" s="60"/>
      <c r="KGK61" s="60"/>
      <c r="KGL61" s="60"/>
      <c r="KGM61" s="60"/>
      <c r="KGN61" s="60"/>
      <c r="KGO61" s="60"/>
      <c r="KGP61" s="60"/>
      <c r="KGQ61" s="60"/>
      <c r="KGR61" s="60"/>
      <c r="KGS61" s="60"/>
      <c r="KGT61" s="60"/>
      <c r="KGU61" s="60"/>
      <c r="KGV61" s="60"/>
      <c r="KGW61" s="60"/>
      <c r="KGX61" s="60"/>
      <c r="KGY61" s="60"/>
      <c r="KGZ61" s="60"/>
      <c r="KHA61" s="60"/>
      <c r="KHB61" s="60"/>
      <c r="KHC61" s="60"/>
      <c r="KHD61" s="60"/>
      <c r="KHE61" s="60"/>
      <c r="KHF61" s="60"/>
      <c r="KHG61" s="60"/>
      <c r="KHH61" s="60"/>
      <c r="KHI61" s="60"/>
      <c r="KHJ61" s="60"/>
      <c r="KHK61" s="60"/>
      <c r="KHL61" s="60"/>
      <c r="KHM61" s="60"/>
      <c r="KHN61" s="60"/>
      <c r="KHO61" s="60"/>
      <c r="KHP61" s="60"/>
      <c r="KHQ61" s="60"/>
      <c r="KHR61" s="60"/>
      <c r="KHS61" s="60"/>
      <c r="KHT61" s="60"/>
      <c r="KHU61" s="60"/>
      <c r="KHV61" s="60"/>
      <c r="KHW61" s="60"/>
      <c r="KHX61" s="60"/>
      <c r="KHY61" s="60"/>
      <c r="KHZ61" s="60"/>
      <c r="KIA61" s="60"/>
      <c r="KIB61" s="60"/>
      <c r="KIC61" s="60"/>
      <c r="KID61" s="60"/>
      <c r="KIE61" s="60"/>
      <c r="KIF61" s="60"/>
      <c r="KIG61" s="60"/>
      <c r="KIH61" s="60"/>
      <c r="KII61" s="60"/>
      <c r="KIJ61" s="60"/>
      <c r="KIK61" s="60"/>
      <c r="KIL61" s="60"/>
      <c r="KIM61" s="60"/>
      <c r="KIN61" s="60"/>
      <c r="KIO61" s="60"/>
      <c r="KIP61" s="60"/>
      <c r="KIQ61" s="60"/>
      <c r="KIR61" s="60"/>
      <c r="KIS61" s="60"/>
      <c r="KIT61" s="60"/>
      <c r="KIU61" s="60"/>
      <c r="KIV61" s="60"/>
      <c r="KIW61" s="60"/>
      <c r="KIX61" s="60"/>
      <c r="KIY61" s="60"/>
      <c r="KIZ61" s="60"/>
      <c r="KJA61" s="60"/>
      <c r="KJB61" s="60"/>
      <c r="KJC61" s="60"/>
      <c r="KJD61" s="60"/>
      <c r="KJE61" s="60"/>
      <c r="KJF61" s="60"/>
      <c r="KJG61" s="60"/>
      <c r="KJH61" s="60"/>
      <c r="KJI61" s="60"/>
      <c r="KJJ61" s="60"/>
      <c r="KJK61" s="60"/>
      <c r="KJL61" s="60"/>
      <c r="KJM61" s="60"/>
      <c r="KJN61" s="60"/>
      <c r="KJO61" s="60"/>
      <c r="KJP61" s="60"/>
      <c r="KJQ61" s="60"/>
      <c r="KJR61" s="60"/>
      <c r="KJS61" s="60"/>
      <c r="KJT61" s="60"/>
      <c r="KJU61" s="60"/>
      <c r="KJV61" s="60"/>
      <c r="KJW61" s="60"/>
      <c r="KJX61" s="60"/>
      <c r="KJY61" s="60"/>
      <c r="KJZ61" s="60"/>
      <c r="KKA61" s="60"/>
      <c r="KKB61" s="60"/>
      <c r="KKC61" s="60"/>
      <c r="KKD61" s="60"/>
      <c r="KKE61" s="60"/>
      <c r="KKF61" s="60"/>
      <c r="KKG61" s="60"/>
      <c r="KKH61" s="60"/>
      <c r="KKI61" s="60"/>
      <c r="KKJ61" s="60"/>
      <c r="KKK61" s="60"/>
      <c r="KKL61" s="60"/>
      <c r="KKM61" s="60"/>
      <c r="KKN61" s="60"/>
      <c r="KKO61" s="60"/>
      <c r="KKP61" s="60"/>
      <c r="KKQ61" s="60"/>
      <c r="KKR61" s="60"/>
      <c r="KKS61" s="60"/>
      <c r="KKT61" s="60"/>
      <c r="KKU61" s="60"/>
      <c r="KKV61" s="60"/>
      <c r="KKW61" s="60"/>
      <c r="KKX61" s="60"/>
      <c r="KKY61" s="60"/>
      <c r="KKZ61" s="60"/>
      <c r="KLA61" s="60"/>
      <c r="KLB61" s="60"/>
      <c r="KLC61" s="60"/>
      <c r="KLD61" s="60"/>
      <c r="KLE61" s="60"/>
      <c r="KLF61" s="60"/>
      <c r="KLG61" s="60"/>
      <c r="KLH61" s="60"/>
      <c r="KLI61" s="60"/>
      <c r="KLJ61" s="60"/>
      <c r="KLK61" s="60"/>
      <c r="KLL61" s="60"/>
      <c r="KLM61" s="60"/>
      <c r="KLN61" s="60"/>
      <c r="KLO61" s="60"/>
      <c r="KLP61" s="60"/>
      <c r="KLQ61" s="60"/>
      <c r="KLR61" s="60"/>
      <c r="KLS61" s="60"/>
      <c r="KLT61" s="60"/>
      <c r="KLU61" s="60"/>
      <c r="KLV61" s="60"/>
      <c r="KLW61" s="60"/>
      <c r="KLX61" s="60"/>
      <c r="KLY61" s="60"/>
      <c r="KLZ61" s="60"/>
      <c r="KMA61" s="60"/>
      <c r="KMB61" s="60"/>
      <c r="KMC61" s="60"/>
      <c r="KMD61" s="60"/>
      <c r="KME61" s="60"/>
      <c r="KMF61" s="60"/>
      <c r="KMG61" s="60"/>
      <c r="KMH61" s="60"/>
      <c r="KMI61" s="60"/>
      <c r="KMJ61" s="60"/>
      <c r="KMK61" s="60"/>
      <c r="KML61" s="60"/>
      <c r="KMM61" s="60"/>
      <c r="KMN61" s="60"/>
      <c r="KMO61" s="60"/>
      <c r="KMP61" s="60"/>
      <c r="KMQ61" s="60"/>
      <c r="KMR61" s="60"/>
      <c r="KMS61" s="60"/>
      <c r="KMT61" s="60"/>
      <c r="KMU61" s="60"/>
      <c r="KMV61" s="60"/>
      <c r="KMW61" s="60"/>
      <c r="KMX61" s="60"/>
      <c r="KMY61" s="60"/>
      <c r="KMZ61" s="60"/>
      <c r="KNA61" s="60"/>
      <c r="KNB61" s="60"/>
      <c r="KNC61" s="60"/>
      <c r="KND61" s="60"/>
      <c r="KNE61" s="60"/>
      <c r="KNF61" s="60"/>
      <c r="KNG61" s="60"/>
      <c r="KNH61" s="60"/>
      <c r="KNI61" s="60"/>
      <c r="KNJ61" s="60"/>
      <c r="KNK61" s="60"/>
      <c r="KNL61" s="60"/>
      <c r="KNM61" s="60"/>
      <c r="KNN61" s="60"/>
      <c r="KNO61" s="60"/>
      <c r="KNP61" s="60"/>
      <c r="KNQ61" s="60"/>
      <c r="KNR61" s="60"/>
      <c r="KNS61" s="60"/>
      <c r="KNT61" s="60"/>
      <c r="KNU61" s="60"/>
      <c r="KNV61" s="60"/>
      <c r="KNW61" s="60"/>
      <c r="KNX61" s="60"/>
      <c r="KNY61" s="60"/>
      <c r="KNZ61" s="60"/>
      <c r="KOA61" s="60"/>
      <c r="KOB61" s="60"/>
      <c r="KOC61" s="60"/>
      <c r="KOD61" s="60"/>
      <c r="KOE61" s="60"/>
      <c r="KOF61" s="60"/>
      <c r="KOG61" s="60"/>
      <c r="KOH61" s="60"/>
      <c r="KOI61" s="60"/>
      <c r="KOJ61" s="60"/>
      <c r="KOK61" s="60"/>
      <c r="KOL61" s="60"/>
      <c r="KOM61" s="60"/>
      <c r="KON61" s="60"/>
      <c r="KOO61" s="60"/>
      <c r="KOP61" s="60"/>
      <c r="KOQ61" s="60"/>
      <c r="KOR61" s="60"/>
      <c r="KOS61" s="60"/>
      <c r="KOT61" s="60"/>
      <c r="KOU61" s="60"/>
      <c r="KOV61" s="60"/>
      <c r="KOW61" s="60"/>
      <c r="KOX61" s="60"/>
      <c r="KOY61" s="60"/>
      <c r="KOZ61" s="60"/>
      <c r="KPA61" s="60"/>
      <c r="KPB61" s="60"/>
      <c r="KPC61" s="60"/>
      <c r="KPD61" s="60"/>
      <c r="KPE61" s="60"/>
      <c r="KPF61" s="60"/>
      <c r="KPG61" s="60"/>
      <c r="KPH61" s="60"/>
      <c r="KPI61" s="60"/>
      <c r="KPJ61" s="60"/>
      <c r="KPK61" s="60"/>
      <c r="KPL61" s="60"/>
      <c r="KPM61" s="60"/>
      <c r="KPN61" s="60"/>
      <c r="KPO61" s="60"/>
      <c r="KPP61" s="60"/>
      <c r="KPQ61" s="60"/>
      <c r="KPR61" s="60"/>
      <c r="KPS61" s="60"/>
      <c r="KPT61" s="60"/>
      <c r="KPU61" s="60"/>
      <c r="KPV61" s="60"/>
      <c r="KPW61" s="60"/>
      <c r="KPX61" s="60"/>
      <c r="KPY61" s="60"/>
      <c r="KPZ61" s="60"/>
      <c r="KQA61" s="60"/>
      <c r="KQB61" s="60"/>
      <c r="KQC61" s="60"/>
      <c r="KQD61" s="60"/>
      <c r="KQE61" s="60"/>
      <c r="KQF61" s="60"/>
      <c r="KQG61" s="60"/>
      <c r="KQH61" s="60"/>
      <c r="KQI61" s="60"/>
      <c r="KQJ61" s="60"/>
      <c r="KQK61" s="60"/>
      <c r="KQL61" s="60"/>
      <c r="KQM61" s="60"/>
      <c r="KQN61" s="60"/>
      <c r="KQO61" s="60"/>
      <c r="KQP61" s="60"/>
      <c r="KQQ61" s="60"/>
      <c r="KQR61" s="60"/>
      <c r="KQS61" s="60"/>
      <c r="KQT61" s="60"/>
      <c r="KQU61" s="60"/>
      <c r="KQV61" s="60"/>
      <c r="KQW61" s="60"/>
      <c r="KQX61" s="60"/>
      <c r="KQY61" s="60"/>
      <c r="KQZ61" s="60"/>
      <c r="KRA61" s="60"/>
      <c r="KRB61" s="60"/>
      <c r="KRC61" s="60"/>
      <c r="KRD61" s="60"/>
      <c r="KRE61" s="60"/>
      <c r="KRF61" s="60"/>
      <c r="KRG61" s="60"/>
      <c r="KRH61" s="60"/>
      <c r="KRI61" s="60"/>
      <c r="KRJ61" s="60"/>
      <c r="KRK61" s="60"/>
      <c r="KRL61" s="60"/>
      <c r="KRM61" s="60"/>
      <c r="KRN61" s="60"/>
      <c r="KRO61" s="60"/>
      <c r="KRP61" s="60"/>
      <c r="KRQ61" s="60"/>
      <c r="KRR61" s="60"/>
      <c r="KRS61" s="60"/>
      <c r="KRT61" s="60"/>
      <c r="KRU61" s="60"/>
      <c r="KRV61" s="60"/>
      <c r="KRW61" s="60"/>
      <c r="KRX61" s="60"/>
      <c r="KRY61" s="60"/>
      <c r="KRZ61" s="60"/>
      <c r="KSA61" s="60"/>
      <c r="KSB61" s="60"/>
      <c r="KSC61" s="60"/>
      <c r="KSD61" s="60"/>
      <c r="KSE61" s="60"/>
      <c r="KSF61" s="60"/>
      <c r="KSG61" s="60"/>
      <c r="KSH61" s="60"/>
      <c r="KSI61" s="60"/>
      <c r="KSJ61" s="60"/>
      <c r="KSK61" s="60"/>
      <c r="KSL61" s="60"/>
      <c r="KSM61" s="60"/>
      <c r="KSN61" s="60"/>
      <c r="KSO61" s="60"/>
      <c r="KSP61" s="60"/>
      <c r="KSQ61" s="60"/>
      <c r="KSR61" s="60"/>
      <c r="KSS61" s="60"/>
      <c r="KST61" s="60"/>
      <c r="KSU61" s="60"/>
      <c r="KSV61" s="60"/>
      <c r="KSW61" s="60"/>
      <c r="KSX61" s="60"/>
      <c r="KSY61" s="60"/>
      <c r="KSZ61" s="60"/>
      <c r="KTA61" s="60"/>
      <c r="KTB61" s="60"/>
      <c r="KTC61" s="60"/>
      <c r="KTD61" s="60"/>
      <c r="KTE61" s="60"/>
      <c r="KTF61" s="60"/>
      <c r="KTG61" s="60"/>
      <c r="KTH61" s="60"/>
      <c r="KTI61" s="60"/>
      <c r="KTJ61" s="60"/>
      <c r="KTK61" s="60"/>
      <c r="KTL61" s="60"/>
      <c r="KTM61" s="60"/>
      <c r="KTN61" s="60"/>
      <c r="KTO61" s="60"/>
      <c r="KTP61" s="60"/>
      <c r="KTQ61" s="60"/>
      <c r="KTR61" s="60"/>
      <c r="KTS61" s="60"/>
      <c r="KTT61" s="60"/>
      <c r="KTU61" s="60"/>
      <c r="KTV61" s="60"/>
      <c r="KTW61" s="60"/>
      <c r="KTX61" s="60"/>
      <c r="KTY61" s="60"/>
      <c r="KTZ61" s="60"/>
      <c r="KUA61" s="60"/>
      <c r="KUB61" s="60"/>
      <c r="KUC61" s="60"/>
      <c r="KUD61" s="60"/>
      <c r="KUE61" s="60"/>
      <c r="KUF61" s="60"/>
      <c r="KUG61" s="60"/>
      <c r="KUH61" s="60"/>
      <c r="KUI61" s="60"/>
      <c r="KUJ61" s="60"/>
      <c r="KUK61" s="60"/>
      <c r="KUL61" s="60"/>
      <c r="KUM61" s="60"/>
      <c r="KUN61" s="60"/>
      <c r="KUO61" s="60"/>
      <c r="KUP61" s="60"/>
      <c r="KUQ61" s="60"/>
      <c r="KUR61" s="60"/>
      <c r="KUS61" s="60"/>
      <c r="KUT61" s="60"/>
      <c r="KUU61" s="60"/>
      <c r="KUV61" s="60"/>
      <c r="KUW61" s="60"/>
      <c r="KUX61" s="60"/>
      <c r="KUY61" s="60"/>
      <c r="KUZ61" s="60"/>
      <c r="KVA61" s="60"/>
      <c r="KVB61" s="60"/>
      <c r="KVC61" s="60"/>
      <c r="KVD61" s="60"/>
      <c r="KVE61" s="60"/>
      <c r="KVF61" s="60"/>
      <c r="KVG61" s="60"/>
      <c r="KVH61" s="60"/>
      <c r="KVI61" s="60"/>
      <c r="KVJ61" s="60"/>
      <c r="KVK61" s="60"/>
      <c r="KVL61" s="60"/>
      <c r="KVM61" s="60"/>
      <c r="KVN61" s="60"/>
      <c r="KVO61" s="60"/>
      <c r="KVP61" s="60"/>
      <c r="KVQ61" s="60"/>
      <c r="KVR61" s="60"/>
      <c r="KVS61" s="60"/>
      <c r="KVT61" s="60"/>
      <c r="KVU61" s="60"/>
      <c r="KVV61" s="60"/>
      <c r="KVW61" s="60"/>
      <c r="KVX61" s="60"/>
      <c r="KVY61" s="60"/>
      <c r="KVZ61" s="60"/>
      <c r="KWA61" s="60"/>
      <c r="KWB61" s="60"/>
      <c r="KWC61" s="60"/>
      <c r="KWD61" s="60"/>
      <c r="KWE61" s="60"/>
      <c r="KWF61" s="60"/>
      <c r="KWG61" s="60"/>
      <c r="KWH61" s="60"/>
      <c r="KWI61" s="60"/>
      <c r="KWJ61" s="60"/>
      <c r="KWK61" s="60"/>
      <c r="KWL61" s="60"/>
      <c r="KWM61" s="60"/>
      <c r="KWN61" s="60"/>
      <c r="KWO61" s="60"/>
      <c r="KWP61" s="60"/>
      <c r="KWQ61" s="60"/>
      <c r="KWR61" s="60"/>
      <c r="KWS61" s="60"/>
      <c r="KWT61" s="60"/>
      <c r="KWU61" s="60"/>
      <c r="KWV61" s="60"/>
      <c r="KWW61" s="60"/>
      <c r="KWX61" s="60"/>
      <c r="KWY61" s="60"/>
      <c r="KWZ61" s="60"/>
      <c r="KXA61" s="60"/>
      <c r="KXB61" s="60"/>
      <c r="KXC61" s="60"/>
      <c r="KXD61" s="60"/>
      <c r="KXE61" s="60"/>
      <c r="KXF61" s="60"/>
      <c r="KXG61" s="60"/>
      <c r="KXH61" s="60"/>
      <c r="KXI61" s="60"/>
      <c r="KXJ61" s="60"/>
      <c r="KXK61" s="60"/>
      <c r="KXL61" s="60"/>
      <c r="KXM61" s="60"/>
      <c r="KXN61" s="60"/>
      <c r="KXO61" s="60"/>
      <c r="KXP61" s="60"/>
      <c r="KXQ61" s="60"/>
      <c r="KXR61" s="60"/>
      <c r="KXS61" s="60"/>
      <c r="KXT61" s="60"/>
      <c r="KXU61" s="60"/>
      <c r="KXV61" s="60"/>
      <c r="KXW61" s="60"/>
      <c r="KXX61" s="60"/>
      <c r="KXY61" s="60"/>
      <c r="KXZ61" s="60"/>
      <c r="KYA61" s="60"/>
      <c r="KYB61" s="60"/>
      <c r="KYC61" s="60"/>
      <c r="KYD61" s="60"/>
      <c r="KYE61" s="60"/>
      <c r="KYF61" s="60"/>
      <c r="KYG61" s="60"/>
      <c r="KYH61" s="60"/>
      <c r="KYI61" s="60"/>
      <c r="KYJ61" s="60"/>
      <c r="KYK61" s="60"/>
      <c r="KYL61" s="60"/>
      <c r="KYM61" s="60"/>
      <c r="KYN61" s="60"/>
      <c r="KYO61" s="60"/>
      <c r="KYP61" s="60"/>
      <c r="KYQ61" s="60"/>
      <c r="KYR61" s="60"/>
      <c r="KYS61" s="60"/>
      <c r="KYT61" s="60"/>
      <c r="KYU61" s="60"/>
      <c r="KYV61" s="60"/>
      <c r="KYW61" s="60"/>
      <c r="KYX61" s="60"/>
      <c r="KYY61" s="60"/>
      <c r="KYZ61" s="60"/>
      <c r="KZA61" s="60"/>
      <c r="KZB61" s="60"/>
      <c r="KZC61" s="60"/>
      <c r="KZD61" s="60"/>
      <c r="KZE61" s="60"/>
      <c r="KZF61" s="60"/>
      <c r="KZG61" s="60"/>
      <c r="KZH61" s="60"/>
      <c r="KZI61" s="60"/>
      <c r="KZJ61" s="60"/>
      <c r="KZK61" s="60"/>
      <c r="KZL61" s="60"/>
      <c r="KZM61" s="60"/>
      <c r="KZN61" s="60"/>
      <c r="KZO61" s="60"/>
      <c r="KZP61" s="60"/>
      <c r="KZQ61" s="60"/>
      <c r="KZR61" s="60"/>
      <c r="KZS61" s="60"/>
      <c r="KZT61" s="60"/>
      <c r="KZU61" s="60"/>
      <c r="KZV61" s="60"/>
      <c r="KZW61" s="60"/>
      <c r="KZX61" s="60"/>
      <c r="KZY61" s="60"/>
      <c r="KZZ61" s="60"/>
      <c r="LAA61" s="60"/>
      <c r="LAB61" s="60"/>
      <c r="LAC61" s="60"/>
      <c r="LAD61" s="60"/>
      <c r="LAE61" s="60"/>
      <c r="LAF61" s="60"/>
      <c r="LAG61" s="60"/>
      <c r="LAH61" s="60"/>
      <c r="LAI61" s="60"/>
      <c r="LAJ61" s="60"/>
      <c r="LAK61" s="60"/>
      <c r="LAL61" s="60"/>
      <c r="LAM61" s="60"/>
      <c r="LAN61" s="60"/>
      <c r="LAO61" s="60"/>
      <c r="LAP61" s="60"/>
      <c r="LAQ61" s="60"/>
      <c r="LAR61" s="60"/>
      <c r="LAS61" s="60"/>
      <c r="LAT61" s="60"/>
      <c r="LAU61" s="60"/>
      <c r="LAV61" s="60"/>
      <c r="LAW61" s="60"/>
      <c r="LAX61" s="60"/>
      <c r="LAY61" s="60"/>
      <c r="LAZ61" s="60"/>
      <c r="LBA61" s="60"/>
      <c r="LBB61" s="60"/>
      <c r="LBC61" s="60"/>
      <c r="LBD61" s="60"/>
      <c r="LBE61" s="60"/>
      <c r="LBF61" s="60"/>
      <c r="LBG61" s="60"/>
      <c r="LBH61" s="60"/>
      <c r="LBI61" s="60"/>
      <c r="LBJ61" s="60"/>
      <c r="LBK61" s="60"/>
      <c r="LBL61" s="60"/>
      <c r="LBM61" s="60"/>
      <c r="LBN61" s="60"/>
      <c r="LBO61" s="60"/>
      <c r="LBP61" s="60"/>
      <c r="LBQ61" s="60"/>
      <c r="LBR61" s="60"/>
      <c r="LBS61" s="60"/>
      <c r="LBT61" s="60"/>
      <c r="LBU61" s="60"/>
      <c r="LBV61" s="60"/>
      <c r="LBW61" s="60"/>
      <c r="LBX61" s="60"/>
      <c r="LBY61" s="60"/>
      <c r="LBZ61" s="60"/>
      <c r="LCA61" s="60"/>
      <c r="LCB61" s="60"/>
      <c r="LCC61" s="60"/>
      <c r="LCD61" s="60"/>
      <c r="LCE61" s="60"/>
      <c r="LCF61" s="60"/>
      <c r="LCG61" s="60"/>
      <c r="LCH61" s="60"/>
      <c r="LCI61" s="60"/>
      <c r="LCJ61" s="60"/>
      <c r="LCK61" s="60"/>
      <c r="LCL61" s="60"/>
      <c r="LCM61" s="60"/>
      <c r="LCN61" s="60"/>
      <c r="LCO61" s="60"/>
      <c r="LCP61" s="60"/>
      <c r="LCQ61" s="60"/>
      <c r="LCR61" s="60"/>
      <c r="LCS61" s="60"/>
      <c r="LCT61" s="60"/>
      <c r="LCU61" s="60"/>
      <c r="LCV61" s="60"/>
      <c r="LCW61" s="60"/>
      <c r="LCX61" s="60"/>
      <c r="LCY61" s="60"/>
      <c r="LCZ61" s="60"/>
      <c r="LDA61" s="60"/>
      <c r="LDB61" s="60"/>
      <c r="LDC61" s="60"/>
      <c r="LDD61" s="60"/>
      <c r="LDE61" s="60"/>
      <c r="LDF61" s="60"/>
      <c r="LDG61" s="60"/>
      <c r="LDH61" s="60"/>
      <c r="LDI61" s="60"/>
      <c r="LDJ61" s="60"/>
      <c r="LDK61" s="60"/>
      <c r="LDL61" s="60"/>
      <c r="LDM61" s="60"/>
      <c r="LDN61" s="60"/>
      <c r="LDO61" s="60"/>
      <c r="LDP61" s="60"/>
      <c r="LDQ61" s="60"/>
      <c r="LDR61" s="60"/>
      <c r="LDS61" s="60"/>
      <c r="LDT61" s="60"/>
      <c r="LDU61" s="60"/>
      <c r="LDV61" s="60"/>
      <c r="LDW61" s="60"/>
      <c r="LDX61" s="60"/>
      <c r="LDY61" s="60"/>
      <c r="LDZ61" s="60"/>
      <c r="LEA61" s="60"/>
      <c r="LEB61" s="60"/>
      <c r="LEC61" s="60"/>
      <c r="LED61" s="60"/>
      <c r="LEE61" s="60"/>
      <c r="LEF61" s="60"/>
      <c r="LEG61" s="60"/>
      <c r="LEH61" s="60"/>
      <c r="LEI61" s="60"/>
      <c r="LEJ61" s="60"/>
      <c r="LEK61" s="60"/>
      <c r="LEL61" s="60"/>
      <c r="LEM61" s="60"/>
      <c r="LEN61" s="60"/>
      <c r="LEO61" s="60"/>
      <c r="LEP61" s="60"/>
      <c r="LEQ61" s="60"/>
      <c r="LER61" s="60"/>
      <c r="LES61" s="60"/>
      <c r="LET61" s="60"/>
      <c r="LEU61" s="60"/>
      <c r="LEV61" s="60"/>
      <c r="LEW61" s="60"/>
      <c r="LEX61" s="60"/>
      <c r="LEY61" s="60"/>
      <c r="LEZ61" s="60"/>
      <c r="LFA61" s="60"/>
      <c r="LFB61" s="60"/>
      <c r="LFC61" s="60"/>
      <c r="LFD61" s="60"/>
      <c r="LFE61" s="60"/>
      <c r="LFF61" s="60"/>
      <c r="LFG61" s="60"/>
      <c r="LFH61" s="60"/>
      <c r="LFI61" s="60"/>
      <c r="LFJ61" s="60"/>
      <c r="LFK61" s="60"/>
      <c r="LFL61" s="60"/>
      <c r="LFM61" s="60"/>
      <c r="LFN61" s="60"/>
      <c r="LFO61" s="60"/>
      <c r="LFP61" s="60"/>
      <c r="LFQ61" s="60"/>
      <c r="LFR61" s="60"/>
      <c r="LFS61" s="60"/>
      <c r="LFT61" s="60"/>
      <c r="LFU61" s="60"/>
      <c r="LFV61" s="60"/>
      <c r="LFW61" s="60"/>
      <c r="LFX61" s="60"/>
      <c r="LFY61" s="60"/>
      <c r="LFZ61" s="60"/>
      <c r="LGA61" s="60"/>
      <c r="LGB61" s="60"/>
      <c r="LGC61" s="60"/>
      <c r="LGD61" s="60"/>
      <c r="LGE61" s="60"/>
      <c r="LGF61" s="60"/>
      <c r="LGG61" s="60"/>
      <c r="LGH61" s="60"/>
      <c r="LGI61" s="60"/>
      <c r="LGJ61" s="60"/>
      <c r="LGK61" s="60"/>
      <c r="LGL61" s="60"/>
      <c r="LGM61" s="60"/>
      <c r="LGN61" s="60"/>
      <c r="LGO61" s="60"/>
      <c r="LGP61" s="60"/>
      <c r="LGQ61" s="60"/>
      <c r="LGR61" s="60"/>
      <c r="LGS61" s="60"/>
      <c r="LGT61" s="60"/>
      <c r="LGU61" s="60"/>
      <c r="LGV61" s="60"/>
      <c r="LGW61" s="60"/>
      <c r="LGX61" s="60"/>
      <c r="LGY61" s="60"/>
      <c r="LGZ61" s="60"/>
      <c r="LHA61" s="60"/>
      <c r="LHB61" s="60"/>
      <c r="LHC61" s="60"/>
      <c r="LHD61" s="60"/>
      <c r="LHE61" s="60"/>
      <c r="LHF61" s="60"/>
      <c r="LHG61" s="60"/>
      <c r="LHH61" s="60"/>
      <c r="LHI61" s="60"/>
      <c r="LHJ61" s="60"/>
      <c r="LHK61" s="60"/>
      <c r="LHL61" s="60"/>
      <c r="LHM61" s="60"/>
      <c r="LHN61" s="60"/>
      <c r="LHO61" s="60"/>
      <c r="LHP61" s="60"/>
      <c r="LHQ61" s="60"/>
      <c r="LHR61" s="60"/>
      <c r="LHS61" s="60"/>
      <c r="LHT61" s="60"/>
      <c r="LHU61" s="60"/>
      <c r="LHV61" s="60"/>
      <c r="LHW61" s="60"/>
      <c r="LHX61" s="60"/>
      <c r="LHY61" s="60"/>
      <c r="LHZ61" s="60"/>
      <c r="LIA61" s="60"/>
      <c r="LIB61" s="60"/>
      <c r="LIC61" s="60"/>
      <c r="LID61" s="60"/>
      <c r="LIE61" s="60"/>
      <c r="LIF61" s="60"/>
      <c r="LIG61" s="60"/>
      <c r="LIH61" s="60"/>
      <c r="LII61" s="60"/>
      <c r="LIJ61" s="60"/>
      <c r="LIK61" s="60"/>
      <c r="LIL61" s="60"/>
      <c r="LIM61" s="60"/>
      <c r="LIN61" s="60"/>
      <c r="LIO61" s="60"/>
      <c r="LIP61" s="60"/>
      <c r="LIQ61" s="60"/>
      <c r="LIR61" s="60"/>
      <c r="LIS61" s="60"/>
      <c r="LIT61" s="60"/>
      <c r="LIU61" s="60"/>
      <c r="LIV61" s="60"/>
      <c r="LIW61" s="60"/>
      <c r="LIX61" s="60"/>
      <c r="LIY61" s="60"/>
      <c r="LIZ61" s="60"/>
      <c r="LJA61" s="60"/>
      <c r="LJB61" s="60"/>
      <c r="LJC61" s="60"/>
      <c r="LJD61" s="60"/>
      <c r="LJE61" s="60"/>
      <c r="LJF61" s="60"/>
      <c r="LJG61" s="60"/>
      <c r="LJH61" s="60"/>
      <c r="LJI61" s="60"/>
      <c r="LJJ61" s="60"/>
      <c r="LJK61" s="60"/>
      <c r="LJL61" s="60"/>
      <c r="LJM61" s="60"/>
      <c r="LJN61" s="60"/>
      <c r="LJO61" s="60"/>
      <c r="LJP61" s="60"/>
      <c r="LJQ61" s="60"/>
      <c r="LJR61" s="60"/>
      <c r="LJS61" s="60"/>
      <c r="LJT61" s="60"/>
      <c r="LJU61" s="60"/>
      <c r="LJV61" s="60"/>
      <c r="LJW61" s="60"/>
      <c r="LJX61" s="60"/>
      <c r="LJY61" s="60"/>
      <c r="LJZ61" s="60"/>
      <c r="LKA61" s="60"/>
      <c r="LKB61" s="60"/>
      <c r="LKC61" s="60"/>
      <c r="LKD61" s="60"/>
      <c r="LKE61" s="60"/>
      <c r="LKF61" s="60"/>
      <c r="LKG61" s="60"/>
      <c r="LKH61" s="60"/>
      <c r="LKI61" s="60"/>
      <c r="LKJ61" s="60"/>
      <c r="LKK61" s="60"/>
      <c r="LKL61" s="60"/>
      <c r="LKM61" s="60"/>
      <c r="LKN61" s="60"/>
      <c r="LKO61" s="60"/>
      <c r="LKP61" s="60"/>
      <c r="LKQ61" s="60"/>
      <c r="LKR61" s="60"/>
      <c r="LKS61" s="60"/>
      <c r="LKT61" s="60"/>
      <c r="LKU61" s="60"/>
      <c r="LKV61" s="60"/>
      <c r="LKW61" s="60"/>
      <c r="LKX61" s="60"/>
      <c r="LKY61" s="60"/>
      <c r="LKZ61" s="60"/>
      <c r="LLA61" s="60"/>
      <c r="LLB61" s="60"/>
      <c r="LLC61" s="60"/>
      <c r="LLD61" s="60"/>
      <c r="LLE61" s="60"/>
      <c r="LLF61" s="60"/>
      <c r="LLG61" s="60"/>
      <c r="LLH61" s="60"/>
      <c r="LLI61" s="60"/>
      <c r="LLJ61" s="60"/>
      <c r="LLK61" s="60"/>
      <c r="LLL61" s="60"/>
      <c r="LLM61" s="60"/>
      <c r="LLN61" s="60"/>
      <c r="LLO61" s="60"/>
      <c r="LLP61" s="60"/>
      <c r="LLQ61" s="60"/>
      <c r="LLR61" s="60"/>
      <c r="LLS61" s="60"/>
      <c r="LLT61" s="60"/>
      <c r="LLU61" s="60"/>
      <c r="LLV61" s="60"/>
      <c r="LLW61" s="60"/>
      <c r="LLX61" s="60"/>
      <c r="LLY61" s="60"/>
      <c r="LLZ61" s="60"/>
      <c r="LMA61" s="60"/>
      <c r="LMB61" s="60"/>
      <c r="LMC61" s="60"/>
      <c r="LMD61" s="60"/>
      <c r="LME61" s="60"/>
      <c r="LMF61" s="60"/>
      <c r="LMG61" s="60"/>
      <c r="LMH61" s="60"/>
      <c r="LMI61" s="60"/>
      <c r="LMJ61" s="60"/>
      <c r="LMK61" s="60"/>
      <c r="LML61" s="60"/>
      <c r="LMM61" s="60"/>
      <c r="LMN61" s="60"/>
      <c r="LMO61" s="60"/>
      <c r="LMP61" s="60"/>
      <c r="LMQ61" s="60"/>
      <c r="LMR61" s="60"/>
      <c r="LMS61" s="60"/>
      <c r="LMT61" s="60"/>
      <c r="LMU61" s="60"/>
      <c r="LMV61" s="60"/>
      <c r="LMW61" s="60"/>
      <c r="LMX61" s="60"/>
      <c r="LMY61" s="60"/>
      <c r="LMZ61" s="60"/>
      <c r="LNA61" s="60"/>
      <c r="LNB61" s="60"/>
      <c r="LNC61" s="60"/>
      <c r="LND61" s="60"/>
      <c r="LNE61" s="60"/>
      <c r="LNF61" s="60"/>
      <c r="LNG61" s="60"/>
      <c r="LNH61" s="60"/>
      <c r="LNI61" s="60"/>
      <c r="LNJ61" s="60"/>
      <c r="LNK61" s="60"/>
      <c r="LNL61" s="60"/>
      <c r="LNM61" s="60"/>
      <c r="LNN61" s="60"/>
      <c r="LNO61" s="60"/>
      <c r="LNP61" s="60"/>
      <c r="LNQ61" s="60"/>
      <c r="LNR61" s="60"/>
      <c r="LNS61" s="60"/>
      <c r="LNT61" s="60"/>
      <c r="LNU61" s="60"/>
      <c r="LNV61" s="60"/>
      <c r="LNW61" s="60"/>
      <c r="LNX61" s="60"/>
      <c r="LNY61" s="60"/>
      <c r="LNZ61" s="60"/>
      <c r="LOA61" s="60"/>
      <c r="LOB61" s="60"/>
      <c r="LOC61" s="60"/>
      <c r="LOD61" s="60"/>
      <c r="LOE61" s="60"/>
      <c r="LOF61" s="60"/>
      <c r="LOG61" s="60"/>
      <c r="LOH61" s="60"/>
      <c r="LOI61" s="60"/>
      <c r="LOJ61" s="60"/>
      <c r="LOK61" s="60"/>
      <c r="LOL61" s="60"/>
      <c r="LOM61" s="60"/>
      <c r="LON61" s="60"/>
      <c r="LOO61" s="60"/>
      <c r="LOP61" s="60"/>
      <c r="LOQ61" s="60"/>
      <c r="LOR61" s="60"/>
      <c r="LOS61" s="60"/>
      <c r="LOT61" s="60"/>
      <c r="LOU61" s="60"/>
      <c r="LOV61" s="60"/>
      <c r="LOW61" s="60"/>
      <c r="LOX61" s="60"/>
      <c r="LOY61" s="60"/>
      <c r="LOZ61" s="60"/>
      <c r="LPA61" s="60"/>
      <c r="LPB61" s="60"/>
      <c r="LPC61" s="60"/>
      <c r="LPD61" s="60"/>
      <c r="LPE61" s="60"/>
      <c r="LPF61" s="60"/>
      <c r="LPG61" s="60"/>
      <c r="LPH61" s="60"/>
      <c r="LPI61" s="60"/>
      <c r="LPJ61" s="60"/>
      <c r="LPK61" s="60"/>
      <c r="LPL61" s="60"/>
      <c r="LPM61" s="60"/>
      <c r="LPN61" s="60"/>
      <c r="LPO61" s="60"/>
      <c r="LPP61" s="60"/>
      <c r="LPQ61" s="60"/>
      <c r="LPR61" s="60"/>
      <c r="LPS61" s="60"/>
      <c r="LPT61" s="60"/>
      <c r="LPU61" s="60"/>
      <c r="LPV61" s="60"/>
      <c r="LPW61" s="60"/>
      <c r="LPX61" s="60"/>
      <c r="LPY61" s="60"/>
      <c r="LPZ61" s="60"/>
      <c r="LQA61" s="60"/>
      <c r="LQB61" s="60"/>
      <c r="LQC61" s="60"/>
      <c r="LQD61" s="60"/>
      <c r="LQE61" s="60"/>
      <c r="LQF61" s="60"/>
      <c r="LQG61" s="60"/>
      <c r="LQH61" s="60"/>
      <c r="LQI61" s="60"/>
      <c r="LQJ61" s="60"/>
      <c r="LQK61" s="60"/>
      <c r="LQL61" s="60"/>
      <c r="LQM61" s="60"/>
      <c r="LQN61" s="60"/>
      <c r="LQO61" s="60"/>
      <c r="LQP61" s="60"/>
      <c r="LQQ61" s="60"/>
      <c r="LQR61" s="60"/>
      <c r="LQS61" s="60"/>
      <c r="LQT61" s="60"/>
      <c r="LQU61" s="60"/>
      <c r="LQV61" s="60"/>
      <c r="LQW61" s="60"/>
      <c r="LQX61" s="60"/>
      <c r="LQY61" s="60"/>
      <c r="LQZ61" s="60"/>
      <c r="LRA61" s="60"/>
      <c r="LRB61" s="60"/>
      <c r="LRC61" s="60"/>
      <c r="LRD61" s="60"/>
      <c r="LRE61" s="60"/>
      <c r="LRF61" s="60"/>
      <c r="LRG61" s="60"/>
      <c r="LRH61" s="60"/>
      <c r="LRI61" s="60"/>
      <c r="LRJ61" s="60"/>
      <c r="LRK61" s="60"/>
      <c r="LRL61" s="60"/>
      <c r="LRM61" s="60"/>
      <c r="LRN61" s="60"/>
      <c r="LRO61" s="60"/>
      <c r="LRP61" s="60"/>
      <c r="LRQ61" s="60"/>
      <c r="LRR61" s="60"/>
      <c r="LRS61" s="60"/>
      <c r="LRT61" s="60"/>
      <c r="LRU61" s="60"/>
      <c r="LRV61" s="60"/>
      <c r="LRW61" s="60"/>
      <c r="LRX61" s="60"/>
      <c r="LRY61" s="60"/>
      <c r="LRZ61" s="60"/>
      <c r="LSA61" s="60"/>
      <c r="LSB61" s="60"/>
      <c r="LSC61" s="60"/>
      <c r="LSD61" s="60"/>
      <c r="LSE61" s="60"/>
      <c r="LSF61" s="60"/>
      <c r="LSG61" s="60"/>
      <c r="LSH61" s="60"/>
      <c r="LSI61" s="60"/>
      <c r="LSJ61" s="60"/>
      <c r="LSK61" s="60"/>
      <c r="LSL61" s="60"/>
      <c r="LSM61" s="60"/>
      <c r="LSN61" s="60"/>
      <c r="LSO61" s="60"/>
      <c r="LSP61" s="60"/>
      <c r="LSQ61" s="60"/>
      <c r="LSR61" s="60"/>
      <c r="LSS61" s="60"/>
      <c r="LST61" s="60"/>
      <c r="LSU61" s="60"/>
      <c r="LSV61" s="60"/>
      <c r="LSW61" s="60"/>
      <c r="LSX61" s="60"/>
      <c r="LSY61" s="60"/>
      <c r="LSZ61" s="60"/>
      <c r="LTA61" s="60"/>
      <c r="LTB61" s="60"/>
      <c r="LTC61" s="60"/>
      <c r="LTD61" s="60"/>
      <c r="LTE61" s="60"/>
      <c r="LTF61" s="60"/>
      <c r="LTG61" s="60"/>
      <c r="LTH61" s="60"/>
      <c r="LTI61" s="60"/>
      <c r="LTJ61" s="60"/>
      <c r="LTK61" s="60"/>
      <c r="LTL61" s="60"/>
      <c r="LTM61" s="60"/>
      <c r="LTN61" s="60"/>
      <c r="LTO61" s="60"/>
      <c r="LTP61" s="60"/>
      <c r="LTQ61" s="60"/>
      <c r="LTR61" s="60"/>
      <c r="LTS61" s="60"/>
      <c r="LTT61" s="60"/>
      <c r="LTU61" s="60"/>
      <c r="LTV61" s="60"/>
      <c r="LTW61" s="60"/>
      <c r="LTX61" s="60"/>
      <c r="LTY61" s="60"/>
      <c r="LTZ61" s="60"/>
      <c r="LUA61" s="60"/>
      <c r="LUB61" s="60"/>
      <c r="LUC61" s="60"/>
      <c r="LUD61" s="60"/>
      <c r="LUE61" s="60"/>
      <c r="LUF61" s="60"/>
      <c r="LUG61" s="60"/>
      <c r="LUH61" s="60"/>
      <c r="LUI61" s="60"/>
      <c r="LUJ61" s="60"/>
      <c r="LUK61" s="60"/>
      <c r="LUL61" s="60"/>
      <c r="LUM61" s="60"/>
      <c r="LUN61" s="60"/>
      <c r="LUO61" s="60"/>
      <c r="LUP61" s="60"/>
      <c r="LUQ61" s="60"/>
      <c r="LUR61" s="60"/>
      <c r="LUS61" s="60"/>
      <c r="LUT61" s="60"/>
      <c r="LUU61" s="60"/>
      <c r="LUV61" s="60"/>
      <c r="LUW61" s="60"/>
      <c r="LUX61" s="60"/>
      <c r="LUY61" s="60"/>
      <c r="LUZ61" s="60"/>
      <c r="LVA61" s="60"/>
      <c r="LVB61" s="60"/>
      <c r="LVC61" s="60"/>
      <c r="LVD61" s="60"/>
      <c r="LVE61" s="60"/>
      <c r="LVF61" s="60"/>
      <c r="LVG61" s="60"/>
      <c r="LVH61" s="60"/>
      <c r="LVI61" s="60"/>
      <c r="LVJ61" s="60"/>
      <c r="LVK61" s="60"/>
      <c r="LVL61" s="60"/>
      <c r="LVM61" s="60"/>
      <c r="LVN61" s="60"/>
      <c r="LVO61" s="60"/>
      <c r="LVP61" s="60"/>
      <c r="LVQ61" s="60"/>
      <c r="LVR61" s="60"/>
      <c r="LVS61" s="60"/>
      <c r="LVT61" s="60"/>
      <c r="LVU61" s="60"/>
      <c r="LVV61" s="60"/>
      <c r="LVW61" s="60"/>
      <c r="LVX61" s="60"/>
      <c r="LVY61" s="60"/>
      <c r="LVZ61" s="60"/>
      <c r="LWA61" s="60"/>
      <c r="LWB61" s="60"/>
      <c r="LWC61" s="60"/>
      <c r="LWD61" s="60"/>
      <c r="LWE61" s="60"/>
      <c r="LWF61" s="60"/>
      <c r="LWG61" s="60"/>
      <c r="LWH61" s="60"/>
      <c r="LWI61" s="60"/>
      <c r="LWJ61" s="60"/>
      <c r="LWK61" s="60"/>
      <c r="LWL61" s="60"/>
      <c r="LWM61" s="60"/>
      <c r="LWN61" s="60"/>
      <c r="LWO61" s="60"/>
      <c r="LWP61" s="60"/>
      <c r="LWQ61" s="60"/>
      <c r="LWR61" s="60"/>
      <c r="LWS61" s="60"/>
      <c r="LWT61" s="60"/>
      <c r="LWU61" s="60"/>
      <c r="LWV61" s="60"/>
      <c r="LWW61" s="60"/>
      <c r="LWX61" s="60"/>
      <c r="LWY61" s="60"/>
      <c r="LWZ61" s="60"/>
      <c r="LXA61" s="60"/>
      <c r="LXB61" s="60"/>
      <c r="LXC61" s="60"/>
      <c r="LXD61" s="60"/>
      <c r="LXE61" s="60"/>
      <c r="LXF61" s="60"/>
      <c r="LXG61" s="60"/>
      <c r="LXH61" s="60"/>
      <c r="LXI61" s="60"/>
      <c r="LXJ61" s="60"/>
      <c r="LXK61" s="60"/>
      <c r="LXL61" s="60"/>
      <c r="LXM61" s="60"/>
      <c r="LXN61" s="60"/>
      <c r="LXO61" s="60"/>
      <c r="LXP61" s="60"/>
      <c r="LXQ61" s="60"/>
      <c r="LXR61" s="60"/>
      <c r="LXS61" s="60"/>
      <c r="LXT61" s="60"/>
      <c r="LXU61" s="60"/>
      <c r="LXV61" s="60"/>
      <c r="LXW61" s="60"/>
      <c r="LXX61" s="60"/>
      <c r="LXY61" s="60"/>
      <c r="LXZ61" s="60"/>
      <c r="LYA61" s="60"/>
      <c r="LYB61" s="60"/>
      <c r="LYC61" s="60"/>
      <c r="LYD61" s="60"/>
      <c r="LYE61" s="60"/>
      <c r="LYF61" s="60"/>
      <c r="LYG61" s="60"/>
      <c r="LYH61" s="60"/>
      <c r="LYI61" s="60"/>
      <c r="LYJ61" s="60"/>
      <c r="LYK61" s="60"/>
      <c r="LYL61" s="60"/>
      <c r="LYM61" s="60"/>
      <c r="LYN61" s="60"/>
      <c r="LYO61" s="60"/>
      <c r="LYP61" s="60"/>
      <c r="LYQ61" s="60"/>
      <c r="LYR61" s="60"/>
      <c r="LYS61" s="60"/>
      <c r="LYT61" s="60"/>
      <c r="LYU61" s="60"/>
      <c r="LYV61" s="60"/>
      <c r="LYW61" s="60"/>
      <c r="LYX61" s="60"/>
      <c r="LYY61" s="60"/>
      <c r="LYZ61" s="60"/>
      <c r="LZA61" s="60"/>
      <c r="LZB61" s="60"/>
      <c r="LZC61" s="60"/>
      <c r="LZD61" s="60"/>
      <c r="LZE61" s="60"/>
      <c r="LZF61" s="60"/>
      <c r="LZG61" s="60"/>
      <c r="LZH61" s="60"/>
      <c r="LZI61" s="60"/>
      <c r="LZJ61" s="60"/>
      <c r="LZK61" s="60"/>
      <c r="LZL61" s="60"/>
      <c r="LZM61" s="60"/>
      <c r="LZN61" s="60"/>
      <c r="LZO61" s="60"/>
      <c r="LZP61" s="60"/>
      <c r="LZQ61" s="60"/>
      <c r="LZR61" s="60"/>
      <c r="LZS61" s="60"/>
      <c r="LZT61" s="60"/>
      <c r="LZU61" s="60"/>
      <c r="LZV61" s="60"/>
      <c r="LZW61" s="60"/>
      <c r="LZX61" s="60"/>
      <c r="LZY61" s="60"/>
      <c r="LZZ61" s="60"/>
      <c r="MAA61" s="60"/>
      <c r="MAB61" s="60"/>
      <c r="MAC61" s="60"/>
      <c r="MAD61" s="60"/>
      <c r="MAE61" s="60"/>
      <c r="MAF61" s="60"/>
      <c r="MAG61" s="60"/>
      <c r="MAH61" s="60"/>
      <c r="MAI61" s="60"/>
      <c r="MAJ61" s="60"/>
      <c r="MAK61" s="60"/>
      <c r="MAL61" s="60"/>
      <c r="MAM61" s="60"/>
      <c r="MAN61" s="60"/>
      <c r="MAO61" s="60"/>
      <c r="MAP61" s="60"/>
      <c r="MAQ61" s="60"/>
      <c r="MAR61" s="60"/>
      <c r="MAS61" s="60"/>
      <c r="MAT61" s="60"/>
      <c r="MAU61" s="60"/>
      <c r="MAV61" s="60"/>
      <c r="MAW61" s="60"/>
      <c r="MAX61" s="60"/>
      <c r="MAY61" s="60"/>
      <c r="MAZ61" s="60"/>
      <c r="MBA61" s="60"/>
      <c r="MBB61" s="60"/>
      <c r="MBC61" s="60"/>
      <c r="MBD61" s="60"/>
      <c r="MBE61" s="60"/>
      <c r="MBF61" s="60"/>
      <c r="MBG61" s="60"/>
      <c r="MBH61" s="60"/>
      <c r="MBI61" s="60"/>
      <c r="MBJ61" s="60"/>
      <c r="MBK61" s="60"/>
      <c r="MBL61" s="60"/>
      <c r="MBM61" s="60"/>
      <c r="MBN61" s="60"/>
      <c r="MBO61" s="60"/>
      <c r="MBP61" s="60"/>
      <c r="MBQ61" s="60"/>
      <c r="MBR61" s="60"/>
      <c r="MBS61" s="60"/>
      <c r="MBT61" s="60"/>
      <c r="MBU61" s="60"/>
      <c r="MBV61" s="60"/>
      <c r="MBW61" s="60"/>
      <c r="MBX61" s="60"/>
      <c r="MBY61" s="60"/>
      <c r="MBZ61" s="60"/>
      <c r="MCA61" s="60"/>
      <c r="MCB61" s="60"/>
      <c r="MCC61" s="60"/>
      <c r="MCD61" s="60"/>
      <c r="MCE61" s="60"/>
      <c r="MCF61" s="60"/>
      <c r="MCG61" s="60"/>
      <c r="MCH61" s="60"/>
      <c r="MCI61" s="60"/>
      <c r="MCJ61" s="60"/>
      <c r="MCK61" s="60"/>
      <c r="MCL61" s="60"/>
      <c r="MCM61" s="60"/>
      <c r="MCN61" s="60"/>
      <c r="MCO61" s="60"/>
      <c r="MCP61" s="60"/>
      <c r="MCQ61" s="60"/>
      <c r="MCR61" s="60"/>
      <c r="MCS61" s="60"/>
      <c r="MCT61" s="60"/>
      <c r="MCU61" s="60"/>
      <c r="MCV61" s="60"/>
      <c r="MCW61" s="60"/>
      <c r="MCX61" s="60"/>
      <c r="MCY61" s="60"/>
      <c r="MCZ61" s="60"/>
      <c r="MDA61" s="60"/>
      <c r="MDB61" s="60"/>
      <c r="MDC61" s="60"/>
      <c r="MDD61" s="60"/>
      <c r="MDE61" s="60"/>
      <c r="MDF61" s="60"/>
      <c r="MDG61" s="60"/>
      <c r="MDH61" s="60"/>
      <c r="MDI61" s="60"/>
      <c r="MDJ61" s="60"/>
      <c r="MDK61" s="60"/>
      <c r="MDL61" s="60"/>
      <c r="MDM61" s="60"/>
      <c r="MDN61" s="60"/>
      <c r="MDO61" s="60"/>
      <c r="MDP61" s="60"/>
      <c r="MDQ61" s="60"/>
      <c r="MDR61" s="60"/>
      <c r="MDS61" s="60"/>
      <c r="MDT61" s="60"/>
      <c r="MDU61" s="60"/>
      <c r="MDV61" s="60"/>
      <c r="MDW61" s="60"/>
      <c r="MDX61" s="60"/>
      <c r="MDY61" s="60"/>
      <c r="MDZ61" s="60"/>
      <c r="MEA61" s="60"/>
      <c r="MEB61" s="60"/>
      <c r="MEC61" s="60"/>
      <c r="MED61" s="60"/>
      <c r="MEE61" s="60"/>
      <c r="MEF61" s="60"/>
      <c r="MEG61" s="60"/>
      <c r="MEH61" s="60"/>
      <c r="MEI61" s="60"/>
      <c r="MEJ61" s="60"/>
      <c r="MEK61" s="60"/>
      <c r="MEL61" s="60"/>
      <c r="MEM61" s="60"/>
      <c r="MEN61" s="60"/>
      <c r="MEO61" s="60"/>
      <c r="MEP61" s="60"/>
      <c r="MEQ61" s="60"/>
      <c r="MER61" s="60"/>
      <c r="MES61" s="60"/>
      <c r="MET61" s="60"/>
      <c r="MEU61" s="60"/>
      <c r="MEV61" s="60"/>
      <c r="MEW61" s="60"/>
      <c r="MEX61" s="60"/>
      <c r="MEY61" s="60"/>
      <c r="MEZ61" s="60"/>
      <c r="MFA61" s="60"/>
      <c r="MFB61" s="60"/>
      <c r="MFC61" s="60"/>
      <c r="MFD61" s="60"/>
      <c r="MFE61" s="60"/>
      <c r="MFF61" s="60"/>
      <c r="MFG61" s="60"/>
      <c r="MFH61" s="60"/>
      <c r="MFI61" s="60"/>
      <c r="MFJ61" s="60"/>
      <c r="MFK61" s="60"/>
      <c r="MFL61" s="60"/>
      <c r="MFM61" s="60"/>
      <c r="MFN61" s="60"/>
      <c r="MFO61" s="60"/>
      <c r="MFP61" s="60"/>
      <c r="MFQ61" s="60"/>
      <c r="MFR61" s="60"/>
      <c r="MFS61" s="60"/>
      <c r="MFT61" s="60"/>
      <c r="MFU61" s="60"/>
      <c r="MFV61" s="60"/>
      <c r="MFW61" s="60"/>
      <c r="MFX61" s="60"/>
      <c r="MFY61" s="60"/>
      <c r="MFZ61" s="60"/>
      <c r="MGA61" s="60"/>
      <c r="MGB61" s="60"/>
      <c r="MGC61" s="60"/>
      <c r="MGD61" s="60"/>
      <c r="MGE61" s="60"/>
      <c r="MGF61" s="60"/>
      <c r="MGG61" s="60"/>
      <c r="MGH61" s="60"/>
      <c r="MGI61" s="60"/>
      <c r="MGJ61" s="60"/>
      <c r="MGK61" s="60"/>
      <c r="MGL61" s="60"/>
      <c r="MGM61" s="60"/>
      <c r="MGN61" s="60"/>
      <c r="MGO61" s="60"/>
      <c r="MGP61" s="60"/>
      <c r="MGQ61" s="60"/>
      <c r="MGR61" s="60"/>
      <c r="MGS61" s="60"/>
      <c r="MGT61" s="60"/>
      <c r="MGU61" s="60"/>
      <c r="MGV61" s="60"/>
      <c r="MGW61" s="60"/>
      <c r="MGX61" s="60"/>
      <c r="MGY61" s="60"/>
      <c r="MGZ61" s="60"/>
      <c r="MHA61" s="60"/>
      <c r="MHB61" s="60"/>
      <c r="MHC61" s="60"/>
      <c r="MHD61" s="60"/>
      <c r="MHE61" s="60"/>
      <c r="MHF61" s="60"/>
      <c r="MHG61" s="60"/>
      <c r="MHH61" s="60"/>
      <c r="MHI61" s="60"/>
      <c r="MHJ61" s="60"/>
      <c r="MHK61" s="60"/>
      <c r="MHL61" s="60"/>
      <c r="MHM61" s="60"/>
      <c r="MHN61" s="60"/>
      <c r="MHO61" s="60"/>
      <c r="MHP61" s="60"/>
      <c r="MHQ61" s="60"/>
      <c r="MHR61" s="60"/>
      <c r="MHS61" s="60"/>
      <c r="MHT61" s="60"/>
      <c r="MHU61" s="60"/>
      <c r="MHV61" s="60"/>
      <c r="MHW61" s="60"/>
      <c r="MHX61" s="60"/>
      <c r="MHY61" s="60"/>
      <c r="MHZ61" s="60"/>
      <c r="MIA61" s="60"/>
      <c r="MIB61" s="60"/>
      <c r="MIC61" s="60"/>
      <c r="MID61" s="60"/>
      <c r="MIE61" s="60"/>
      <c r="MIF61" s="60"/>
      <c r="MIG61" s="60"/>
      <c r="MIH61" s="60"/>
      <c r="MII61" s="60"/>
      <c r="MIJ61" s="60"/>
      <c r="MIK61" s="60"/>
      <c r="MIL61" s="60"/>
      <c r="MIM61" s="60"/>
      <c r="MIN61" s="60"/>
      <c r="MIO61" s="60"/>
      <c r="MIP61" s="60"/>
      <c r="MIQ61" s="60"/>
      <c r="MIR61" s="60"/>
      <c r="MIS61" s="60"/>
      <c r="MIT61" s="60"/>
      <c r="MIU61" s="60"/>
      <c r="MIV61" s="60"/>
      <c r="MIW61" s="60"/>
      <c r="MIX61" s="60"/>
      <c r="MIY61" s="60"/>
      <c r="MIZ61" s="60"/>
      <c r="MJA61" s="60"/>
      <c r="MJB61" s="60"/>
      <c r="MJC61" s="60"/>
      <c r="MJD61" s="60"/>
      <c r="MJE61" s="60"/>
      <c r="MJF61" s="60"/>
      <c r="MJG61" s="60"/>
      <c r="MJH61" s="60"/>
      <c r="MJI61" s="60"/>
      <c r="MJJ61" s="60"/>
      <c r="MJK61" s="60"/>
      <c r="MJL61" s="60"/>
      <c r="MJM61" s="60"/>
      <c r="MJN61" s="60"/>
      <c r="MJO61" s="60"/>
      <c r="MJP61" s="60"/>
      <c r="MJQ61" s="60"/>
      <c r="MJR61" s="60"/>
      <c r="MJS61" s="60"/>
      <c r="MJT61" s="60"/>
      <c r="MJU61" s="60"/>
      <c r="MJV61" s="60"/>
      <c r="MJW61" s="60"/>
      <c r="MJX61" s="60"/>
      <c r="MJY61" s="60"/>
      <c r="MJZ61" s="60"/>
      <c r="MKA61" s="60"/>
      <c r="MKB61" s="60"/>
      <c r="MKC61" s="60"/>
      <c r="MKD61" s="60"/>
      <c r="MKE61" s="60"/>
      <c r="MKF61" s="60"/>
      <c r="MKG61" s="60"/>
      <c r="MKH61" s="60"/>
      <c r="MKI61" s="60"/>
      <c r="MKJ61" s="60"/>
      <c r="MKK61" s="60"/>
      <c r="MKL61" s="60"/>
      <c r="MKM61" s="60"/>
      <c r="MKN61" s="60"/>
      <c r="MKO61" s="60"/>
      <c r="MKP61" s="60"/>
      <c r="MKQ61" s="60"/>
      <c r="MKR61" s="60"/>
      <c r="MKS61" s="60"/>
      <c r="MKT61" s="60"/>
      <c r="MKU61" s="60"/>
      <c r="MKV61" s="60"/>
      <c r="MKW61" s="60"/>
      <c r="MKX61" s="60"/>
      <c r="MKY61" s="60"/>
      <c r="MKZ61" s="60"/>
      <c r="MLA61" s="60"/>
      <c r="MLB61" s="60"/>
      <c r="MLC61" s="60"/>
      <c r="MLD61" s="60"/>
      <c r="MLE61" s="60"/>
      <c r="MLF61" s="60"/>
      <c r="MLG61" s="60"/>
      <c r="MLH61" s="60"/>
      <c r="MLI61" s="60"/>
      <c r="MLJ61" s="60"/>
      <c r="MLK61" s="60"/>
      <c r="MLL61" s="60"/>
      <c r="MLM61" s="60"/>
      <c r="MLN61" s="60"/>
      <c r="MLO61" s="60"/>
      <c r="MLP61" s="60"/>
      <c r="MLQ61" s="60"/>
      <c r="MLR61" s="60"/>
      <c r="MLS61" s="60"/>
      <c r="MLT61" s="60"/>
      <c r="MLU61" s="60"/>
      <c r="MLV61" s="60"/>
      <c r="MLW61" s="60"/>
      <c r="MLX61" s="60"/>
      <c r="MLY61" s="60"/>
      <c r="MLZ61" s="60"/>
      <c r="MMA61" s="60"/>
      <c r="MMB61" s="60"/>
      <c r="MMC61" s="60"/>
      <c r="MMD61" s="60"/>
      <c r="MME61" s="60"/>
      <c r="MMF61" s="60"/>
      <c r="MMG61" s="60"/>
      <c r="MMH61" s="60"/>
      <c r="MMI61" s="60"/>
      <c r="MMJ61" s="60"/>
      <c r="MMK61" s="60"/>
      <c r="MML61" s="60"/>
      <c r="MMM61" s="60"/>
      <c r="MMN61" s="60"/>
      <c r="MMO61" s="60"/>
      <c r="MMP61" s="60"/>
      <c r="MMQ61" s="60"/>
      <c r="MMR61" s="60"/>
      <c r="MMS61" s="60"/>
      <c r="MMT61" s="60"/>
      <c r="MMU61" s="60"/>
      <c r="MMV61" s="60"/>
      <c r="MMW61" s="60"/>
      <c r="MMX61" s="60"/>
      <c r="MMY61" s="60"/>
      <c r="MMZ61" s="60"/>
      <c r="MNA61" s="60"/>
      <c r="MNB61" s="60"/>
      <c r="MNC61" s="60"/>
      <c r="MND61" s="60"/>
      <c r="MNE61" s="60"/>
      <c r="MNF61" s="60"/>
      <c r="MNG61" s="60"/>
      <c r="MNH61" s="60"/>
      <c r="MNI61" s="60"/>
      <c r="MNJ61" s="60"/>
      <c r="MNK61" s="60"/>
      <c r="MNL61" s="60"/>
      <c r="MNM61" s="60"/>
      <c r="MNN61" s="60"/>
      <c r="MNO61" s="60"/>
      <c r="MNP61" s="60"/>
      <c r="MNQ61" s="60"/>
      <c r="MNR61" s="60"/>
      <c r="MNS61" s="60"/>
      <c r="MNT61" s="60"/>
      <c r="MNU61" s="60"/>
      <c r="MNV61" s="60"/>
      <c r="MNW61" s="60"/>
      <c r="MNX61" s="60"/>
      <c r="MNY61" s="60"/>
      <c r="MNZ61" s="60"/>
      <c r="MOA61" s="60"/>
      <c r="MOB61" s="60"/>
      <c r="MOC61" s="60"/>
      <c r="MOD61" s="60"/>
      <c r="MOE61" s="60"/>
      <c r="MOF61" s="60"/>
      <c r="MOG61" s="60"/>
      <c r="MOH61" s="60"/>
      <c r="MOI61" s="60"/>
      <c r="MOJ61" s="60"/>
      <c r="MOK61" s="60"/>
      <c r="MOL61" s="60"/>
      <c r="MOM61" s="60"/>
      <c r="MON61" s="60"/>
      <c r="MOO61" s="60"/>
      <c r="MOP61" s="60"/>
      <c r="MOQ61" s="60"/>
      <c r="MOR61" s="60"/>
      <c r="MOS61" s="60"/>
      <c r="MOT61" s="60"/>
      <c r="MOU61" s="60"/>
      <c r="MOV61" s="60"/>
      <c r="MOW61" s="60"/>
      <c r="MOX61" s="60"/>
      <c r="MOY61" s="60"/>
      <c r="MOZ61" s="60"/>
      <c r="MPA61" s="60"/>
      <c r="MPB61" s="60"/>
      <c r="MPC61" s="60"/>
      <c r="MPD61" s="60"/>
      <c r="MPE61" s="60"/>
      <c r="MPF61" s="60"/>
      <c r="MPG61" s="60"/>
      <c r="MPH61" s="60"/>
      <c r="MPI61" s="60"/>
      <c r="MPJ61" s="60"/>
      <c r="MPK61" s="60"/>
      <c r="MPL61" s="60"/>
      <c r="MPM61" s="60"/>
      <c r="MPN61" s="60"/>
      <c r="MPO61" s="60"/>
      <c r="MPP61" s="60"/>
      <c r="MPQ61" s="60"/>
      <c r="MPR61" s="60"/>
      <c r="MPS61" s="60"/>
      <c r="MPT61" s="60"/>
      <c r="MPU61" s="60"/>
      <c r="MPV61" s="60"/>
      <c r="MPW61" s="60"/>
      <c r="MPX61" s="60"/>
      <c r="MPY61" s="60"/>
      <c r="MPZ61" s="60"/>
      <c r="MQA61" s="60"/>
      <c r="MQB61" s="60"/>
      <c r="MQC61" s="60"/>
      <c r="MQD61" s="60"/>
      <c r="MQE61" s="60"/>
      <c r="MQF61" s="60"/>
      <c r="MQG61" s="60"/>
      <c r="MQH61" s="60"/>
      <c r="MQI61" s="60"/>
      <c r="MQJ61" s="60"/>
      <c r="MQK61" s="60"/>
      <c r="MQL61" s="60"/>
      <c r="MQM61" s="60"/>
      <c r="MQN61" s="60"/>
      <c r="MQO61" s="60"/>
      <c r="MQP61" s="60"/>
      <c r="MQQ61" s="60"/>
      <c r="MQR61" s="60"/>
      <c r="MQS61" s="60"/>
      <c r="MQT61" s="60"/>
      <c r="MQU61" s="60"/>
      <c r="MQV61" s="60"/>
      <c r="MQW61" s="60"/>
      <c r="MQX61" s="60"/>
      <c r="MQY61" s="60"/>
      <c r="MQZ61" s="60"/>
      <c r="MRA61" s="60"/>
      <c r="MRB61" s="60"/>
      <c r="MRC61" s="60"/>
      <c r="MRD61" s="60"/>
      <c r="MRE61" s="60"/>
      <c r="MRF61" s="60"/>
      <c r="MRG61" s="60"/>
      <c r="MRH61" s="60"/>
      <c r="MRI61" s="60"/>
      <c r="MRJ61" s="60"/>
      <c r="MRK61" s="60"/>
      <c r="MRL61" s="60"/>
      <c r="MRM61" s="60"/>
      <c r="MRN61" s="60"/>
      <c r="MRO61" s="60"/>
      <c r="MRP61" s="60"/>
      <c r="MRQ61" s="60"/>
      <c r="MRR61" s="60"/>
      <c r="MRS61" s="60"/>
      <c r="MRT61" s="60"/>
      <c r="MRU61" s="60"/>
      <c r="MRV61" s="60"/>
      <c r="MRW61" s="60"/>
      <c r="MRX61" s="60"/>
      <c r="MRY61" s="60"/>
      <c r="MRZ61" s="60"/>
      <c r="MSA61" s="60"/>
      <c r="MSB61" s="60"/>
      <c r="MSC61" s="60"/>
      <c r="MSD61" s="60"/>
      <c r="MSE61" s="60"/>
      <c r="MSF61" s="60"/>
      <c r="MSG61" s="60"/>
      <c r="MSH61" s="60"/>
      <c r="MSI61" s="60"/>
      <c r="MSJ61" s="60"/>
      <c r="MSK61" s="60"/>
      <c r="MSL61" s="60"/>
      <c r="MSM61" s="60"/>
      <c r="MSN61" s="60"/>
      <c r="MSO61" s="60"/>
      <c r="MSP61" s="60"/>
      <c r="MSQ61" s="60"/>
      <c r="MSR61" s="60"/>
      <c r="MSS61" s="60"/>
      <c r="MST61" s="60"/>
      <c r="MSU61" s="60"/>
      <c r="MSV61" s="60"/>
      <c r="MSW61" s="60"/>
      <c r="MSX61" s="60"/>
      <c r="MSY61" s="60"/>
      <c r="MSZ61" s="60"/>
      <c r="MTA61" s="60"/>
      <c r="MTB61" s="60"/>
      <c r="MTC61" s="60"/>
      <c r="MTD61" s="60"/>
      <c r="MTE61" s="60"/>
      <c r="MTF61" s="60"/>
      <c r="MTG61" s="60"/>
      <c r="MTH61" s="60"/>
      <c r="MTI61" s="60"/>
      <c r="MTJ61" s="60"/>
      <c r="MTK61" s="60"/>
      <c r="MTL61" s="60"/>
      <c r="MTM61" s="60"/>
      <c r="MTN61" s="60"/>
      <c r="MTO61" s="60"/>
      <c r="MTP61" s="60"/>
      <c r="MTQ61" s="60"/>
      <c r="MTR61" s="60"/>
      <c r="MTS61" s="60"/>
      <c r="MTT61" s="60"/>
      <c r="MTU61" s="60"/>
      <c r="MTV61" s="60"/>
      <c r="MTW61" s="60"/>
      <c r="MTX61" s="60"/>
      <c r="MTY61" s="60"/>
      <c r="MTZ61" s="60"/>
      <c r="MUA61" s="60"/>
      <c r="MUB61" s="60"/>
      <c r="MUC61" s="60"/>
      <c r="MUD61" s="60"/>
      <c r="MUE61" s="60"/>
      <c r="MUF61" s="60"/>
      <c r="MUG61" s="60"/>
      <c r="MUH61" s="60"/>
      <c r="MUI61" s="60"/>
      <c r="MUJ61" s="60"/>
      <c r="MUK61" s="60"/>
      <c r="MUL61" s="60"/>
      <c r="MUM61" s="60"/>
      <c r="MUN61" s="60"/>
      <c r="MUO61" s="60"/>
      <c r="MUP61" s="60"/>
      <c r="MUQ61" s="60"/>
      <c r="MUR61" s="60"/>
      <c r="MUS61" s="60"/>
      <c r="MUT61" s="60"/>
      <c r="MUU61" s="60"/>
      <c r="MUV61" s="60"/>
      <c r="MUW61" s="60"/>
      <c r="MUX61" s="60"/>
      <c r="MUY61" s="60"/>
      <c r="MUZ61" s="60"/>
      <c r="MVA61" s="60"/>
      <c r="MVB61" s="60"/>
      <c r="MVC61" s="60"/>
      <c r="MVD61" s="60"/>
      <c r="MVE61" s="60"/>
      <c r="MVF61" s="60"/>
      <c r="MVG61" s="60"/>
      <c r="MVH61" s="60"/>
      <c r="MVI61" s="60"/>
      <c r="MVJ61" s="60"/>
      <c r="MVK61" s="60"/>
      <c r="MVL61" s="60"/>
      <c r="MVM61" s="60"/>
      <c r="MVN61" s="60"/>
      <c r="MVO61" s="60"/>
      <c r="MVP61" s="60"/>
      <c r="MVQ61" s="60"/>
      <c r="MVR61" s="60"/>
      <c r="MVS61" s="60"/>
      <c r="MVT61" s="60"/>
      <c r="MVU61" s="60"/>
      <c r="MVV61" s="60"/>
      <c r="MVW61" s="60"/>
      <c r="MVX61" s="60"/>
      <c r="MVY61" s="60"/>
      <c r="MVZ61" s="60"/>
      <c r="MWA61" s="60"/>
      <c r="MWB61" s="60"/>
      <c r="MWC61" s="60"/>
      <c r="MWD61" s="60"/>
      <c r="MWE61" s="60"/>
      <c r="MWF61" s="60"/>
      <c r="MWG61" s="60"/>
      <c r="MWH61" s="60"/>
      <c r="MWI61" s="60"/>
      <c r="MWJ61" s="60"/>
      <c r="MWK61" s="60"/>
      <c r="MWL61" s="60"/>
      <c r="MWM61" s="60"/>
      <c r="MWN61" s="60"/>
      <c r="MWO61" s="60"/>
      <c r="MWP61" s="60"/>
      <c r="MWQ61" s="60"/>
      <c r="MWR61" s="60"/>
      <c r="MWS61" s="60"/>
      <c r="MWT61" s="60"/>
      <c r="MWU61" s="60"/>
      <c r="MWV61" s="60"/>
      <c r="MWW61" s="60"/>
      <c r="MWX61" s="60"/>
      <c r="MWY61" s="60"/>
      <c r="MWZ61" s="60"/>
      <c r="MXA61" s="60"/>
      <c r="MXB61" s="60"/>
      <c r="MXC61" s="60"/>
      <c r="MXD61" s="60"/>
      <c r="MXE61" s="60"/>
      <c r="MXF61" s="60"/>
      <c r="MXG61" s="60"/>
      <c r="MXH61" s="60"/>
      <c r="MXI61" s="60"/>
      <c r="MXJ61" s="60"/>
      <c r="MXK61" s="60"/>
      <c r="MXL61" s="60"/>
      <c r="MXM61" s="60"/>
      <c r="MXN61" s="60"/>
      <c r="MXO61" s="60"/>
      <c r="MXP61" s="60"/>
      <c r="MXQ61" s="60"/>
      <c r="MXR61" s="60"/>
      <c r="MXS61" s="60"/>
      <c r="MXT61" s="60"/>
      <c r="MXU61" s="60"/>
      <c r="MXV61" s="60"/>
      <c r="MXW61" s="60"/>
      <c r="MXX61" s="60"/>
      <c r="MXY61" s="60"/>
      <c r="MXZ61" s="60"/>
      <c r="MYA61" s="60"/>
      <c r="MYB61" s="60"/>
      <c r="MYC61" s="60"/>
      <c r="MYD61" s="60"/>
      <c r="MYE61" s="60"/>
      <c r="MYF61" s="60"/>
      <c r="MYG61" s="60"/>
      <c r="MYH61" s="60"/>
      <c r="MYI61" s="60"/>
      <c r="MYJ61" s="60"/>
      <c r="MYK61" s="60"/>
      <c r="MYL61" s="60"/>
      <c r="MYM61" s="60"/>
      <c r="MYN61" s="60"/>
      <c r="MYO61" s="60"/>
      <c r="MYP61" s="60"/>
      <c r="MYQ61" s="60"/>
      <c r="MYR61" s="60"/>
      <c r="MYS61" s="60"/>
      <c r="MYT61" s="60"/>
      <c r="MYU61" s="60"/>
      <c r="MYV61" s="60"/>
      <c r="MYW61" s="60"/>
      <c r="MYX61" s="60"/>
      <c r="MYY61" s="60"/>
      <c r="MYZ61" s="60"/>
      <c r="MZA61" s="60"/>
      <c r="MZB61" s="60"/>
      <c r="MZC61" s="60"/>
      <c r="MZD61" s="60"/>
      <c r="MZE61" s="60"/>
      <c r="MZF61" s="60"/>
      <c r="MZG61" s="60"/>
      <c r="MZH61" s="60"/>
      <c r="MZI61" s="60"/>
      <c r="MZJ61" s="60"/>
      <c r="MZK61" s="60"/>
      <c r="MZL61" s="60"/>
      <c r="MZM61" s="60"/>
      <c r="MZN61" s="60"/>
      <c r="MZO61" s="60"/>
      <c r="MZP61" s="60"/>
      <c r="MZQ61" s="60"/>
      <c r="MZR61" s="60"/>
      <c r="MZS61" s="60"/>
      <c r="MZT61" s="60"/>
      <c r="MZU61" s="60"/>
      <c r="MZV61" s="60"/>
      <c r="MZW61" s="60"/>
      <c r="MZX61" s="60"/>
      <c r="MZY61" s="60"/>
      <c r="MZZ61" s="60"/>
      <c r="NAA61" s="60"/>
      <c r="NAB61" s="60"/>
      <c r="NAC61" s="60"/>
      <c r="NAD61" s="60"/>
      <c r="NAE61" s="60"/>
      <c r="NAF61" s="60"/>
      <c r="NAG61" s="60"/>
      <c r="NAH61" s="60"/>
      <c r="NAI61" s="60"/>
      <c r="NAJ61" s="60"/>
      <c r="NAK61" s="60"/>
      <c r="NAL61" s="60"/>
      <c r="NAM61" s="60"/>
      <c r="NAN61" s="60"/>
      <c r="NAO61" s="60"/>
      <c r="NAP61" s="60"/>
      <c r="NAQ61" s="60"/>
      <c r="NAR61" s="60"/>
      <c r="NAS61" s="60"/>
      <c r="NAT61" s="60"/>
      <c r="NAU61" s="60"/>
      <c r="NAV61" s="60"/>
      <c r="NAW61" s="60"/>
      <c r="NAX61" s="60"/>
      <c r="NAY61" s="60"/>
      <c r="NAZ61" s="60"/>
      <c r="NBA61" s="60"/>
      <c r="NBB61" s="60"/>
      <c r="NBC61" s="60"/>
      <c r="NBD61" s="60"/>
      <c r="NBE61" s="60"/>
      <c r="NBF61" s="60"/>
      <c r="NBG61" s="60"/>
      <c r="NBH61" s="60"/>
      <c r="NBI61" s="60"/>
      <c r="NBJ61" s="60"/>
      <c r="NBK61" s="60"/>
      <c r="NBL61" s="60"/>
      <c r="NBM61" s="60"/>
      <c r="NBN61" s="60"/>
      <c r="NBO61" s="60"/>
      <c r="NBP61" s="60"/>
      <c r="NBQ61" s="60"/>
      <c r="NBR61" s="60"/>
      <c r="NBS61" s="60"/>
      <c r="NBT61" s="60"/>
      <c r="NBU61" s="60"/>
      <c r="NBV61" s="60"/>
      <c r="NBW61" s="60"/>
      <c r="NBX61" s="60"/>
      <c r="NBY61" s="60"/>
      <c r="NBZ61" s="60"/>
      <c r="NCA61" s="60"/>
      <c r="NCB61" s="60"/>
      <c r="NCC61" s="60"/>
      <c r="NCD61" s="60"/>
      <c r="NCE61" s="60"/>
      <c r="NCF61" s="60"/>
      <c r="NCG61" s="60"/>
      <c r="NCH61" s="60"/>
      <c r="NCI61" s="60"/>
      <c r="NCJ61" s="60"/>
      <c r="NCK61" s="60"/>
      <c r="NCL61" s="60"/>
      <c r="NCM61" s="60"/>
      <c r="NCN61" s="60"/>
      <c r="NCO61" s="60"/>
      <c r="NCP61" s="60"/>
      <c r="NCQ61" s="60"/>
      <c r="NCR61" s="60"/>
      <c r="NCS61" s="60"/>
      <c r="NCT61" s="60"/>
      <c r="NCU61" s="60"/>
      <c r="NCV61" s="60"/>
      <c r="NCW61" s="60"/>
      <c r="NCX61" s="60"/>
      <c r="NCY61" s="60"/>
      <c r="NCZ61" s="60"/>
      <c r="NDA61" s="60"/>
      <c r="NDB61" s="60"/>
      <c r="NDC61" s="60"/>
      <c r="NDD61" s="60"/>
      <c r="NDE61" s="60"/>
      <c r="NDF61" s="60"/>
      <c r="NDG61" s="60"/>
      <c r="NDH61" s="60"/>
      <c r="NDI61" s="60"/>
      <c r="NDJ61" s="60"/>
      <c r="NDK61" s="60"/>
      <c r="NDL61" s="60"/>
      <c r="NDM61" s="60"/>
      <c r="NDN61" s="60"/>
      <c r="NDO61" s="60"/>
      <c r="NDP61" s="60"/>
      <c r="NDQ61" s="60"/>
      <c r="NDR61" s="60"/>
      <c r="NDS61" s="60"/>
      <c r="NDT61" s="60"/>
      <c r="NDU61" s="60"/>
      <c r="NDV61" s="60"/>
      <c r="NDW61" s="60"/>
      <c r="NDX61" s="60"/>
      <c r="NDY61" s="60"/>
      <c r="NDZ61" s="60"/>
      <c r="NEA61" s="60"/>
      <c r="NEB61" s="60"/>
      <c r="NEC61" s="60"/>
      <c r="NED61" s="60"/>
      <c r="NEE61" s="60"/>
      <c r="NEF61" s="60"/>
      <c r="NEG61" s="60"/>
      <c r="NEH61" s="60"/>
      <c r="NEI61" s="60"/>
      <c r="NEJ61" s="60"/>
      <c r="NEK61" s="60"/>
      <c r="NEL61" s="60"/>
      <c r="NEM61" s="60"/>
      <c r="NEN61" s="60"/>
      <c r="NEO61" s="60"/>
      <c r="NEP61" s="60"/>
      <c r="NEQ61" s="60"/>
      <c r="NER61" s="60"/>
      <c r="NES61" s="60"/>
      <c r="NET61" s="60"/>
      <c r="NEU61" s="60"/>
      <c r="NEV61" s="60"/>
      <c r="NEW61" s="60"/>
      <c r="NEX61" s="60"/>
      <c r="NEY61" s="60"/>
      <c r="NEZ61" s="60"/>
      <c r="NFA61" s="60"/>
      <c r="NFB61" s="60"/>
      <c r="NFC61" s="60"/>
      <c r="NFD61" s="60"/>
      <c r="NFE61" s="60"/>
      <c r="NFF61" s="60"/>
      <c r="NFG61" s="60"/>
      <c r="NFH61" s="60"/>
      <c r="NFI61" s="60"/>
      <c r="NFJ61" s="60"/>
      <c r="NFK61" s="60"/>
      <c r="NFL61" s="60"/>
      <c r="NFM61" s="60"/>
      <c r="NFN61" s="60"/>
      <c r="NFO61" s="60"/>
      <c r="NFP61" s="60"/>
      <c r="NFQ61" s="60"/>
      <c r="NFR61" s="60"/>
      <c r="NFS61" s="60"/>
      <c r="NFT61" s="60"/>
      <c r="NFU61" s="60"/>
      <c r="NFV61" s="60"/>
      <c r="NFW61" s="60"/>
      <c r="NFX61" s="60"/>
      <c r="NFY61" s="60"/>
      <c r="NFZ61" s="60"/>
      <c r="NGA61" s="60"/>
      <c r="NGB61" s="60"/>
      <c r="NGC61" s="60"/>
      <c r="NGD61" s="60"/>
      <c r="NGE61" s="60"/>
      <c r="NGF61" s="60"/>
      <c r="NGG61" s="60"/>
      <c r="NGH61" s="60"/>
      <c r="NGI61" s="60"/>
      <c r="NGJ61" s="60"/>
      <c r="NGK61" s="60"/>
      <c r="NGL61" s="60"/>
      <c r="NGM61" s="60"/>
      <c r="NGN61" s="60"/>
      <c r="NGO61" s="60"/>
      <c r="NGP61" s="60"/>
      <c r="NGQ61" s="60"/>
      <c r="NGR61" s="60"/>
      <c r="NGS61" s="60"/>
      <c r="NGT61" s="60"/>
      <c r="NGU61" s="60"/>
      <c r="NGV61" s="60"/>
      <c r="NGW61" s="60"/>
      <c r="NGX61" s="60"/>
      <c r="NGY61" s="60"/>
      <c r="NGZ61" s="60"/>
      <c r="NHA61" s="60"/>
      <c r="NHB61" s="60"/>
      <c r="NHC61" s="60"/>
      <c r="NHD61" s="60"/>
      <c r="NHE61" s="60"/>
      <c r="NHF61" s="60"/>
      <c r="NHG61" s="60"/>
      <c r="NHH61" s="60"/>
      <c r="NHI61" s="60"/>
      <c r="NHJ61" s="60"/>
      <c r="NHK61" s="60"/>
      <c r="NHL61" s="60"/>
      <c r="NHM61" s="60"/>
      <c r="NHN61" s="60"/>
      <c r="NHO61" s="60"/>
      <c r="NHP61" s="60"/>
      <c r="NHQ61" s="60"/>
      <c r="NHR61" s="60"/>
      <c r="NHS61" s="60"/>
      <c r="NHT61" s="60"/>
      <c r="NHU61" s="60"/>
      <c r="NHV61" s="60"/>
      <c r="NHW61" s="60"/>
      <c r="NHX61" s="60"/>
      <c r="NHY61" s="60"/>
      <c r="NHZ61" s="60"/>
      <c r="NIA61" s="60"/>
      <c r="NIB61" s="60"/>
      <c r="NIC61" s="60"/>
      <c r="NID61" s="60"/>
      <c r="NIE61" s="60"/>
      <c r="NIF61" s="60"/>
      <c r="NIG61" s="60"/>
      <c r="NIH61" s="60"/>
      <c r="NII61" s="60"/>
      <c r="NIJ61" s="60"/>
      <c r="NIK61" s="60"/>
      <c r="NIL61" s="60"/>
      <c r="NIM61" s="60"/>
      <c r="NIN61" s="60"/>
      <c r="NIO61" s="60"/>
      <c r="NIP61" s="60"/>
      <c r="NIQ61" s="60"/>
      <c r="NIR61" s="60"/>
      <c r="NIS61" s="60"/>
      <c r="NIT61" s="60"/>
      <c r="NIU61" s="60"/>
      <c r="NIV61" s="60"/>
      <c r="NIW61" s="60"/>
      <c r="NIX61" s="60"/>
      <c r="NIY61" s="60"/>
      <c r="NIZ61" s="60"/>
      <c r="NJA61" s="60"/>
      <c r="NJB61" s="60"/>
      <c r="NJC61" s="60"/>
      <c r="NJD61" s="60"/>
      <c r="NJE61" s="60"/>
      <c r="NJF61" s="60"/>
      <c r="NJG61" s="60"/>
      <c r="NJH61" s="60"/>
      <c r="NJI61" s="60"/>
      <c r="NJJ61" s="60"/>
      <c r="NJK61" s="60"/>
      <c r="NJL61" s="60"/>
      <c r="NJM61" s="60"/>
      <c r="NJN61" s="60"/>
      <c r="NJO61" s="60"/>
      <c r="NJP61" s="60"/>
      <c r="NJQ61" s="60"/>
      <c r="NJR61" s="60"/>
      <c r="NJS61" s="60"/>
      <c r="NJT61" s="60"/>
      <c r="NJU61" s="60"/>
      <c r="NJV61" s="60"/>
      <c r="NJW61" s="60"/>
      <c r="NJX61" s="60"/>
      <c r="NJY61" s="60"/>
      <c r="NJZ61" s="60"/>
      <c r="NKA61" s="60"/>
      <c r="NKB61" s="60"/>
      <c r="NKC61" s="60"/>
      <c r="NKD61" s="60"/>
      <c r="NKE61" s="60"/>
      <c r="NKF61" s="60"/>
      <c r="NKG61" s="60"/>
      <c r="NKH61" s="60"/>
      <c r="NKI61" s="60"/>
      <c r="NKJ61" s="60"/>
      <c r="NKK61" s="60"/>
      <c r="NKL61" s="60"/>
      <c r="NKM61" s="60"/>
      <c r="NKN61" s="60"/>
      <c r="NKO61" s="60"/>
      <c r="NKP61" s="60"/>
      <c r="NKQ61" s="60"/>
      <c r="NKR61" s="60"/>
      <c r="NKS61" s="60"/>
      <c r="NKT61" s="60"/>
      <c r="NKU61" s="60"/>
      <c r="NKV61" s="60"/>
      <c r="NKW61" s="60"/>
      <c r="NKX61" s="60"/>
      <c r="NKY61" s="60"/>
      <c r="NKZ61" s="60"/>
      <c r="NLA61" s="60"/>
      <c r="NLB61" s="60"/>
      <c r="NLC61" s="60"/>
      <c r="NLD61" s="60"/>
      <c r="NLE61" s="60"/>
      <c r="NLF61" s="60"/>
      <c r="NLG61" s="60"/>
      <c r="NLH61" s="60"/>
      <c r="NLI61" s="60"/>
      <c r="NLJ61" s="60"/>
      <c r="NLK61" s="60"/>
      <c r="NLL61" s="60"/>
      <c r="NLM61" s="60"/>
      <c r="NLN61" s="60"/>
      <c r="NLO61" s="60"/>
      <c r="NLP61" s="60"/>
      <c r="NLQ61" s="60"/>
      <c r="NLR61" s="60"/>
      <c r="NLS61" s="60"/>
      <c r="NLT61" s="60"/>
      <c r="NLU61" s="60"/>
      <c r="NLV61" s="60"/>
      <c r="NLW61" s="60"/>
      <c r="NLX61" s="60"/>
      <c r="NLY61" s="60"/>
      <c r="NLZ61" s="60"/>
      <c r="NMA61" s="60"/>
      <c r="NMB61" s="60"/>
      <c r="NMC61" s="60"/>
      <c r="NMD61" s="60"/>
      <c r="NME61" s="60"/>
      <c r="NMF61" s="60"/>
      <c r="NMG61" s="60"/>
      <c r="NMH61" s="60"/>
      <c r="NMI61" s="60"/>
      <c r="NMJ61" s="60"/>
      <c r="NMK61" s="60"/>
      <c r="NML61" s="60"/>
      <c r="NMM61" s="60"/>
      <c r="NMN61" s="60"/>
      <c r="NMO61" s="60"/>
      <c r="NMP61" s="60"/>
      <c r="NMQ61" s="60"/>
      <c r="NMR61" s="60"/>
      <c r="NMS61" s="60"/>
      <c r="NMT61" s="60"/>
      <c r="NMU61" s="60"/>
      <c r="NMV61" s="60"/>
      <c r="NMW61" s="60"/>
      <c r="NMX61" s="60"/>
      <c r="NMY61" s="60"/>
      <c r="NMZ61" s="60"/>
      <c r="NNA61" s="60"/>
      <c r="NNB61" s="60"/>
      <c r="NNC61" s="60"/>
      <c r="NND61" s="60"/>
      <c r="NNE61" s="60"/>
      <c r="NNF61" s="60"/>
      <c r="NNG61" s="60"/>
      <c r="NNH61" s="60"/>
      <c r="NNI61" s="60"/>
      <c r="NNJ61" s="60"/>
      <c r="NNK61" s="60"/>
      <c r="NNL61" s="60"/>
      <c r="NNM61" s="60"/>
      <c r="NNN61" s="60"/>
      <c r="NNO61" s="60"/>
      <c r="NNP61" s="60"/>
      <c r="NNQ61" s="60"/>
      <c r="NNR61" s="60"/>
      <c r="NNS61" s="60"/>
      <c r="NNT61" s="60"/>
      <c r="NNU61" s="60"/>
      <c r="NNV61" s="60"/>
      <c r="NNW61" s="60"/>
      <c r="NNX61" s="60"/>
      <c r="NNY61" s="60"/>
      <c r="NNZ61" s="60"/>
      <c r="NOA61" s="60"/>
      <c r="NOB61" s="60"/>
      <c r="NOC61" s="60"/>
      <c r="NOD61" s="60"/>
      <c r="NOE61" s="60"/>
      <c r="NOF61" s="60"/>
      <c r="NOG61" s="60"/>
      <c r="NOH61" s="60"/>
      <c r="NOI61" s="60"/>
      <c r="NOJ61" s="60"/>
      <c r="NOK61" s="60"/>
      <c r="NOL61" s="60"/>
      <c r="NOM61" s="60"/>
      <c r="NON61" s="60"/>
      <c r="NOO61" s="60"/>
      <c r="NOP61" s="60"/>
      <c r="NOQ61" s="60"/>
      <c r="NOR61" s="60"/>
      <c r="NOS61" s="60"/>
      <c r="NOT61" s="60"/>
      <c r="NOU61" s="60"/>
      <c r="NOV61" s="60"/>
      <c r="NOW61" s="60"/>
      <c r="NOX61" s="60"/>
      <c r="NOY61" s="60"/>
      <c r="NOZ61" s="60"/>
      <c r="NPA61" s="60"/>
      <c r="NPB61" s="60"/>
      <c r="NPC61" s="60"/>
      <c r="NPD61" s="60"/>
      <c r="NPE61" s="60"/>
      <c r="NPF61" s="60"/>
      <c r="NPG61" s="60"/>
      <c r="NPH61" s="60"/>
      <c r="NPI61" s="60"/>
      <c r="NPJ61" s="60"/>
      <c r="NPK61" s="60"/>
      <c r="NPL61" s="60"/>
      <c r="NPM61" s="60"/>
      <c r="NPN61" s="60"/>
      <c r="NPO61" s="60"/>
      <c r="NPP61" s="60"/>
      <c r="NPQ61" s="60"/>
      <c r="NPR61" s="60"/>
      <c r="NPS61" s="60"/>
      <c r="NPT61" s="60"/>
      <c r="NPU61" s="60"/>
      <c r="NPV61" s="60"/>
      <c r="NPW61" s="60"/>
      <c r="NPX61" s="60"/>
      <c r="NPY61" s="60"/>
      <c r="NPZ61" s="60"/>
      <c r="NQA61" s="60"/>
      <c r="NQB61" s="60"/>
      <c r="NQC61" s="60"/>
      <c r="NQD61" s="60"/>
      <c r="NQE61" s="60"/>
      <c r="NQF61" s="60"/>
      <c r="NQG61" s="60"/>
      <c r="NQH61" s="60"/>
      <c r="NQI61" s="60"/>
      <c r="NQJ61" s="60"/>
      <c r="NQK61" s="60"/>
      <c r="NQL61" s="60"/>
      <c r="NQM61" s="60"/>
      <c r="NQN61" s="60"/>
      <c r="NQO61" s="60"/>
      <c r="NQP61" s="60"/>
      <c r="NQQ61" s="60"/>
      <c r="NQR61" s="60"/>
      <c r="NQS61" s="60"/>
      <c r="NQT61" s="60"/>
      <c r="NQU61" s="60"/>
      <c r="NQV61" s="60"/>
      <c r="NQW61" s="60"/>
      <c r="NQX61" s="60"/>
      <c r="NQY61" s="60"/>
      <c r="NQZ61" s="60"/>
      <c r="NRA61" s="60"/>
      <c r="NRB61" s="60"/>
      <c r="NRC61" s="60"/>
      <c r="NRD61" s="60"/>
      <c r="NRE61" s="60"/>
      <c r="NRF61" s="60"/>
      <c r="NRG61" s="60"/>
      <c r="NRH61" s="60"/>
      <c r="NRI61" s="60"/>
      <c r="NRJ61" s="60"/>
      <c r="NRK61" s="60"/>
      <c r="NRL61" s="60"/>
      <c r="NRM61" s="60"/>
      <c r="NRN61" s="60"/>
      <c r="NRO61" s="60"/>
      <c r="NRP61" s="60"/>
      <c r="NRQ61" s="60"/>
      <c r="NRR61" s="60"/>
      <c r="NRS61" s="60"/>
      <c r="NRT61" s="60"/>
      <c r="NRU61" s="60"/>
      <c r="NRV61" s="60"/>
      <c r="NRW61" s="60"/>
      <c r="NRX61" s="60"/>
      <c r="NRY61" s="60"/>
      <c r="NRZ61" s="60"/>
      <c r="NSA61" s="60"/>
      <c r="NSB61" s="60"/>
      <c r="NSC61" s="60"/>
      <c r="NSD61" s="60"/>
      <c r="NSE61" s="60"/>
      <c r="NSF61" s="60"/>
      <c r="NSG61" s="60"/>
      <c r="NSH61" s="60"/>
      <c r="NSI61" s="60"/>
      <c r="NSJ61" s="60"/>
      <c r="NSK61" s="60"/>
      <c r="NSL61" s="60"/>
      <c r="NSM61" s="60"/>
      <c r="NSN61" s="60"/>
      <c r="NSO61" s="60"/>
      <c r="NSP61" s="60"/>
      <c r="NSQ61" s="60"/>
      <c r="NSR61" s="60"/>
      <c r="NSS61" s="60"/>
      <c r="NST61" s="60"/>
      <c r="NSU61" s="60"/>
      <c r="NSV61" s="60"/>
      <c r="NSW61" s="60"/>
      <c r="NSX61" s="60"/>
      <c r="NSY61" s="60"/>
      <c r="NSZ61" s="60"/>
      <c r="NTA61" s="60"/>
      <c r="NTB61" s="60"/>
      <c r="NTC61" s="60"/>
      <c r="NTD61" s="60"/>
      <c r="NTE61" s="60"/>
      <c r="NTF61" s="60"/>
      <c r="NTG61" s="60"/>
      <c r="NTH61" s="60"/>
      <c r="NTI61" s="60"/>
      <c r="NTJ61" s="60"/>
      <c r="NTK61" s="60"/>
      <c r="NTL61" s="60"/>
      <c r="NTM61" s="60"/>
      <c r="NTN61" s="60"/>
      <c r="NTO61" s="60"/>
      <c r="NTP61" s="60"/>
      <c r="NTQ61" s="60"/>
      <c r="NTR61" s="60"/>
      <c r="NTS61" s="60"/>
      <c r="NTT61" s="60"/>
      <c r="NTU61" s="60"/>
      <c r="NTV61" s="60"/>
      <c r="NTW61" s="60"/>
      <c r="NTX61" s="60"/>
      <c r="NTY61" s="60"/>
      <c r="NTZ61" s="60"/>
      <c r="NUA61" s="60"/>
      <c r="NUB61" s="60"/>
      <c r="NUC61" s="60"/>
      <c r="NUD61" s="60"/>
      <c r="NUE61" s="60"/>
      <c r="NUF61" s="60"/>
      <c r="NUG61" s="60"/>
      <c r="NUH61" s="60"/>
      <c r="NUI61" s="60"/>
      <c r="NUJ61" s="60"/>
      <c r="NUK61" s="60"/>
      <c r="NUL61" s="60"/>
      <c r="NUM61" s="60"/>
      <c r="NUN61" s="60"/>
      <c r="NUO61" s="60"/>
      <c r="NUP61" s="60"/>
      <c r="NUQ61" s="60"/>
      <c r="NUR61" s="60"/>
      <c r="NUS61" s="60"/>
      <c r="NUT61" s="60"/>
      <c r="NUU61" s="60"/>
      <c r="NUV61" s="60"/>
      <c r="NUW61" s="60"/>
      <c r="NUX61" s="60"/>
      <c r="NUY61" s="60"/>
      <c r="NUZ61" s="60"/>
      <c r="NVA61" s="60"/>
      <c r="NVB61" s="60"/>
      <c r="NVC61" s="60"/>
      <c r="NVD61" s="60"/>
      <c r="NVE61" s="60"/>
      <c r="NVF61" s="60"/>
      <c r="NVG61" s="60"/>
      <c r="NVH61" s="60"/>
      <c r="NVI61" s="60"/>
      <c r="NVJ61" s="60"/>
      <c r="NVK61" s="60"/>
      <c r="NVL61" s="60"/>
      <c r="NVM61" s="60"/>
      <c r="NVN61" s="60"/>
      <c r="NVO61" s="60"/>
      <c r="NVP61" s="60"/>
      <c r="NVQ61" s="60"/>
      <c r="NVR61" s="60"/>
      <c r="NVS61" s="60"/>
      <c r="NVT61" s="60"/>
      <c r="NVU61" s="60"/>
      <c r="NVV61" s="60"/>
      <c r="NVW61" s="60"/>
      <c r="NVX61" s="60"/>
      <c r="NVY61" s="60"/>
      <c r="NVZ61" s="60"/>
      <c r="NWA61" s="60"/>
      <c r="NWB61" s="60"/>
      <c r="NWC61" s="60"/>
      <c r="NWD61" s="60"/>
      <c r="NWE61" s="60"/>
      <c r="NWF61" s="60"/>
      <c r="NWG61" s="60"/>
      <c r="NWH61" s="60"/>
      <c r="NWI61" s="60"/>
      <c r="NWJ61" s="60"/>
      <c r="NWK61" s="60"/>
      <c r="NWL61" s="60"/>
      <c r="NWM61" s="60"/>
      <c r="NWN61" s="60"/>
      <c r="NWO61" s="60"/>
      <c r="NWP61" s="60"/>
      <c r="NWQ61" s="60"/>
      <c r="NWR61" s="60"/>
      <c r="NWS61" s="60"/>
      <c r="NWT61" s="60"/>
      <c r="NWU61" s="60"/>
      <c r="NWV61" s="60"/>
      <c r="NWW61" s="60"/>
      <c r="NWX61" s="60"/>
      <c r="NWY61" s="60"/>
      <c r="NWZ61" s="60"/>
      <c r="NXA61" s="60"/>
      <c r="NXB61" s="60"/>
      <c r="NXC61" s="60"/>
      <c r="NXD61" s="60"/>
      <c r="NXE61" s="60"/>
      <c r="NXF61" s="60"/>
      <c r="NXG61" s="60"/>
      <c r="NXH61" s="60"/>
      <c r="NXI61" s="60"/>
      <c r="NXJ61" s="60"/>
      <c r="NXK61" s="60"/>
      <c r="NXL61" s="60"/>
      <c r="NXM61" s="60"/>
      <c r="NXN61" s="60"/>
      <c r="NXO61" s="60"/>
      <c r="NXP61" s="60"/>
      <c r="NXQ61" s="60"/>
      <c r="NXR61" s="60"/>
      <c r="NXS61" s="60"/>
      <c r="NXT61" s="60"/>
      <c r="NXU61" s="60"/>
      <c r="NXV61" s="60"/>
      <c r="NXW61" s="60"/>
      <c r="NXX61" s="60"/>
      <c r="NXY61" s="60"/>
      <c r="NXZ61" s="60"/>
      <c r="NYA61" s="60"/>
      <c r="NYB61" s="60"/>
      <c r="NYC61" s="60"/>
      <c r="NYD61" s="60"/>
      <c r="NYE61" s="60"/>
      <c r="NYF61" s="60"/>
      <c r="NYG61" s="60"/>
      <c r="NYH61" s="60"/>
      <c r="NYI61" s="60"/>
      <c r="NYJ61" s="60"/>
      <c r="NYK61" s="60"/>
      <c r="NYL61" s="60"/>
      <c r="NYM61" s="60"/>
      <c r="NYN61" s="60"/>
      <c r="NYO61" s="60"/>
      <c r="NYP61" s="60"/>
      <c r="NYQ61" s="60"/>
      <c r="NYR61" s="60"/>
      <c r="NYS61" s="60"/>
      <c r="NYT61" s="60"/>
      <c r="NYU61" s="60"/>
      <c r="NYV61" s="60"/>
      <c r="NYW61" s="60"/>
      <c r="NYX61" s="60"/>
      <c r="NYY61" s="60"/>
      <c r="NYZ61" s="60"/>
      <c r="NZA61" s="60"/>
      <c r="NZB61" s="60"/>
      <c r="NZC61" s="60"/>
      <c r="NZD61" s="60"/>
      <c r="NZE61" s="60"/>
      <c r="NZF61" s="60"/>
      <c r="NZG61" s="60"/>
      <c r="NZH61" s="60"/>
      <c r="NZI61" s="60"/>
      <c r="NZJ61" s="60"/>
      <c r="NZK61" s="60"/>
      <c r="NZL61" s="60"/>
      <c r="NZM61" s="60"/>
      <c r="NZN61" s="60"/>
      <c r="NZO61" s="60"/>
      <c r="NZP61" s="60"/>
      <c r="NZQ61" s="60"/>
      <c r="NZR61" s="60"/>
      <c r="NZS61" s="60"/>
      <c r="NZT61" s="60"/>
      <c r="NZU61" s="60"/>
      <c r="NZV61" s="60"/>
      <c r="NZW61" s="60"/>
      <c r="NZX61" s="60"/>
      <c r="NZY61" s="60"/>
      <c r="NZZ61" s="60"/>
      <c r="OAA61" s="60"/>
      <c r="OAB61" s="60"/>
      <c r="OAC61" s="60"/>
      <c r="OAD61" s="60"/>
      <c r="OAE61" s="60"/>
      <c r="OAF61" s="60"/>
      <c r="OAG61" s="60"/>
      <c r="OAH61" s="60"/>
      <c r="OAI61" s="60"/>
      <c r="OAJ61" s="60"/>
      <c r="OAK61" s="60"/>
      <c r="OAL61" s="60"/>
      <c r="OAM61" s="60"/>
      <c r="OAN61" s="60"/>
      <c r="OAO61" s="60"/>
      <c r="OAP61" s="60"/>
      <c r="OAQ61" s="60"/>
      <c r="OAR61" s="60"/>
      <c r="OAS61" s="60"/>
      <c r="OAT61" s="60"/>
      <c r="OAU61" s="60"/>
      <c r="OAV61" s="60"/>
      <c r="OAW61" s="60"/>
      <c r="OAX61" s="60"/>
      <c r="OAY61" s="60"/>
      <c r="OAZ61" s="60"/>
      <c r="OBA61" s="60"/>
      <c r="OBB61" s="60"/>
      <c r="OBC61" s="60"/>
      <c r="OBD61" s="60"/>
      <c r="OBE61" s="60"/>
      <c r="OBF61" s="60"/>
      <c r="OBG61" s="60"/>
      <c r="OBH61" s="60"/>
      <c r="OBI61" s="60"/>
      <c r="OBJ61" s="60"/>
      <c r="OBK61" s="60"/>
      <c r="OBL61" s="60"/>
      <c r="OBM61" s="60"/>
      <c r="OBN61" s="60"/>
      <c r="OBO61" s="60"/>
      <c r="OBP61" s="60"/>
      <c r="OBQ61" s="60"/>
      <c r="OBR61" s="60"/>
      <c r="OBS61" s="60"/>
      <c r="OBT61" s="60"/>
      <c r="OBU61" s="60"/>
      <c r="OBV61" s="60"/>
      <c r="OBW61" s="60"/>
      <c r="OBX61" s="60"/>
      <c r="OBY61" s="60"/>
      <c r="OBZ61" s="60"/>
      <c r="OCA61" s="60"/>
      <c r="OCB61" s="60"/>
      <c r="OCC61" s="60"/>
      <c r="OCD61" s="60"/>
      <c r="OCE61" s="60"/>
      <c r="OCF61" s="60"/>
      <c r="OCG61" s="60"/>
      <c r="OCH61" s="60"/>
      <c r="OCI61" s="60"/>
      <c r="OCJ61" s="60"/>
      <c r="OCK61" s="60"/>
      <c r="OCL61" s="60"/>
      <c r="OCM61" s="60"/>
      <c r="OCN61" s="60"/>
      <c r="OCO61" s="60"/>
      <c r="OCP61" s="60"/>
      <c r="OCQ61" s="60"/>
      <c r="OCR61" s="60"/>
      <c r="OCS61" s="60"/>
      <c r="OCT61" s="60"/>
      <c r="OCU61" s="60"/>
      <c r="OCV61" s="60"/>
      <c r="OCW61" s="60"/>
      <c r="OCX61" s="60"/>
      <c r="OCY61" s="60"/>
      <c r="OCZ61" s="60"/>
      <c r="ODA61" s="60"/>
      <c r="ODB61" s="60"/>
      <c r="ODC61" s="60"/>
      <c r="ODD61" s="60"/>
      <c r="ODE61" s="60"/>
      <c r="ODF61" s="60"/>
      <c r="ODG61" s="60"/>
      <c r="ODH61" s="60"/>
      <c r="ODI61" s="60"/>
      <c r="ODJ61" s="60"/>
      <c r="ODK61" s="60"/>
      <c r="ODL61" s="60"/>
      <c r="ODM61" s="60"/>
      <c r="ODN61" s="60"/>
      <c r="ODO61" s="60"/>
      <c r="ODP61" s="60"/>
      <c r="ODQ61" s="60"/>
      <c r="ODR61" s="60"/>
      <c r="ODS61" s="60"/>
      <c r="ODT61" s="60"/>
      <c r="ODU61" s="60"/>
      <c r="ODV61" s="60"/>
      <c r="ODW61" s="60"/>
      <c r="ODX61" s="60"/>
      <c r="ODY61" s="60"/>
      <c r="ODZ61" s="60"/>
      <c r="OEA61" s="60"/>
      <c r="OEB61" s="60"/>
      <c r="OEC61" s="60"/>
      <c r="OED61" s="60"/>
      <c r="OEE61" s="60"/>
      <c r="OEF61" s="60"/>
      <c r="OEG61" s="60"/>
      <c r="OEH61" s="60"/>
      <c r="OEI61" s="60"/>
      <c r="OEJ61" s="60"/>
      <c r="OEK61" s="60"/>
      <c r="OEL61" s="60"/>
      <c r="OEM61" s="60"/>
      <c r="OEN61" s="60"/>
      <c r="OEO61" s="60"/>
      <c r="OEP61" s="60"/>
      <c r="OEQ61" s="60"/>
      <c r="OER61" s="60"/>
      <c r="OES61" s="60"/>
      <c r="OET61" s="60"/>
      <c r="OEU61" s="60"/>
      <c r="OEV61" s="60"/>
      <c r="OEW61" s="60"/>
      <c r="OEX61" s="60"/>
      <c r="OEY61" s="60"/>
      <c r="OEZ61" s="60"/>
      <c r="OFA61" s="60"/>
      <c r="OFB61" s="60"/>
      <c r="OFC61" s="60"/>
      <c r="OFD61" s="60"/>
      <c r="OFE61" s="60"/>
      <c r="OFF61" s="60"/>
      <c r="OFG61" s="60"/>
      <c r="OFH61" s="60"/>
      <c r="OFI61" s="60"/>
      <c r="OFJ61" s="60"/>
      <c r="OFK61" s="60"/>
      <c r="OFL61" s="60"/>
      <c r="OFM61" s="60"/>
      <c r="OFN61" s="60"/>
      <c r="OFO61" s="60"/>
      <c r="OFP61" s="60"/>
      <c r="OFQ61" s="60"/>
      <c r="OFR61" s="60"/>
      <c r="OFS61" s="60"/>
      <c r="OFT61" s="60"/>
      <c r="OFU61" s="60"/>
      <c r="OFV61" s="60"/>
      <c r="OFW61" s="60"/>
      <c r="OFX61" s="60"/>
      <c r="OFY61" s="60"/>
      <c r="OFZ61" s="60"/>
      <c r="OGA61" s="60"/>
      <c r="OGB61" s="60"/>
      <c r="OGC61" s="60"/>
      <c r="OGD61" s="60"/>
      <c r="OGE61" s="60"/>
      <c r="OGF61" s="60"/>
      <c r="OGG61" s="60"/>
      <c r="OGH61" s="60"/>
      <c r="OGI61" s="60"/>
      <c r="OGJ61" s="60"/>
      <c r="OGK61" s="60"/>
      <c r="OGL61" s="60"/>
      <c r="OGM61" s="60"/>
      <c r="OGN61" s="60"/>
      <c r="OGO61" s="60"/>
      <c r="OGP61" s="60"/>
      <c r="OGQ61" s="60"/>
      <c r="OGR61" s="60"/>
      <c r="OGS61" s="60"/>
      <c r="OGT61" s="60"/>
      <c r="OGU61" s="60"/>
      <c r="OGV61" s="60"/>
      <c r="OGW61" s="60"/>
      <c r="OGX61" s="60"/>
      <c r="OGY61" s="60"/>
      <c r="OGZ61" s="60"/>
      <c r="OHA61" s="60"/>
      <c r="OHB61" s="60"/>
      <c r="OHC61" s="60"/>
      <c r="OHD61" s="60"/>
      <c r="OHE61" s="60"/>
      <c r="OHF61" s="60"/>
      <c r="OHG61" s="60"/>
      <c r="OHH61" s="60"/>
      <c r="OHI61" s="60"/>
      <c r="OHJ61" s="60"/>
      <c r="OHK61" s="60"/>
      <c r="OHL61" s="60"/>
      <c r="OHM61" s="60"/>
      <c r="OHN61" s="60"/>
      <c r="OHO61" s="60"/>
      <c r="OHP61" s="60"/>
      <c r="OHQ61" s="60"/>
      <c r="OHR61" s="60"/>
      <c r="OHS61" s="60"/>
      <c r="OHT61" s="60"/>
      <c r="OHU61" s="60"/>
      <c r="OHV61" s="60"/>
      <c r="OHW61" s="60"/>
      <c r="OHX61" s="60"/>
      <c r="OHY61" s="60"/>
      <c r="OHZ61" s="60"/>
      <c r="OIA61" s="60"/>
      <c r="OIB61" s="60"/>
      <c r="OIC61" s="60"/>
      <c r="OID61" s="60"/>
      <c r="OIE61" s="60"/>
      <c r="OIF61" s="60"/>
      <c r="OIG61" s="60"/>
      <c r="OIH61" s="60"/>
      <c r="OII61" s="60"/>
      <c r="OIJ61" s="60"/>
      <c r="OIK61" s="60"/>
      <c r="OIL61" s="60"/>
      <c r="OIM61" s="60"/>
      <c r="OIN61" s="60"/>
      <c r="OIO61" s="60"/>
      <c r="OIP61" s="60"/>
      <c r="OIQ61" s="60"/>
      <c r="OIR61" s="60"/>
      <c r="OIS61" s="60"/>
      <c r="OIT61" s="60"/>
      <c r="OIU61" s="60"/>
      <c r="OIV61" s="60"/>
      <c r="OIW61" s="60"/>
      <c r="OIX61" s="60"/>
      <c r="OIY61" s="60"/>
      <c r="OIZ61" s="60"/>
      <c r="OJA61" s="60"/>
      <c r="OJB61" s="60"/>
      <c r="OJC61" s="60"/>
      <c r="OJD61" s="60"/>
      <c r="OJE61" s="60"/>
      <c r="OJF61" s="60"/>
      <c r="OJG61" s="60"/>
      <c r="OJH61" s="60"/>
      <c r="OJI61" s="60"/>
      <c r="OJJ61" s="60"/>
      <c r="OJK61" s="60"/>
      <c r="OJL61" s="60"/>
      <c r="OJM61" s="60"/>
      <c r="OJN61" s="60"/>
      <c r="OJO61" s="60"/>
      <c r="OJP61" s="60"/>
      <c r="OJQ61" s="60"/>
      <c r="OJR61" s="60"/>
      <c r="OJS61" s="60"/>
      <c r="OJT61" s="60"/>
      <c r="OJU61" s="60"/>
      <c r="OJV61" s="60"/>
      <c r="OJW61" s="60"/>
      <c r="OJX61" s="60"/>
      <c r="OJY61" s="60"/>
      <c r="OJZ61" s="60"/>
      <c r="OKA61" s="60"/>
      <c r="OKB61" s="60"/>
      <c r="OKC61" s="60"/>
      <c r="OKD61" s="60"/>
      <c r="OKE61" s="60"/>
      <c r="OKF61" s="60"/>
      <c r="OKG61" s="60"/>
      <c r="OKH61" s="60"/>
      <c r="OKI61" s="60"/>
      <c r="OKJ61" s="60"/>
      <c r="OKK61" s="60"/>
      <c r="OKL61" s="60"/>
      <c r="OKM61" s="60"/>
      <c r="OKN61" s="60"/>
      <c r="OKO61" s="60"/>
      <c r="OKP61" s="60"/>
      <c r="OKQ61" s="60"/>
      <c r="OKR61" s="60"/>
      <c r="OKS61" s="60"/>
      <c r="OKT61" s="60"/>
      <c r="OKU61" s="60"/>
      <c r="OKV61" s="60"/>
      <c r="OKW61" s="60"/>
      <c r="OKX61" s="60"/>
      <c r="OKY61" s="60"/>
      <c r="OKZ61" s="60"/>
      <c r="OLA61" s="60"/>
      <c r="OLB61" s="60"/>
      <c r="OLC61" s="60"/>
      <c r="OLD61" s="60"/>
      <c r="OLE61" s="60"/>
      <c r="OLF61" s="60"/>
      <c r="OLG61" s="60"/>
      <c r="OLH61" s="60"/>
      <c r="OLI61" s="60"/>
      <c r="OLJ61" s="60"/>
      <c r="OLK61" s="60"/>
      <c r="OLL61" s="60"/>
      <c r="OLM61" s="60"/>
      <c r="OLN61" s="60"/>
      <c r="OLO61" s="60"/>
      <c r="OLP61" s="60"/>
      <c r="OLQ61" s="60"/>
      <c r="OLR61" s="60"/>
      <c r="OLS61" s="60"/>
      <c r="OLT61" s="60"/>
      <c r="OLU61" s="60"/>
      <c r="OLV61" s="60"/>
      <c r="OLW61" s="60"/>
      <c r="OLX61" s="60"/>
      <c r="OLY61" s="60"/>
      <c r="OLZ61" s="60"/>
      <c r="OMA61" s="60"/>
      <c r="OMB61" s="60"/>
      <c r="OMC61" s="60"/>
      <c r="OMD61" s="60"/>
      <c r="OME61" s="60"/>
      <c r="OMF61" s="60"/>
      <c r="OMG61" s="60"/>
      <c r="OMH61" s="60"/>
      <c r="OMI61" s="60"/>
      <c r="OMJ61" s="60"/>
      <c r="OMK61" s="60"/>
      <c r="OML61" s="60"/>
      <c r="OMM61" s="60"/>
      <c r="OMN61" s="60"/>
      <c r="OMO61" s="60"/>
      <c r="OMP61" s="60"/>
      <c r="OMQ61" s="60"/>
      <c r="OMR61" s="60"/>
      <c r="OMS61" s="60"/>
      <c r="OMT61" s="60"/>
      <c r="OMU61" s="60"/>
      <c r="OMV61" s="60"/>
      <c r="OMW61" s="60"/>
      <c r="OMX61" s="60"/>
      <c r="OMY61" s="60"/>
      <c r="OMZ61" s="60"/>
      <c r="ONA61" s="60"/>
      <c r="ONB61" s="60"/>
      <c r="ONC61" s="60"/>
      <c r="OND61" s="60"/>
      <c r="ONE61" s="60"/>
      <c r="ONF61" s="60"/>
      <c r="ONG61" s="60"/>
      <c r="ONH61" s="60"/>
      <c r="ONI61" s="60"/>
      <c r="ONJ61" s="60"/>
      <c r="ONK61" s="60"/>
      <c r="ONL61" s="60"/>
      <c r="ONM61" s="60"/>
      <c r="ONN61" s="60"/>
      <c r="ONO61" s="60"/>
      <c r="ONP61" s="60"/>
      <c r="ONQ61" s="60"/>
      <c r="ONR61" s="60"/>
      <c r="ONS61" s="60"/>
      <c r="ONT61" s="60"/>
      <c r="ONU61" s="60"/>
      <c r="ONV61" s="60"/>
      <c r="ONW61" s="60"/>
      <c r="ONX61" s="60"/>
      <c r="ONY61" s="60"/>
      <c r="ONZ61" s="60"/>
      <c r="OOA61" s="60"/>
      <c r="OOB61" s="60"/>
      <c r="OOC61" s="60"/>
      <c r="OOD61" s="60"/>
      <c r="OOE61" s="60"/>
      <c r="OOF61" s="60"/>
      <c r="OOG61" s="60"/>
      <c r="OOH61" s="60"/>
      <c r="OOI61" s="60"/>
      <c r="OOJ61" s="60"/>
      <c r="OOK61" s="60"/>
      <c r="OOL61" s="60"/>
      <c r="OOM61" s="60"/>
      <c r="OON61" s="60"/>
      <c r="OOO61" s="60"/>
      <c r="OOP61" s="60"/>
      <c r="OOQ61" s="60"/>
      <c r="OOR61" s="60"/>
      <c r="OOS61" s="60"/>
      <c r="OOT61" s="60"/>
      <c r="OOU61" s="60"/>
      <c r="OOV61" s="60"/>
      <c r="OOW61" s="60"/>
      <c r="OOX61" s="60"/>
      <c r="OOY61" s="60"/>
      <c r="OOZ61" s="60"/>
      <c r="OPA61" s="60"/>
      <c r="OPB61" s="60"/>
      <c r="OPC61" s="60"/>
      <c r="OPD61" s="60"/>
      <c r="OPE61" s="60"/>
      <c r="OPF61" s="60"/>
      <c r="OPG61" s="60"/>
      <c r="OPH61" s="60"/>
      <c r="OPI61" s="60"/>
      <c r="OPJ61" s="60"/>
      <c r="OPK61" s="60"/>
      <c r="OPL61" s="60"/>
      <c r="OPM61" s="60"/>
      <c r="OPN61" s="60"/>
      <c r="OPO61" s="60"/>
      <c r="OPP61" s="60"/>
      <c r="OPQ61" s="60"/>
      <c r="OPR61" s="60"/>
      <c r="OPS61" s="60"/>
      <c r="OPT61" s="60"/>
      <c r="OPU61" s="60"/>
      <c r="OPV61" s="60"/>
      <c r="OPW61" s="60"/>
      <c r="OPX61" s="60"/>
      <c r="OPY61" s="60"/>
      <c r="OPZ61" s="60"/>
      <c r="OQA61" s="60"/>
      <c r="OQB61" s="60"/>
      <c r="OQC61" s="60"/>
      <c r="OQD61" s="60"/>
      <c r="OQE61" s="60"/>
      <c r="OQF61" s="60"/>
      <c r="OQG61" s="60"/>
      <c r="OQH61" s="60"/>
      <c r="OQI61" s="60"/>
      <c r="OQJ61" s="60"/>
      <c r="OQK61" s="60"/>
      <c r="OQL61" s="60"/>
      <c r="OQM61" s="60"/>
      <c r="OQN61" s="60"/>
      <c r="OQO61" s="60"/>
      <c r="OQP61" s="60"/>
      <c r="OQQ61" s="60"/>
      <c r="OQR61" s="60"/>
      <c r="OQS61" s="60"/>
      <c r="OQT61" s="60"/>
      <c r="OQU61" s="60"/>
      <c r="OQV61" s="60"/>
      <c r="OQW61" s="60"/>
      <c r="OQX61" s="60"/>
      <c r="OQY61" s="60"/>
      <c r="OQZ61" s="60"/>
      <c r="ORA61" s="60"/>
      <c r="ORB61" s="60"/>
      <c r="ORC61" s="60"/>
      <c r="ORD61" s="60"/>
      <c r="ORE61" s="60"/>
      <c r="ORF61" s="60"/>
      <c r="ORG61" s="60"/>
      <c r="ORH61" s="60"/>
      <c r="ORI61" s="60"/>
      <c r="ORJ61" s="60"/>
      <c r="ORK61" s="60"/>
      <c r="ORL61" s="60"/>
      <c r="ORM61" s="60"/>
      <c r="ORN61" s="60"/>
      <c r="ORO61" s="60"/>
      <c r="ORP61" s="60"/>
      <c r="ORQ61" s="60"/>
      <c r="ORR61" s="60"/>
      <c r="ORS61" s="60"/>
      <c r="ORT61" s="60"/>
      <c r="ORU61" s="60"/>
      <c r="ORV61" s="60"/>
      <c r="ORW61" s="60"/>
      <c r="ORX61" s="60"/>
      <c r="ORY61" s="60"/>
      <c r="ORZ61" s="60"/>
      <c r="OSA61" s="60"/>
      <c r="OSB61" s="60"/>
      <c r="OSC61" s="60"/>
      <c r="OSD61" s="60"/>
      <c r="OSE61" s="60"/>
      <c r="OSF61" s="60"/>
      <c r="OSG61" s="60"/>
      <c r="OSH61" s="60"/>
      <c r="OSI61" s="60"/>
      <c r="OSJ61" s="60"/>
      <c r="OSK61" s="60"/>
      <c r="OSL61" s="60"/>
      <c r="OSM61" s="60"/>
      <c r="OSN61" s="60"/>
      <c r="OSO61" s="60"/>
      <c r="OSP61" s="60"/>
      <c r="OSQ61" s="60"/>
      <c r="OSR61" s="60"/>
      <c r="OSS61" s="60"/>
      <c r="OST61" s="60"/>
      <c r="OSU61" s="60"/>
      <c r="OSV61" s="60"/>
      <c r="OSW61" s="60"/>
      <c r="OSX61" s="60"/>
      <c r="OSY61" s="60"/>
      <c r="OSZ61" s="60"/>
      <c r="OTA61" s="60"/>
      <c r="OTB61" s="60"/>
      <c r="OTC61" s="60"/>
      <c r="OTD61" s="60"/>
      <c r="OTE61" s="60"/>
      <c r="OTF61" s="60"/>
      <c r="OTG61" s="60"/>
      <c r="OTH61" s="60"/>
      <c r="OTI61" s="60"/>
      <c r="OTJ61" s="60"/>
      <c r="OTK61" s="60"/>
      <c r="OTL61" s="60"/>
      <c r="OTM61" s="60"/>
      <c r="OTN61" s="60"/>
      <c r="OTO61" s="60"/>
      <c r="OTP61" s="60"/>
      <c r="OTQ61" s="60"/>
      <c r="OTR61" s="60"/>
      <c r="OTS61" s="60"/>
      <c r="OTT61" s="60"/>
      <c r="OTU61" s="60"/>
      <c r="OTV61" s="60"/>
      <c r="OTW61" s="60"/>
      <c r="OTX61" s="60"/>
      <c r="OTY61" s="60"/>
      <c r="OTZ61" s="60"/>
      <c r="OUA61" s="60"/>
      <c r="OUB61" s="60"/>
      <c r="OUC61" s="60"/>
      <c r="OUD61" s="60"/>
      <c r="OUE61" s="60"/>
      <c r="OUF61" s="60"/>
      <c r="OUG61" s="60"/>
      <c r="OUH61" s="60"/>
      <c r="OUI61" s="60"/>
      <c r="OUJ61" s="60"/>
      <c r="OUK61" s="60"/>
      <c r="OUL61" s="60"/>
      <c r="OUM61" s="60"/>
      <c r="OUN61" s="60"/>
      <c r="OUO61" s="60"/>
      <c r="OUP61" s="60"/>
      <c r="OUQ61" s="60"/>
      <c r="OUR61" s="60"/>
      <c r="OUS61" s="60"/>
      <c r="OUT61" s="60"/>
      <c r="OUU61" s="60"/>
      <c r="OUV61" s="60"/>
      <c r="OUW61" s="60"/>
      <c r="OUX61" s="60"/>
      <c r="OUY61" s="60"/>
      <c r="OUZ61" s="60"/>
      <c r="OVA61" s="60"/>
      <c r="OVB61" s="60"/>
      <c r="OVC61" s="60"/>
      <c r="OVD61" s="60"/>
      <c r="OVE61" s="60"/>
      <c r="OVF61" s="60"/>
      <c r="OVG61" s="60"/>
      <c r="OVH61" s="60"/>
      <c r="OVI61" s="60"/>
      <c r="OVJ61" s="60"/>
      <c r="OVK61" s="60"/>
      <c r="OVL61" s="60"/>
      <c r="OVM61" s="60"/>
      <c r="OVN61" s="60"/>
      <c r="OVO61" s="60"/>
      <c r="OVP61" s="60"/>
      <c r="OVQ61" s="60"/>
      <c r="OVR61" s="60"/>
      <c r="OVS61" s="60"/>
      <c r="OVT61" s="60"/>
      <c r="OVU61" s="60"/>
      <c r="OVV61" s="60"/>
      <c r="OVW61" s="60"/>
      <c r="OVX61" s="60"/>
      <c r="OVY61" s="60"/>
      <c r="OVZ61" s="60"/>
      <c r="OWA61" s="60"/>
      <c r="OWB61" s="60"/>
      <c r="OWC61" s="60"/>
      <c r="OWD61" s="60"/>
      <c r="OWE61" s="60"/>
      <c r="OWF61" s="60"/>
      <c r="OWG61" s="60"/>
      <c r="OWH61" s="60"/>
      <c r="OWI61" s="60"/>
      <c r="OWJ61" s="60"/>
      <c r="OWK61" s="60"/>
      <c r="OWL61" s="60"/>
      <c r="OWM61" s="60"/>
      <c r="OWN61" s="60"/>
      <c r="OWO61" s="60"/>
      <c r="OWP61" s="60"/>
      <c r="OWQ61" s="60"/>
      <c r="OWR61" s="60"/>
      <c r="OWS61" s="60"/>
      <c r="OWT61" s="60"/>
      <c r="OWU61" s="60"/>
      <c r="OWV61" s="60"/>
      <c r="OWW61" s="60"/>
      <c r="OWX61" s="60"/>
      <c r="OWY61" s="60"/>
      <c r="OWZ61" s="60"/>
      <c r="OXA61" s="60"/>
      <c r="OXB61" s="60"/>
      <c r="OXC61" s="60"/>
      <c r="OXD61" s="60"/>
      <c r="OXE61" s="60"/>
      <c r="OXF61" s="60"/>
      <c r="OXG61" s="60"/>
      <c r="OXH61" s="60"/>
      <c r="OXI61" s="60"/>
      <c r="OXJ61" s="60"/>
      <c r="OXK61" s="60"/>
      <c r="OXL61" s="60"/>
      <c r="OXM61" s="60"/>
      <c r="OXN61" s="60"/>
      <c r="OXO61" s="60"/>
      <c r="OXP61" s="60"/>
      <c r="OXQ61" s="60"/>
      <c r="OXR61" s="60"/>
      <c r="OXS61" s="60"/>
      <c r="OXT61" s="60"/>
      <c r="OXU61" s="60"/>
      <c r="OXV61" s="60"/>
      <c r="OXW61" s="60"/>
      <c r="OXX61" s="60"/>
      <c r="OXY61" s="60"/>
      <c r="OXZ61" s="60"/>
      <c r="OYA61" s="60"/>
      <c r="OYB61" s="60"/>
      <c r="OYC61" s="60"/>
      <c r="OYD61" s="60"/>
      <c r="OYE61" s="60"/>
      <c r="OYF61" s="60"/>
      <c r="OYG61" s="60"/>
      <c r="OYH61" s="60"/>
      <c r="OYI61" s="60"/>
      <c r="OYJ61" s="60"/>
      <c r="OYK61" s="60"/>
      <c r="OYL61" s="60"/>
      <c r="OYM61" s="60"/>
      <c r="OYN61" s="60"/>
      <c r="OYO61" s="60"/>
      <c r="OYP61" s="60"/>
      <c r="OYQ61" s="60"/>
      <c r="OYR61" s="60"/>
      <c r="OYS61" s="60"/>
      <c r="OYT61" s="60"/>
      <c r="OYU61" s="60"/>
      <c r="OYV61" s="60"/>
      <c r="OYW61" s="60"/>
      <c r="OYX61" s="60"/>
      <c r="OYY61" s="60"/>
      <c r="OYZ61" s="60"/>
      <c r="OZA61" s="60"/>
      <c r="OZB61" s="60"/>
      <c r="OZC61" s="60"/>
      <c r="OZD61" s="60"/>
      <c r="OZE61" s="60"/>
      <c r="OZF61" s="60"/>
      <c r="OZG61" s="60"/>
      <c r="OZH61" s="60"/>
      <c r="OZI61" s="60"/>
      <c r="OZJ61" s="60"/>
      <c r="OZK61" s="60"/>
      <c r="OZL61" s="60"/>
      <c r="OZM61" s="60"/>
      <c r="OZN61" s="60"/>
      <c r="OZO61" s="60"/>
      <c r="OZP61" s="60"/>
      <c r="OZQ61" s="60"/>
      <c r="OZR61" s="60"/>
      <c r="OZS61" s="60"/>
      <c r="OZT61" s="60"/>
      <c r="OZU61" s="60"/>
      <c r="OZV61" s="60"/>
      <c r="OZW61" s="60"/>
      <c r="OZX61" s="60"/>
      <c r="OZY61" s="60"/>
      <c r="OZZ61" s="60"/>
      <c r="PAA61" s="60"/>
      <c r="PAB61" s="60"/>
      <c r="PAC61" s="60"/>
      <c r="PAD61" s="60"/>
      <c r="PAE61" s="60"/>
      <c r="PAF61" s="60"/>
      <c r="PAG61" s="60"/>
      <c r="PAH61" s="60"/>
      <c r="PAI61" s="60"/>
      <c r="PAJ61" s="60"/>
      <c r="PAK61" s="60"/>
      <c r="PAL61" s="60"/>
      <c r="PAM61" s="60"/>
      <c r="PAN61" s="60"/>
      <c r="PAO61" s="60"/>
      <c r="PAP61" s="60"/>
      <c r="PAQ61" s="60"/>
      <c r="PAR61" s="60"/>
      <c r="PAS61" s="60"/>
      <c r="PAT61" s="60"/>
      <c r="PAU61" s="60"/>
      <c r="PAV61" s="60"/>
      <c r="PAW61" s="60"/>
      <c r="PAX61" s="60"/>
      <c r="PAY61" s="60"/>
      <c r="PAZ61" s="60"/>
      <c r="PBA61" s="60"/>
      <c r="PBB61" s="60"/>
      <c r="PBC61" s="60"/>
      <c r="PBD61" s="60"/>
      <c r="PBE61" s="60"/>
      <c r="PBF61" s="60"/>
      <c r="PBG61" s="60"/>
      <c r="PBH61" s="60"/>
      <c r="PBI61" s="60"/>
      <c r="PBJ61" s="60"/>
      <c r="PBK61" s="60"/>
      <c r="PBL61" s="60"/>
      <c r="PBM61" s="60"/>
      <c r="PBN61" s="60"/>
      <c r="PBO61" s="60"/>
      <c r="PBP61" s="60"/>
      <c r="PBQ61" s="60"/>
      <c r="PBR61" s="60"/>
      <c r="PBS61" s="60"/>
      <c r="PBT61" s="60"/>
      <c r="PBU61" s="60"/>
      <c r="PBV61" s="60"/>
      <c r="PBW61" s="60"/>
      <c r="PBX61" s="60"/>
      <c r="PBY61" s="60"/>
      <c r="PBZ61" s="60"/>
      <c r="PCA61" s="60"/>
      <c r="PCB61" s="60"/>
      <c r="PCC61" s="60"/>
      <c r="PCD61" s="60"/>
      <c r="PCE61" s="60"/>
      <c r="PCF61" s="60"/>
      <c r="PCG61" s="60"/>
      <c r="PCH61" s="60"/>
      <c r="PCI61" s="60"/>
      <c r="PCJ61" s="60"/>
      <c r="PCK61" s="60"/>
      <c r="PCL61" s="60"/>
      <c r="PCM61" s="60"/>
      <c r="PCN61" s="60"/>
      <c r="PCO61" s="60"/>
      <c r="PCP61" s="60"/>
      <c r="PCQ61" s="60"/>
      <c r="PCR61" s="60"/>
      <c r="PCS61" s="60"/>
      <c r="PCT61" s="60"/>
      <c r="PCU61" s="60"/>
      <c r="PCV61" s="60"/>
      <c r="PCW61" s="60"/>
      <c r="PCX61" s="60"/>
      <c r="PCY61" s="60"/>
      <c r="PCZ61" s="60"/>
      <c r="PDA61" s="60"/>
      <c r="PDB61" s="60"/>
      <c r="PDC61" s="60"/>
      <c r="PDD61" s="60"/>
      <c r="PDE61" s="60"/>
      <c r="PDF61" s="60"/>
      <c r="PDG61" s="60"/>
      <c r="PDH61" s="60"/>
      <c r="PDI61" s="60"/>
      <c r="PDJ61" s="60"/>
      <c r="PDK61" s="60"/>
      <c r="PDL61" s="60"/>
      <c r="PDM61" s="60"/>
      <c r="PDN61" s="60"/>
      <c r="PDO61" s="60"/>
      <c r="PDP61" s="60"/>
      <c r="PDQ61" s="60"/>
      <c r="PDR61" s="60"/>
      <c r="PDS61" s="60"/>
      <c r="PDT61" s="60"/>
      <c r="PDU61" s="60"/>
      <c r="PDV61" s="60"/>
      <c r="PDW61" s="60"/>
      <c r="PDX61" s="60"/>
      <c r="PDY61" s="60"/>
      <c r="PDZ61" s="60"/>
      <c r="PEA61" s="60"/>
      <c r="PEB61" s="60"/>
      <c r="PEC61" s="60"/>
      <c r="PED61" s="60"/>
      <c r="PEE61" s="60"/>
      <c r="PEF61" s="60"/>
      <c r="PEG61" s="60"/>
      <c r="PEH61" s="60"/>
      <c r="PEI61" s="60"/>
      <c r="PEJ61" s="60"/>
      <c r="PEK61" s="60"/>
      <c r="PEL61" s="60"/>
      <c r="PEM61" s="60"/>
      <c r="PEN61" s="60"/>
      <c r="PEO61" s="60"/>
      <c r="PEP61" s="60"/>
      <c r="PEQ61" s="60"/>
      <c r="PER61" s="60"/>
      <c r="PES61" s="60"/>
      <c r="PET61" s="60"/>
      <c r="PEU61" s="60"/>
      <c r="PEV61" s="60"/>
      <c r="PEW61" s="60"/>
      <c r="PEX61" s="60"/>
      <c r="PEY61" s="60"/>
      <c r="PEZ61" s="60"/>
      <c r="PFA61" s="60"/>
      <c r="PFB61" s="60"/>
      <c r="PFC61" s="60"/>
      <c r="PFD61" s="60"/>
      <c r="PFE61" s="60"/>
      <c r="PFF61" s="60"/>
      <c r="PFG61" s="60"/>
      <c r="PFH61" s="60"/>
      <c r="PFI61" s="60"/>
      <c r="PFJ61" s="60"/>
      <c r="PFK61" s="60"/>
      <c r="PFL61" s="60"/>
      <c r="PFM61" s="60"/>
      <c r="PFN61" s="60"/>
      <c r="PFO61" s="60"/>
      <c r="PFP61" s="60"/>
      <c r="PFQ61" s="60"/>
      <c r="PFR61" s="60"/>
      <c r="PFS61" s="60"/>
      <c r="PFT61" s="60"/>
      <c r="PFU61" s="60"/>
      <c r="PFV61" s="60"/>
      <c r="PFW61" s="60"/>
      <c r="PFX61" s="60"/>
      <c r="PFY61" s="60"/>
      <c r="PFZ61" s="60"/>
      <c r="PGA61" s="60"/>
      <c r="PGB61" s="60"/>
      <c r="PGC61" s="60"/>
      <c r="PGD61" s="60"/>
      <c r="PGE61" s="60"/>
      <c r="PGF61" s="60"/>
      <c r="PGG61" s="60"/>
      <c r="PGH61" s="60"/>
      <c r="PGI61" s="60"/>
      <c r="PGJ61" s="60"/>
      <c r="PGK61" s="60"/>
      <c r="PGL61" s="60"/>
      <c r="PGM61" s="60"/>
      <c r="PGN61" s="60"/>
      <c r="PGO61" s="60"/>
      <c r="PGP61" s="60"/>
      <c r="PGQ61" s="60"/>
      <c r="PGR61" s="60"/>
      <c r="PGS61" s="60"/>
      <c r="PGT61" s="60"/>
      <c r="PGU61" s="60"/>
      <c r="PGV61" s="60"/>
      <c r="PGW61" s="60"/>
      <c r="PGX61" s="60"/>
      <c r="PGY61" s="60"/>
      <c r="PGZ61" s="60"/>
      <c r="PHA61" s="60"/>
      <c r="PHB61" s="60"/>
      <c r="PHC61" s="60"/>
      <c r="PHD61" s="60"/>
      <c r="PHE61" s="60"/>
      <c r="PHF61" s="60"/>
      <c r="PHG61" s="60"/>
      <c r="PHH61" s="60"/>
      <c r="PHI61" s="60"/>
      <c r="PHJ61" s="60"/>
      <c r="PHK61" s="60"/>
      <c r="PHL61" s="60"/>
      <c r="PHM61" s="60"/>
      <c r="PHN61" s="60"/>
      <c r="PHO61" s="60"/>
      <c r="PHP61" s="60"/>
      <c r="PHQ61" s="60"/>
      <c r="PHR61" s="60"/>
      <c r="PHS61" s="60"/>
      <c r="PHT61" s="60"/>
      <c r="PHU61" s="60"/>
      <c r="PHV61" s="60"/>
      <c r="PHW61" s="60"/>
      <c r="PHX61" s="60"/>
      <c r="PHY61" s="60"/>
      <c r="PHZ61" s="60"/>
      <c r="PIA61" s="60"/>
      <c r="PIB61" s="60"/>
      <c r="PIC61" s="60"/>
      <c r="PID61" s="60"/>
      <c r="PIE61" s="60"/>
      <c r="PIF61" s="60"/>
      <c r="PIG61" s="60"/>
      <c r="PIH61" s="60"/>
      <c r="PII61" s="60"/>
      <c r="PIJ61" s="60"/>
      <c r="PIK61" s="60"/>
      <c r="PIL61" s="60"/>
      <c r="PIM61" s="60"/>
      <c r="PIN61" s="60"/>
      <c r="PIO61" s="60"/>
      <c r="PIP61" s="60"/>
      <c r="PIQ61" s="60"/>
      <c r="PIR61" s="60"/>
      <c r="PIS61" s="60"/>
      <c r="PIT61" s="60"/>
      <c r="PIU61" s="60"/>
      <c r="PIV61" s="60"/>
      <c r="PIW61" s="60"/>
      <c r="PIX61" s="60"/>
      <c r="PIY61" s="60"/>
      <c r="PIZ61" s="60"/>
      <c r="PJA61" s="60"/>
      <c r="PJB61" s="60"/>
      <c r="PJC61" s="60"/>
      <c r="PJD61" s="60"/>
      <c r="PJE61" s="60"/>
      <c r="PJF61" s="60"/>
      <c r="PJG61" s="60"/>
      <c r="PJH61" s="60"/>
      <c r="PJI61" s="60"/>
      <c r="PJJ61" s="60"/>
      <c r="PJK61" s="60"/>
      <c r="PJL61" s="60"/>
      <c r="PJM61" s="60"/>
      <c r="PJN61" s="60"/>
      <c r="PJO61" s="60"/>
      <c r="PJP61" s="60"/>
      <c r="PJQ61" s="60"/>
      <c r="PJR61" s="60"/>
      <c r="PJS61" s="60"/>
      <c r="PJT61" s="60"/>
      <c r="PJU61" s="60"/>
      <c r="PJV61" s="60"/>
      <c r="PJW61" s="60"/>
      <c r="PJX61" s="60"/>
      <c r="PJY61" s="60"/>
      <c r="PJZ61" s="60"/>
      <c r="PKA61" s="60"/>
      <c r="PKB61" s="60"/>
      <c r="PKC61" s="60"/>
      <c r="PKD61" s="60"/>
      <c r="PKE61" s="60"/>
      <c r="PKF61" s="60"/>
      <c r="PKG61" s="60"/>
      <c r="PKH61" s="60"/>
      <c r="PKI61" s="60"/>
      <c r="PKJ61" s="60"/>
      <c r="PKK61" s="60"/>
      <c r="PKL61" s="60"/>
      <c r="PKM61" s="60"/>
      <c r="PKN61" s="60"/>
      <c r="PKO61" s="60"/>
      <c r="PKP61" s="60"/>
      <c r="PKQ61" s="60"/>
      <c r="PKR61" s="60"/>
      <c r="PKS61" s="60"/>
      <c r="PKT61" s="60"/>
      <c r="PKU61" s="60"/>
      <c r="PKV61" s="60"/>
      <c r="PKW61" s="60"/>
      <c r="PKX61" s="60"/>
      <c r="PKY61" s="60"/>
      <c r="PKZ61" s="60"/>
      <c r="PLA61" s="60"/>
      <c r="PLB61" s="60"/>
      <c r="PLC61" s="60"/>
      <c r="PLD61" s="60"/>
      <c r="PLE61" s="60"/>
      <c r="PLF61" s="60"/>
      <c r="PLG61" s="60"/>
      <c r="PLH61" s="60"/>
      <c r="PLI61" s="60"/>
      <c r="PLJ61" s="60"/>
      <c r="PLK61" s="60"/>
      <c r="PLL61" s="60"/>
      <c r="PLM61" s="60"/>
      <c r="PLN61" s="60"/>
      <c r="PLO61" s="60"/>
      <c r="PLP61" s="60"/>
      <c r="PLQ61" s="60"/>
      <c r="PLR61" s="60"/>
      <c r="PLS61" s="60"/>
      <c r="PLT61" s="60"/>
      <c r="PLU61" s="60"/>
      <c r="PLV61" s="60"/>
      <c r="PLW61" s="60"/>
      <c r="PLX61" s="60"/>
      <c r="PLY61" s="60"/>
      <c r="PLZ61" s="60"/>
      <c r="PMA61" s="60"/>
      <c r="PMB61" s="60"/>
      <c r="PMC61" s="60"/>
      <c r="PMD61" s="60"/>
      <c r="PME61" s="60"/>
      <c r="PMF61" s="60"/>
      <c r="PMG61" s="60"/>
      <c r="PMH61" s="60"/>
      <c r="PMI61" s="60"/>
      <c r="PMJ61" s="60"/>
      <c r="PMK61" s="60"/>
      <c r="PML61" s="60"/>
      <c r="PMM61" s="60"/>
      <c r="PMN61" s="60"/>
      <c r="PMO61" s="60"/>
      <c r="PMP61" s="60"/>
      <c r="PMQ61" s="60"/>
      <c r="PMR61" s="60"/>
      <c r="PMS61" s="60"/>
      <c r="PMT61" s="60"/>
      <c r="PMU61" s="60"/>
      <c r="PMV61" s="60"/>
      <c r="PMW61" s="60"/>
      <c r="PMX61" s="60"/>
      <c r="PMY61" s="60"/>
      <c r="PMZ61" s="60"/>
      <c r="PNA61" s="60"/>
      <c r="PNB61" s="60"/>
      <c r="PNC61" s="60"/>
      <c r="PND61" s="60"/>
      <c r="PNE61" s="60"/>
      <c r="PNF61" s="60"/>
      <c r="PNG61" s="60"/>
      <c r="PNH61" s="60"/>
      <c r="PNI61" s="60"/>
      <c r="PNJ61" s="60"/>
      <c r="PNK61" s="60"/>
      <c r="PNL61" s="60"/>
      <c r="PNM61" s="60"/>
      <c r="PNN61" s="60"/>
      <c r="PNO61" s="60"/>
      <c r="PNP61" s="60"/>
      <c r="PNQ61" s="60"/>
      <c r="PNR61" s="60"/>
      <c r="PNS61" s="60"/>
      <c r="PNT61" s="60"/>
      <c r="PNU61" s="60"/>
      <c r="PNV61" s="60"/>
      <c r="PNW61" s="60"/>
      <c r="PNX61" s="60"/>
      <c r="PNY61" s="60"/>
      <c r="PNZ61" s="60"/>
      <c r="POA61" s="60"/>
      <c r="POB61" s="60"/>
      <c r="POC61" s="60"/>
      <c r="POD61" s="60"/>
      <c r="POE61" s="60"/>
      <c r="POF61" s="60"/>
      <c r="POG61" s="60"/>
      <c r="POH61" s="60"/>
      <c r="POI61" s="60"/>
      <c r="POJ61" s="60"/>
      <c r="POK61" s="60"/>
      <c r="POL61" s="60"/>
      <c r="POM61" s="60"/>
      <c r="PON61" s="60"/>
      <c r="POO61" s="60"/>
      <c r="POP61" s="60"/>
      <c r="POQ61" s="60"/>
      <c r="POR61" s="60"/>
      <c r="POS61" s="60"/>
      <c r="POT61" s="60"/>
      <c r="POU61" s="60"/>
      <c r="POV61" s="60"/>
      <c r="POW61" s="60"/>
      <c r="POX61" s="60"/>
      <c r="POY61" s="60"/>
      <c r="POZ61" s="60"/>
      <c r="PPA61" s="60"/>
      <c r="PPB61" s="60"/>
      <c r="PPC61" s="60"/>
      <c r="PPD61" s="60"/>
      <c r="PPE61" s="60"/>
      <c r="PPF61" s="60"/>
      <c r="PPG61" s="60"/>
      <c r="PPH61" s="60"/>
      <c r="PPI61" s="60"/>
      <c r="PPJ61" s="60"/>
      <c r="PPK61" s="60"/>
      <c r="PPL61" s="60"/>
      <c r="PPM61" s="60"/>
      <c r="PPN61" s="60"/>
      <c r="PPO61" s="60"/>
      <c r="PPP61" s="60"/>
      <c r="PPQ61" s="60"/>
      <c r="PPR61" s="60"/>
      <c r="PPS61" s="60"/>
      <c r="PPT61" s="60"/>
      <c r="PPU61" s="60"/>
      <c r="PPV61" s="60"/>
      <c r="PPW61" s="60"/>
      <c r="PPX61" s="60"/>
      <c r="PPY61" s="60"/>
      <c r="PPZ61" s="60"/>
      <c r="PQA61" s="60"/>
      <c r="PQB61" s="60"/>
      <c r="PQC61" s="60"/>
      <c r="PQD61" s="60"/>
      <c r="PQE61" s="60"/>
      <c r="PQF61" s="60"/>
      <c r="PQG61" s="60"/>
      <c r="PQH61" s="60"/>
      <c r="PQI61" s="60"/>
      <c r="PQJ61" s="60"/>
      <c r="PQK61" s="60"/>
      <c r="PQL61" s="60"/>
      <c r="PQM61" s="60"/>
      <c r="PQN61" s="60"/>
      <c r="PQO61" s="60"/>
      <c r="PQP61" s="60"/>
      <c r="PQQ61" s="60"/>
      <c r="PQR61" s="60"/>
      <c r="PQS61" s="60"/>
      <c r="PQT61" s="60"/>
      <c r="PQU61" s="60"/>
      <c r="PQV61" s="60"/>
      <c r="PQW61" s="60"/>
      <c r="PQX61" s="60"/>
      <c r="PQY61" s="60"/>
      <c r="PQZ61" s="60"/>
      <c r="PRA61" s="60"/>
      <c r="PRB61" s="60"/>
      <c r="PRC61" s="60"/>
      <c r="PRD61" s="60"/>
      <c r="PRE61" s="60"/>
      <c r="PRF61" s="60"/>
      <c r="PRG61" s="60"/>
      <c r="PRH61" s="60"/>
      <c r="PRI61" s="60"/>
      <c r="PRJ61" s="60"/>
      <c r="PRK61" s="60"/>
      <c r="PRL61" s="60"/>
      <c r="PRM61" s="60"/>
      <c r="PRN61" s="60"/>
      <c r="PRO61" s="60"/>
      <c r="PRP61" s="60"/>
      <c r="PRQ61" s="60"/>
      <c r="PRR61" s="60"/>
      <c r="PRS61" s="60"/>
      <c r="PRT61" s="60"/>
      <c r="PRU61" s="60"/>
      <c r="PRV61" s="60"/>
      <c r="PRW61" s="60"/>
      <c r="PRX61" s="60"/>
      <c r="PRY61" s="60"/>
      <c r="PRZ61" s="60"/>
      <c r="PSA61" s="60"/>
      <c r="PSB61" s="60"/>
      <c r="PSC61" s="60"/>
      <c r="PSD61" s="60"/>
      <c r="PSE61" s="60"/>
      <c r="PSF61" s="60"/>
      <c r="PSG61" s="60"/>
      <c r="PSH61" s="60"/>
      <c r="PSI61" s="60"/>
      <c r="PSJ61" s="60"/>
      <c r="PSK61" s="60"/>
      <c r="PSL61" s="60"/>
      <c r="PSM61" s="60"/>
      <c r="PSN61" s="60"/>
      <c r="PSO61" s="60"/>
      <c r="PSP61" s="60"/>
      <c r="PSQ61" s="60"/>
      <c r="PSR61" s="60"/>
      <c r="PSS61" s="60"/>
      <c r="PST61" s="60"/>
      <c r="PSU61" s="60"/>
      <c r="PSV61" s="60"/>
      <c r="PSW61" s="60"/>
      <c r="PSX61" s="60"/>
      <c r="PSY61" s="60"/>
      <c r="PSZ61" s="60"/>
      <c r="PTA61" s="60"/>
      <c r="PTB61" s="60"/>
      <c r="PTC61" s="60"/>
      <c r="PTD61" s="60"/>
      <c r="PTE61" s="60"/>
      <c r="PTF61" s="60"/>
      <c r="PTG61" s="60"/>
      <c r="PTH61" s="60"/>
      <c r="PTI61" s="60"/>
      <c r="PTJ61" s="60"/>
      <c r="PTK61" s="60"/>
      <c r="PTL61" s="60"/>
      <c r="PTM61" s="60"/>
      <c r="PTN61" s="60"/>
      <c r="PTO61" s="60"/>
      <c r="PTP61" s="60"/>
      <c r="PTQ61" s="60"/>
      <c r="PTR61" s="60"/>
      <c r="PTS61" s="60"/>
      <c r="PTT61" s="60"/>
      <c r="PTU61" s="60"/>
      <c r="PTV61" s="60"/>
      <c r="PTW61" s="60"/>
      <c r="PTX61" s="60"/>
      <c r="PTY61" s="60"/>
      <c r="PTZ61" s="60"/>
      <c r="PUA61" s="60"/>
      <c r="PUB61" s="60"/>
      <c r="PUC61" s="60"/>
      <c r="PUD61" s="60"/>
      <c r="PUE61" s="60"/>
      <c r="PUF61" s="60"/>
      <c r="PUG61" s="60"/>
      <c r="PUH61" s="60"/>
      <c r="PUI61" s="60"/>
      <c r="PUJ61" s="60"/>
      <c r="PUK61" s="60"/>
      <c r="PUL61" s="60"/>
      <c r="PUM61" s="60"/>
      <c r="PUN61" s="60"/>
      <c r="PUO61" s="60"/>
      <c r="PUP61" s="60"/>
      <c r="PUQ61" s="60"/>
      <c r="PUR61" s="60"/>
      <c r="PUS61" s="60"/>
      <c r="PUT61" s="60"/>
      <c r="PUU61" s="60"/>
      <c r="PUV61" s="60"/>
      <c r="PUW61" s="60"/>
      <c r="PUX61" s="60"/>
      <c r="PUY61" s="60"/>
      <c r="PUZ61" s="60"/>
      <c r="PVA61" s="60"/>
      <c r="PVB61" s="60"/>
      <c r="PVC61" s="60"/>
      <c r="PVD61" s="60"/>
      <c r="PVE61" s="60"/>
      <c r="PVF61" s="60"/>
      <c r="PVG61" s="60"/>
      <c r="PVH61" s="60"/>
      <c r="PVI61" s="60"/>
      <c r="PVJ61" s="60"/>
      <c r="PVK61" s="60"/>
      <c r="PVL61" s="60"/>
      <c r="PVM61" s="60"/>
      <c r="PVN61" s="60"/>
      <c r="PVO61" s="60"/>
      <c r="PVP61" s="60"/>
      <c r="PVQ61" s="60"/>
      <c r="PVR61" s="60"/>
      <c r="PVS61" s="60"/>
      <c r="PVT61" s="60"/>
      <c r="PVU61" s="60"/>
      <c r="PVV61" s="60"/>
      <c r="PVW61" s="60"/>
      <c r="PVX61" s="60"/>
      <c r="PVY61" s="60"/>
      <c r="PVZ61" s="60"/>
      <c r="PWA61" s="60"/>
      <c r="PWB61" s="60"/>
      <c r="PWC61" s="60"/>
      <c r="PWD61" s="60"/>
      <c r="PWE61" s="60"/>
      <c r="PWF61" s="60"/>
      <c r="PWG61" s="60"/>
      <c r="PWH61" s="60"/>
      <c r="PWI61" s="60"/>
      <c r="PWJ61" s="60"/>
      <c r="PWK61" s="60"/>
      <c r="PWL61" s="60"/>
      <c r="PWM61" s="60"/>
      <c r="PWN61" s="60"/>
      <c r="PWO61" s="60"/>
      <c r="PWP61" s="60"/>
      <c r="PWQ61" s="60"/>
      <c r="PWR61" s="60"/>
      <c r="PWS61" s="60"/>
      <c r="PWT61" s="60"/>
      <c r="PWU61" s="60"/>
      <c r="PWV61" s="60"/>
      <c r="PWW61" s="60"/>
      <c r="PWX61" s="60"/>
      <c r="PWY61" s="60"/>
      <c r="PWZ61" s="60"/>
      <c r="PXA61" s="60"/>
      <c r="PXB61" s="60"/>
      <c r="PXC61" s="60"/>
      <c r="PXD61" s="60"/>
      <c r="PXE61" s="60"/>
      <c r="PXF61" s="60"/>
      <c r="PXG61" s="60"/>
      <c r="PXH61" s="60"/>
      <c r="PXI61" s="60"/>
      <c r="PXJ61" s="60"/>
      <c r="PXK61" s="60"/>
      <c r="PXL61" s="60"/>
      <c r="PXM61" s="60"/>
      <c r="PXN61" s="60"/>
      <c r="PXO61" s="60"/>
      <c r="PXP61" s="60"/>
      <c r="PXQ61" s="60"/>
      <c r="PXR61" s="60"/>
      <c r="PXS61" s="60"/>
      <c r="PXT61" s="60"/>
      <c r="PXU61" s="60"/>
      <c r="PXV61" s="60"/>
      <c r="PXW61" s="60"/>
      <c r="PXX61" s="60"/>
      <c r="PXY61" s="60"/>
      <c r="PXZ61" s="60"/>
      <c r="PYA61" s="60"/>
      <c r="PYB61" s="60"/>
      <c r="PYC61" s="60"/>
      <c r="PYD61" s="60"/>
      <c r="PYE61" s="60"/>
      <c r="PYF61" s="60"/>
      <c r="PYG61" s="60"/>
      <c r="PYH61" s="60"/>
      <c r="PYI61" s="60"/>
      <c r="PYJ61" s="60"/>
      <c r="PYK61" s="60"/>
      <c r="PYL61" s="60"/>
      <c r="PYM61" s="60"/>
      <c r="PYN61" s="60"/>
      <c r="PYO61" s="60"/>
      <c r="PYP61" s="60"/>
      <c r="PYQ61" s="60"/>
      <c r="PYR61" s="60"/>
      <c r="PYS61" s="60"/>
      <c r="PYT61" s="60"/>
      <c r="PYU61" s="60"/>
      <c r="PYV61" s="60"/>
      <c r="PYW61" s="60"/>
      <c r="PYX61" s="60"/>
      <c r="PYY61" s="60"/>
      <c r="PYZ61" s="60"/>
      <c r="PZA61" s="60"/>
      <c r="PZB61" s="60"/>
      <c r="PZC61" s="60"/>
      <c r="PZD61" s="60"/>
      <c r="PZE61" s="60"/>
      <c r="PZF61" s="60"/>
      <c r="PZG61" s="60"/>
      <c r="PZH61" s="60"/>
      <c r="PZI61" s="60"/>
      <c r="PZJ61" s="60"/>
      <c r="PZK61" s="60"/>
      <c r="PZL61" s="60"/>
      <c r="PZM61" s="60"/>
      <c r="PZN61" s="60"/>
      <c r="PZO61" s="60"/>
      <c r="PZP61" s="60"/>
      <c r="PZQ61" s="60"/>
      <c r="PZR61" s="60"/>
      <c r="PZS61" s="60"/>
      <c r="PZT61" s="60"/>
      <c r="PZU61" s="60"/>
      <c r="PZV61" s="60"/>
      <c r="PZW61" s="60"/>
      <c r="PZX61" s="60"/>
      <c r="PZY61" s="60"/>
      <c r="PZZ61" s="60"/>
      <c r="QAA61" s="60"/>
      <c r="QAB61" s="60"/>
      <c r="QAC61" s="60"/>
      <c r="QAD61" s="60"/>
      <c r="QAE61" s="60"/>
      <c r="QAF61" s="60"/>
      <c r="QAG61" s="60"/>
      <c r="QAH61" s="60"/>
      <c r="QAI61" s="60"/>
      <c r="QAJ61" s="60"/>
      <c r="QAK61" s="60"/>
      <c r="QAL61" s="60"/>
      <c r="QAM61" s="60"/>
      <c r="QAN61" s="60"/>
      <c r="QAO61" s="60"/>
      <c r="QAP61" s="60"/>
      <c r="QAQ61" s="60"/>
      <c r="QAR61" s="60"/>
      <c r="QAS61" s="60"/>
      <c r="QAT61" s="60"/>
      <c r="QAU61" s="60"/>
      <c r="QAV61" s="60"/>
      <c r="QAW61" s="60"/>
      <c r="QAX61" s="60"/>
      <c r="QAY61" s="60"/>
      <c r="QAZ61" s="60"/>
      <c r="QBA61" s="60"/>
      <c r="QBB61" s="60"/>
      <c r="QBC61" s="60"/>
      <c r="QBD61" s="60"/>
      <c r="QBE61" s="60"/>
      <c r="QBF61" s="60"/>
      <c r="QBG61" s="60"/>
      <c r="QBH61" s="60"/>
      <c r="QBI61" s="60"/>
      <c r="QBJ61" s="60"/>
      <c r="QBK61" s="60"/>
      <c r="QBL61" s="60"/>
      <c r="QBM61" s="60"/>
      <c r="QBN61" s="60"/>
      <c r="QBO61" s="60"/>
      <c r="QBP61" s="60"/>
      <c r="QBQ61" s="60"/>
      <c r="QBR61" s="60"/>
      <c r="QBS61" s="60"/>
      <c r="QBT61" s="60"/>
      <c r="QBU61" s="60"/>
      <c r="QBV61" s="60"/>
      <c r="QBW61" s="60"/>
      <c r="QBX61" s="60"/>
      <c r="QBY61" s="60"/>
      <c r="QBZ61" s="60"/>
      <c r="QCA61" s="60"/>
      <c r="QCB61" s="60"/>
      <c r="QCC61" s="60"/>
      <c r="QCD61" s="60"/>
      <c r="QCE61" s="60"/>
      <c r="QCF61" s="60"/>
      <c r="QCG61" s="60"/>
      <c r="QCH61" s="60"/>
      <c r="QCI61" s="60"/>
      <c r="QCJ61" s="60"/>
      <c r="QCK61" s="60"/>
      <c r="QCL61" s="60"/>
      <c r="QCM61" s="60"/>
      <c r="QCN61" s="60"/>
      <c r="QCO61" s="60"/>
      <c r="QCP61" s="60"/>
      <c r="QCQ61" s="60"/>
      <c r="QCR61" s="60"/>
      <c r="QCS61" s="60"/>
      <c r="QCT61" s="60"/>
      <c r="QCU61" s="60"/>
      <c r="QCV61" s="60"/>
      <c r="QCW61" s="60"/>
      <c r="QCX61" s="60"/>
      <c r="QCY61" s="60"/>
      <c r="QCZ61" s="60"/>
      <c r="QDA61" s="60"/>
      <c r="QDB61" s="60"/>
      <c r="QDC61" s="60"/>
      <c r="QDD61" s="60"/>
      <c r="QDE61" s="60"/>
      <c r="QDF61" s="60"/>
      <c r="QDG61" s="60"/>
      <c r="QDH61" s="60"/>
      <c r="QDI61" s="60"/>
      <c r="QDJ61" s="60"/>
      <c r="QDK61" s="60"/>
      <c r="QDL61" s="60"/>
      <c r="QDM61" s="60"/>
      <c r="QDN61" s="60"/>
      <c r="QDO61" s="60"/>
      <c r="QDP61" s="60"/>
      <c r="QDQ61" s="60"/>
      <c r="QDR61" s="60"/>
      <c r="QDS61" s="60"/>
      <c r="QDT61" s="60"/>
      <c r="QDU61" s="60"/>
      <c r="QDV61" s="60"/>
      <c r="QDW61" s="60"/>
      <c r="QDX61" s="60"/>
      <c r="QDY61" s="60"/>
      <c r="QDZ61" s="60"/>
      <c r="QEA61" s="60"/>
      <c r="QEB61" s="60"/>
      <c r="QEC61" s="60"/>
      <c r="QED61" s="60"/>
      <c r="QEE61" s="60"/>
      <c r="QEF61" s="60"/>
      <c r="QEG61" s="60"/>
      <c r="QEH61" s="60"/>
      <c r="QEI61" s="60"/>
      <c r="QEJ61" s="60"/>
      <c r="QEK61" s="60"/>
      <c r="QEL61" s="60"/>
      <c r="QEM61" s="60"/>
      <c r="QEN61" s="60"/>
      <c r="QEO61" s="60"/>
      <c r="QEP61" s="60"/>
      <c r="QEQ61" s="60"/>
      <c r="QER61" s="60"/>
      <c r="QES61" s="60"/>
      <c r="QET61" s="60"/>
      <c r="QEU61" s="60"/>
      <c r="QEV61" s="60"/>
      <c r="QEW61" s="60"/>
      <c r="QEX61" s="60"/>
      <c r="QEY61" s="60"/>
      <c r="QEZ61" s="60"/>
      <c r="QFA61" s="60"/>
      <c r="QFB61" s="60"/>
      <c r="QFC61" s="60"/>
      <c r="QFD61" s="60"/>
      <c r="QFE61" s="60"/>
      <c r="QFF61" s="60"/>
      <c r="QFG61" s="60"/>
      <c r="QFH61" s="60"/>
      <c r="QFI61" s="60"/>
      <c r="QFJ61" s="60"/>
      <c r="QFK61" s="60"/>
      <c r="QFL61" s="60"/>
      <c r="QFM61" s="60"/>
      <c r="QFN61" s="60"/>
      <c r="QFO61" s="60"/>
      <c r="QFP61" s="60"/>
      <c r="QFQ61" s="60"/>
      <c r="QFR61" s="60"/>
      <c r="QFS61" s="60"/>
      <c r="QFT61" s="60"/>
      <c r="QFU61" s="60"/>
      <c r="QFV61" s="60"/>
      <c r="QFW61" s="60"/>
      <c r="QFX61" s="60"/>
      <c r="QFY61" s="60"/>
      <c r="QFZ61" s="60"/>
      <c r="QGA61" s="60"/>
      <c r="QGB61" s="60"/>
      <c r="QGC61" s="60"/>
      <c r="QGD61" s="60"/>
      <c r="QGE61" s="60"/>
      <c r="QGF61" s="60"/>
      <c r="QGG61" s="60"/>
      <c r="QGH61" s="60"/>
      <c r="QGI61" s="60"/>
      <c r="QGJ61" s="60"/>
      <c r="QGK61" s="60"/>
      <c r="QGL61" s="60"/>
      <c r="QGM61" s="60"/>
      <c r="QGN61" s="60"/>
      <c r="QGO61" s="60"/>
      <c r="QGP61" s="60"/>
      <c r="QGQ61" s="60"/>
      <c r="QGR61" s="60"/>
      <c r="QGS61" s="60"/>
      <c r="QGT61" s="60"/>
      <c r="QGU61" s="60"/>
      <c r="QGV61" s="60"/>
      <c r="QGW61" s="60"/>
      <c r="QGX61" s="60"/>
      <c r="QGY61" s="60"/>
      <c r="QGZ61" s="60"/>
      <c r="QHA61" s="60"/>
      <c r="QHB61" s="60"/>
      <c r="QHC61" s="60"/>
      <c r="QHD61" s="60"/>
      <c r="QHE61" s="60"/>
      <c r="QHF61" s="60"/>
      <c r="QHG61" s="60"/>
      <c r="QHH61" s="60"/>
      <c r="QHI61" s="60"/>
      <c r="QHJ61" s="60"/>
      <c r="QHK61" s="60"/>
      <c r="QHL61" s="60"/>
      <c r="QHM61" s="60"/>
      <c r="QHN61" s="60"/>
      <c r="QHO61" s="60"/>
      <c r="QHP61" s="60"/>
      <c r="QHQ61" s="60"/>
      <c r="QHR61" s="60"/>
      <c r="QHS61" s="60"/>
      <c r="QHT61" s="60"/>
      <c r="QHU61" s="60"/>
      <c r="QHV61" s="60"/>
      <c r="QHW61" s="60"/>
      <c r="QHX61" s="60"/>
      <c r="QHY61" s="60"/>
      <c r="QHZ61" s="60"/>
      <c r="QIA61" s="60"/>
      <c r="QIB61" s="60"/>
      <c r="QIC61" s="60"/>
      <c r="QID61" s="60"/>
      <c r="QIE61" s="60"/>
      <c r="QIF61" s="60"/>
      <c r="QIG61" s="60"/>
      <c r="QIH61" s="60"/>
      <c r="QII61" s="60"/>
      <c r="QIJ61" s="60"/>
      <c r="QIK61" s="60"/>
      <c r="QIL61" s="60"/>
      <c r="QIM61" s="60"/>
      <c r="QIN61" s="60"/>
      <c r="QIO61" s="60"/>
      <c r="QIP61" s="60"/>
      <c r="QIQ61" s="60"/>
      <c r="QIR61" s="60"/>
      <c r="QIS61" s="60"/>
      <c r="QIT61" s="60"/>
      <c r="QIU61" s="60"/>
      <c r="QIV61" s="60"/>
      <c r="QIW61" s="60"/>
      <c r="QIX61" s="60"/>
      <c r="QIY61" s="60"/>
      <c r="QIZ61" s="60"/>
      <c r="QJA61" s="60"/>
      <c r="QJB61" s="60"/>
      <c r="QJC61" s="60"/>
      <c r="QJD61" s="60"/>
      <c r="QJE61" s="60"/>
      <c r="QJF61" s="60"/>
      <c r="QJG61" s="60"/>
      <c r="QJH61" s="60"/>
      <c r="QJI61" s="60"/>
      <c r="QJJ61" s="60"/>
      <c r="QJK61" s="60"/>
      <c r="QJL61" s="60"/>
      <c r="QJM61" s="60"/>
      <c r="QJN61" s="60"/>
      <c r="QJO61" s="60"/>
      <c r="QJP61" s="60"/>
      <c r="QJQ61" s="60"/>
      <c r="QJR61" s="60"/>
      <c r="QJS61" s="60"/>
      <c r="QJT61" s="60"/>
      <c r="QJU61" s="60"/>
      <c r="QJV61" s="60"/>
      <c r="QJW61" s="60"/>
      <c r="QJX61" s="60"/>
      <c r="QJY61" s="60"/>
      <c r="QJZ61" s="60"/>
      <c r="QKA61" s="60"/>
      <c r="QKB61" s="60"/>
      <c r="QKC61" s="60"/>
      <c r="QKD61" s="60"/>
      <c r="QKE61" s="60"/>
      <c r="QKF61" s="60"/>
      <c r="QKG61" s="60"/>
      <c r="QKH61" s="60"/>
      <c r="QKI61" s="60"/>
      <c r="QKJ61" s="60"/>
      <c r="QKK61" s="60"/>
      <c r="QKL61" s="60"/>
      <c r="QKM61" s="60"/>
      <c r="QKN61" s="60"/>
      <c r="QKO61" s="60"/>
      <c r="QKP61" s="60"/>
      <c r="QKQ61" s="60"/>
      <c r="QKR61" s="60"/>
      <c r="QKS61" s="60"/>
      <c r="QKT61" s="60"/>
      <c r="QKU61" s="60"/>
      <c r="QKV61" s="60"/>
      <c r="QKW61" s="60"/>
      <c r="QKX61" s="60"/>
      <c r="QKY61" s="60"/>
      <c r="QKZ61" s="60"/>
      <c r="QLA61" s="60"/>
      <c r="QLB61" s="60"/>
      <c r="QLC61" s="60"/>
      <c r="QLD61" s="60"/>
      <c r="QLE61" s="60"/>
      <c r="QLF61" s="60"/>
      <c r="QLG61" s="60"/>
      <c r="QLH61" s="60"/>
      <c r="QLI61" s="60"/>
      <c r="QLJ61" s="60"/>
      <c r="QLK61" s="60"/>
      <c r="QLL61" s="60"/>
      <c r="QLM61" s="60"/>
      <c r="QLN61" s="60"/>
      <c r="QLO61" s="60"/>
      <c r="QLP61" s="60"/>
      <c r="QLQ61" s="60"/>
      <c r="QLR61" s="60"/>
      <c r="QLS61" s="60"/>
      <c r="QLT61" s="60"/>
      <c r="QLU61" s="60"/>
      <c r="QLV61" s="60"/>
      <c r="QLW61" s="60"/>
      <c r="QLX61" s="60"/>
      <c r="QLY61" s="60"/>
      <c r="QLZ61" s="60"/>
      <c r="QMA61" s="60"/>
      <c r="QMB61" s="60"/>
      <c r="QMC61" s="60"/>
      <c r="QMD61" s="60"/>
      <c r="QME61" s="60"/>
      <c r="QMF61" s="60"/>
      <c r="QMG61" s="60"/>
      <c r="QMH61" s="60"/>
      <c r="QMI61" s="60"/>
      <c r="QMJ61" s="60"/>
      <c r="QMK61" s="60"/>
      <c r="QML61" s="60"/>
      <c r="QMM61" s="60"/>
      <c r="QMN61" s="60"/>
      <c r="QMO61" s="60"/>
      <c r="QMP61" s="60"/>
      <c r="QMQ61" s="60"/>
      <c r="QMR61" s="60"/>
      <c r="QMS61" s="60"/>
      <c r="QMT61" s="60"/>
      <c r="QMU61" s="60"/>
      <c r="QMV61" s="60"/>
      <c r="QMW61" s="60"/>
      <c r="QMX61" s="60"/>
      <c r="QMY61" s="60"/>
      <c r="QMZ61" s="60"/>
      <c r="QNA61" s="60"/>
      <c r="QNB61" s="60"/>
      <c r="QNC61" s="60"/>
      <c r="QND61" s="60"/>
      <c r="QNE61" s="60"/>
      <c r="QNF61" s="60"/>
      <c r="QNG61" s="60"/>
      <c r="QNH61" s="60"/>
      <c r="QNI61" s="60"/>
      <c r="QNJ61" s="60"/>
      <c r="QNK61" s="60"/>
      <c r="QNL61" s="60"/>
      <c r="QNM61" s="60"/>
      <c r="QNN61" s="60"/>
      <c r="QNO61" s="60"/>
      <c r="QNP61" s="60"/>
      <c r="QNQ61" s="60"/>
      <c r="QNR61" s="60"/>
      <c r="QNS61" s="60"/>
      <c r="QNT61" s="60"/>
      <c r="QNU61" s="60"/>
      <c r="QNV61" s="60"/>
      <c r="QNW61" s="60"/>
      <c r="QNX61" s="60"/>
      <c r="QNY61" s="60"/>
      <c r="QNZ61" s="60"/>
      <c r="QOA61" s="60"/>
      <c r="QOB61" s="60"/>
      <c r="QOC61" s="60"/>
      <c r="QOD61" s="60"/>
      <c r="QOE61" s="60"/>
      <c r="QOF61" s="60"/>
      <c r="QOG61" s="60"/>
      <c r="QOH61" s="60"/>
      <c r="QOI61" s="60"/>
      <c r="QOJ61" s="60"/>
      <c r="QOK61" s="60"/>
      <c r="QOL61" s="60"/>
      <c r="QOM61" s="60"/>
      <c r="QON61" s="60"/>
      <c r="QOO61" s="60"/>
      <c r="QOP61" s="60"/>
      <c r="QOQ61" s="60"/>
      <c r="QOR61" s="60"/>
      <c r="QOS61" s="60"/>
      <c r="QOT61" s="60"/>
      <c r="QOU61" s="60"/>
      <c r="QOV61" s="60"/>
      <c r="QOW61" s="60"/>
      <c r="QOX61" s="60"/>
      <c r="QOY61" s="60"/>
      <c r="QOZ61" s="60"/>
      <c r="QPA61" s="60"/>
      <c r="QPB61" s="60"/>
      <c r="QPC61" s="60"/>
      <c r="QPD61" s="60"/>
      <c r="QPE61" s="60"/>
      <c r="QPF61" s="60"/>
      <c r="QPG61" s="60"/>
      <c r="QPH61" s="60"/>
      <c r="QPI61" s="60"/>
      <c r="QPJ61" s="60"/>
      <c r="QPK61" s="60"/>
      <c r="QPL61" s="60"/>
      <c r="QPM61" s="60"/>
      <c r="QPN61" s="60"/>
      <c r="QPO61" s="60"/>
      <c r="QPP61" s="60"/>
      <c r="QPQ61" s="60"/>
      <c r="QPR61" s="60"/>
      <c r="QPS61" s="60"/>
      <c r="QPT61" s="60"/>
      <c r="QPU61" s="60"/>
      <c r="QPV61" s="60"/>
      <c r="QPW61" s="60"/>
      <c r="QPX61" s="60"/>
      <c r="QPY61" s="60"/>
      <c r="QPZ61" s="60"/>
      <c r="QQA61" s="60"/>
      <c r="QQB61" s="60"/>
      <c r="QQC61" s="60"/>
      <c r="QQD61" s="60"/>
      <c r="QQE61" s="60"/>
      <c r="QQF61" s="60"/>
      <c r="QQG61" s="60"/>
      <c r="QQH61" s="60"/>
      <c r="QQI61" s="60"/>
      <c r="QQJ61" s="60"/>
      <c r="QQK61" s="60"/>
      <c r="QQL61" s="60"/>
      <c r="QQM61" s="60"/>
      <c r="QQN61" s="60"/>
      <c r="QQO61" s="60"/>
      <c r="QQP61" s="60"/>
      <c r="QQQ61" s="60"/>
      <c r="QQR61" s="60"/>
      <c r="QQS61" s="60"/>
      <c r="QQT61" s="60"/>
      <c r="QQU61" s="60"/>
      <c r="QQV61" s="60"/>
      <c r="QQW61" s="60"/>
      <c r="QQX61" s="60"/>
      <c r="QQY61" s="60"/>
      <c r="QQZ61" s="60"/>
      <c r="QRA61" s="60"/>
      <c r="QRB61" s="60"/>
      <c r="QRC61" s="60"/>
      <c r="QRD61" s="60"/>
      <c r="QRE61" s="60"/>
      <c r="QRF61" s="60"/>
      <c r="QRG61" s="60"/>
      <c r="QRH61" s="60"/>
      <c r="QRI61" s="60"/>
      <c r="QRJ61" s="60"/>
      <c r="QRK61" s="60"/>
      <c r="QRL61" s="60"/>
      <c r="QRM61" s="60"/>
      <c r="QRN61" s="60"/>
      <c r="QRO61" s="60"/>
      <c r="QRP61" s="60"/>
      <c r="QRQ61" s="60"/>
      <c r="QRR61" s="60"/>
      <c r="QRS61" s="60"/>
      <c r="QRT61" s="60"/>
      <c r="QRU61" s="60"/>
      <c r="QRV61" s="60"/>
      <c r="QRW61" s="60"/>
      <c r="QRX61" s="60"/>
      <c r="QRY61" s="60"/>
      <c r="QRZ61" s="60"/>
      <c r="QSA61" s="60"/>
      <c r="QSB61" s="60"/>
      <c r="QSC61" s="60"/>
      <c r="QSD61" s="60"/>
      <c r="QSE61" s="60"/>
      <c r="QSF61" s="60"/>
      <c r="QSG61" s="60"/>
      <c r="QSH61" s="60"/>
      <c r="QSI61" s="60"/>
      <c r="QSJ61" s="60"/>
      <c r="QSK61" s="60"/>
      <c r="QSL61" s="60"/>
      <c r="QSM61" s="60"/>
      <c r="QSN61" s="60"/>
      <c r="QSO61" s="60"/>
      <c r="QSP61" s="60"/>
      <c r="QSQ61" s="60"/>
      <c r="QSR61" s="60"/>
      <c r="QSS61" s="60"/>
      <c r="QST61" s="60"/>
      <c r="QSU61" s="60"/>
      <c r="QSV61" s="60"/>
      <c r="QSW61" s="60"/>
      <c r="QSX61" s="60"/>
      <c r="QSY61" s="60"/>
      <c r="QSZ61" s="60"/>
      <c r="QTA61" s="60"/>
      <c r="QTB61" s="60"/>
      <c r="QTC61" s="60"/>
      <c r="QTD61" s="60"/>
      <c r="QTE61" s="60"/>
      <c r="QTF61" s="60"/>
      <c r="QTG61" s="60"/>
      <c r="QTH61" s="60"/>
      <c r="QTI61" s="60"/>
      <c r="QTJ61" s="60"/>
      <c r="QTK61" s="60"/>
      <c r="QTL61" s="60"/>
      <c r="QTM61" s="60"/>
      <c r="QTN61" s="60"/>
      <c r="QTO61" s="60"/>
      <c r="QTP61" s="60"/>
      <c r="QTQ61" s="60"/>
      <c r="QTR61" s="60"/>
      <c r="QTS61" s="60"/>
      <c r="QTT61" s="60"/>
      <c r="QTU61" s="60"/>
      <c r="QTV61" s="60"/>
      <c r="QTW61" s="60"/>
      <c r="QTX61" s="60"/>
      <c r="QTY61" s="60"/>
      <c r="QTZ61" s="60"/>
      <c r="QUA61" s="60"/>
      <c r="QUB61" s="60"/>
      <c r="QUC61" s="60"/>
      <c r="QUD61" s="60"/>
      <c r="QUE61" s="60"/>
      <c r="QUF61" s="60"/>
      <c r="QUG61" s="60"/>
      <c r="QUH61" s="60"/>
      <c r="QUI61" s="60"/>
      <c r="QUJ61" s="60"/>
      <c r="QUK61" s="60"/>
      <c r="QUL61" s="60"/>
      <c r="QUM61" s="60"/>
      <c r="QUN61" s="60"/>
      <c r="QUO61" s="60"/>
      <c r="QUP61" s="60"/>
      <c r="QUQ61" s="60"/>
      <c r="QUR61" s="60"/>
      <c r="QUS61" s="60"/>
      <c r="QUT61" s="60"/>
      <c r="QUU61" s="60"/>
      <c r="QUV61" s="60"/>
      <c r="QUW61" s="60"/>
      <c r="QUX61" s="60"/>
      <c r="QUY61" s="60"/>
      <c r="QUZ61" s="60"/>
      <c r="QVA61" s="60"/>
      <c r="QVB61" s="60"/>
      <c r="QVC61" s="60"/>
      <c r="QVD61" s="60"/>
      <c r="QVE61" s="60"/>
      <c r="QVF61" s="60"/>
      <c r="QVG61" s="60"/>
      <c r="QVH61" s="60"/>
      <c r="QVI61" s="60"/>
      <c r="QVJ61" s="60"/>
      <c r="QVK61" s="60"/>
      <c r="QVL61" s="60"/>
      <c r="QVM61" s="60"/>
      <c r="QVN61" s="60"/>
      <c r="QVO61" s="60"/>
      <c r="QVP61" s="60"/>
      <c r="QVQ61" s="60"/>
      <c r="QVR61" s="60"/>
      <c r="QVS61" s="60"/>
      <c r="QVT61" s="60"/>
      <c r="QVU61" s="60"/>
      <c r="QVV61" s="60"/>
      <c r="QVW61" s="60"/>
      <c r="QVX61" s="60"/>
      <c r="QVY61" s="60"/>
      <c r="QVZ61" s="60"/>
      <c r="QWA61" s="60"/>
      <c r="QWB61" s="60"/>
      <c r="QWC61" s="60"/>
      <c r="QWD61" s="60"/>
      <c r="QWE61" s="60"/>
      <c r="QWF61" s="60"/>
      <c r="QWG61" s="60"/>
      <c r="QWH61" s="60"/>
      <c r="QWI61" s="60"/>
      <c r="QWJ61" s="60"/>
      <c r="QWK61" s="60"/>
      <c r="QWL61" s="60"/>
      <c r="QWM61" s="60"/>
      <c r="QWN61" s="60"/>
      <c r="QWO61" s="60"/>
      <c r="QWP61" s="60"/>
      <c r="QWQ61" s="60"/>
      <c r="QWR61" s="60"/>
      <c r="QWS61" s="60"/>
      <c r="QWT61" s="60"/>
      <c r="QWU61" s="60"/>
      <c r="QWV61" s="60"/>
      <c r="QWW61" s="60"/>
      <c r="QWX61" s="60"/>
      <c r="QWY61" s="60"/>
      <c r="QWZ61" s="60"/>
      <c r="QXA61" s="60"/>
      <c r="QXB61" s="60"/>
      <c r="QXC61" s="60"/>
      <c r="QXD61" s="60"/>
      <c r="QXE61" s="60"/>
      <c r="QXF61" s="60"/>
      <c r="QXG61" s="60"/>
      <c r="QXH61" s="60"/>
      <c r="QXI61" s="60"/>
      <c r="QXJ61" s="60"/>
      <c r="QXK61" s="60"/>
      <c r="QXL61" s="60"/>
      <c r="QXM61" s="60"/>
      <c r="QXN61" s="60"/>
      <c r="QXO61" s="60"/>
      <c r="QXP61" s="60"/>
      <c r="QXQ61" s="60"/>
      <c r="QXR61" s="60"/>
      <c r="QXS61" s="60"/>
      <c r="QXT61" s="60"/>
      <c r="QXU61" s="60"/>
      <c r="QXV61" s="60"/>
      <c r="QXW61" s="60"/>
      <c r="QXX61" s="60"/>
      <c r="QXY61" s="60"/>
      <c r="QXZ61" s="60"/>
      <c r="QYA61" s="60"/>
      <c r="QYB61" s="60"/>
      <c r="QYC61" s="60"/>
      <c r="QYD61" s="60"/>
      <c r="QYE61" s="60"/>
      <c r="QYF61" s="60"/>
      <c r="QYG61" s="60"/>
      <c r="QYH61" s="60"/>
      <c r="QYI61" s="60"/>
      <c r="QYJ61" s="60"/>
      <c r="QYK61" s="60"/>
      <c r="QYL61" s="60"/>
      <c r="QYM61" s="60"/>
      <c r="QYN61" s="60"/>
      <c r="QYO61" s="60"/>
      <c r="QYP61" s="60"/>
      <c r="QYQ61" s="60"/>
      <c r="QYR61" s="60"/>
      <c r="QYS61" s="60"/>
      <c r="QYT61" s="60"/>
      <c r="QYU61" s="60"/>
      <c r="QYV61" s="60"/>
      <c r="QYW61" s="60"/>
      <c r="QYX61" s="60"/>
      <c r="QYY61" s="60"/>
      <c r="QYZ61" s="60"/>
      <c r="QZA61" s="60"/>
      <c r="QZB61" s="60"/>
      <c r="QZC61" s="60"/>
      <c r="QZD61" s="60"/>
      <c r="QZE61" s="60"/>
      <c r="QZF61" s="60"/>
      <c r="QZG61" s="60"/>
      <c r="QZH61" s="60"/>
      <c r="QZI61" s="60"/>
      <c r="QZJ61" s="60"/>
      <c r="QZK61" s="60"/>
      <c r="QZL61" s="60"/>
      <c r="QZM61" s="60"/>
      <c r="QZN61" s="60"/>
      <c r="QZO61" s="60"/>
      <c r="QZP61" s="60"/>
      <c r="QZQ61" s="60"/>
      <c r="QZR61" s="60"/>
      <c r="QZS61" s="60"/>
      <c r="QZT61" s="60"/>
      <c r="QZU61" s="60"/>
      <c r="QZV61" s="60"/>
      <c r="QZW61" s="60"/>
      <c r="QZX61" s="60"/>
      <c r="QZY61" s="60"/>
      <c r="QZZ61" s="60"/>
      <c r="RAA61" s="60"/>
      <c r="RAB61" s="60"/>
      <c r="RAC61" s="60"/>
      <c r="RAD61" s="60"/>
      <c r="RAE61" s="60"/>
      <c r="RAF61" s="60"/>
      <c r="RAG61" s="60"/>
      <c r="RAH61" s="60"/>
      <c r="RAI61" s="60"/>
      <c r="RAJ61" s="60"/>
      <c r="RAK61" s="60"/>
      <c r="RAL61" s="60"/>
      <c r="RAM61" s="60"/>
      <c r="RAN61" s="60"/>
      <c r="RAO61" s="60"/>
      <c r="RAP61" s="60"/>
      <c r="RAQ61" s="60"/>
      <c r="RAR61" s="60"/>
      <c r="RAS61" s="60"/>
      <c r="RAT61" s="60"/>
      <c r="RAU61" s="60"/>
      <c r="RAV61" s="60"/>
      <c r="RAW61" s="60"/>
      <c r="RAX61" s="60"/>
      <c r="RAY61" s="60"/>
      <c r="RAZ61" s="60"/>
      <c r="RBA61" s="60"/>
      <c r="RBB61" s="60"/>
      <c r="RBC61" s="60"/>
      <c r="RBD61" s="60"/>
      <c r="RBE61" s="60"/>
      <c r="RBF61" s="60"/>
      <c r="RBG61" s="60"/>
      <c r="RBH61" s="60"/>
      <c r="RBI61" s="60"/>
      <c r="RBJ61" s="60"/>
      <c r="RBK61" s="60"/>
      <c r="RBL61" s="60"/>
      <c r="RBM61" s="60"/>
      <c r="RBN61" s="60"/>
      <c r="RBO61" s="60"/>
      <c r="RBP61" s="60"/>
      <c r="RBQ61" s="60"/>
      <c r="RBR61" s="60"/>
      <c r="RBS61" s="60"/>
      <c r="RBT61" s="60"/>
      <c r="RBU61" s="60"/>
      <c r="RBV61" s="60"/>
      <c r="RBW61" s="60"/>
      <c r="RBX61" s="60"/>
      <c r="RBY61" s="60"/>
      <c r="RBZ61" s="60"/>
      <c r="RCA61" s="60"/>
      <c r="RCB61" s="60"/>
      <c r="RCC61" s="60"/>
      <c r="RCD61" s="60"/>
      <c r="RCE61" s="60"/>
      <c r="RCF61" s="60"/>
      <c r="RCG61" s="60"/>
      <c r="RCH61" s="60"/>
      <c r="RCI61" s="60"/>
      <c r="RCJ61" s="60"/>
      <c r="RCK61" s="60"/>
      <c r="RCL61" s="60"/>
      <c r="RCM61" s="60"/>
      <c r="RCN61" s="60"/>
      <c r="RCO61" s="60"/>
      <c r="RCP61" s="60"/>
      <c r="RCQ61" s="60"/>
      <c r="RCR61" s="60"/>
      <c r="RCS61" s="60"/>
      <c r="RCT61" s="60"/>
      <c r="RCU61" s="60"/>
      <c r="RCV61" s="60"/>
      <c r="RCW61" s="60"/>
      <c r="RCX61" s="60"/>
      <c r="RCY61" s="60"/>
      <c r="RCZ61" s="60"/>
      <c r="RDA61" s="60"/>
      <c r="RDB61" s="60"/>
      <c r="RDC61" s="60"/>
      <c r="RDD61" s="60"/>
      <c r="RDE61" s="60"/>
      <c r="RDF61" s="60"/>
      <c r="RDG61" s="60"/>
      <c r="RDH61" s="60"/>
      <c r="RDI61" s="60"/>
      <c r="RDJ61" s="60"/>
      <c r="RDK61" s="60"/>
      <c r="RDL61" s="60"/>
      <c r="RDM61" s="60"/>
      <c r="RDN61" s="60"/>
      <c r="RDO61" s="60"/>
      <c r="RDP61" s="60"/>
      <c r="RDQ61" s="60"/>
      <c r="RDR61" s="60"/>
      <c r="RDS61" s="60"/>
      <c r="RDT61" s="60"/>
      <c r="RDU61" s="60"/>
      <c r="RDV61" s="60"/>
      <c r="RDW61" s="60"/>
      <c r="RDX61" s="60"/>
      <c r="RDY61" s="60"/>
      <c r="RDZ61" s="60"/>
      <c r="REA61" s="60"/>
      <c r="REB61" s="60"/>
      <c r="REC61" s="60"/>
      <c r="RED61" s="60"/>
      <c r="REE61" s="60"/>
      <c r="REF61" s="60"/>
      <c r="REG61" s="60"/>
      <c r="REH61" s="60"/>
      <c r="REI61" s="60"/>
      <c r="REJ61" s="60"/>
      <c r="REK61" s="60"/>
      <c r="REL61" s="60"/>
      <c r="REM61" s="60"/>
      <c r="REN61" s="60"/>
      <c r="REO61" s="60"/>
      <c r="REP61" s="60"/>
      <c r="REQ61" s="60"/>
      <c r="RER61" s="60"/>
      <c r="RES61" s="60"/>
      <c r="RET61" s="60"/>
      <c r="REU61" s="60"/>
      <c r="REV61" s="60"/>
      <c r="REW61" s="60"/>
      <c r="REX61" s="60"/>
      <c r="REY61" s="60"/>
      <c r="REZ61" s="60"/>
      <c r="RFA61" s="60"/>
      <c r="RFB61" s="60"/>
      <c r="RFC61" s="60"/>
      <c r="RFD61" s="60"/>
      <c r="RFE61" s="60"/>
      <c r="RFF61" s="60"/>
      <c r="RFG61" s="60"/>
      <c r="RFH61" s="60"/>
      <c r="RFI61" s="60"/>
      <c r="RFJ61" s="60"/>
      <c r="RFK61" s="60"/>
      <c r="RFL61" s="60"/>
      <c r="RFM61" s="60"/>
      <c r="RFN61" s="60"/>
      <c r="RFO61" s="60"/>
      <c r="RFP61" s="60"/>
      <c r="RFQ61" s="60"/>
      <c r="RFR61" s="60"/>
      <c r="RFS61" s="60"/>
      <c r="RFT61" s="60"/>
      <c r="RFU61" s="60"/>
      <c r="RFV61" s="60"/>
      <c r="RFW61" s="60"/>
      <c r="RFX61" s="60"/>
      <c r="RFY61" s="60"/>
      <c r="RFZ61" s="60"/>
      <c r="RGA61" s="60"/>
      <c r="RGB61" s="60"/>
      <c r="RGC61" s="60"/>
      <c r="RGD61" s="60"/>
      <c r="RGE61" s="60"/>
      <c r="RGF61" s="60"/>
      <c r="RGG61" s="60"/>
      <c r="RGH61" s="60"/>
      <c r="RGI61" s="60"/>
      <c r="RGJ61" s="60"/>
      <c r="RGK61" s="60"/>
      <c r="RGL61" s="60"/>
      <c r="RGM61" s="60"/>
      <c r="RGN61" s="60"/>
      <c r="RGO61" s="60"/>
      <c r="RGP61" s="60"/>
      <c r="RGQ61" s="60"/>
      <c r="RGR61" s="60"/>
      <c r="RGS61" s="60"/>
      <c r="RGT61" s="60"/>
      <c r="RGU61" s="60"/>
      <c r="RGV61" s="60"/>
      <c r="RGW61" s="60"/>
      <c r="RGX61" s="60"/>
      <c r="RGY61" s="60"/>
      <c r="RGZ61" s="60"/>
      <c r="RHA61" s="60"/>
      <c r="RHB61" s="60"/>
      <c r="RHC61" s="60"/>
      <c r="RHD61" s="60"/>
      <c r="RHE61" s="60"/>
      <c r="RHF61" s="60"/>
      <c r="RHG61" s="60"/>
      <c r="RHH61" s="60"/>
      <c r="RHI61" s="60"/>
      <c r="RHJ61" s="60"/>
      <c r="RHK61" s="60"/>
      <c r="RHL61" s="60"/>
      <c r="RHM61" s="60"/>
      <c r="RHN61" s="60"/>
      <c r="RHO61" s="60"/>
      <c r="RHP61" s="60"/>
      <c r="RHQ61" s="60"/>
      <c r="RHR61" s="60"/>
      <c r="RHS61" s="60"/>
      <c r="RHT61" s="60"/>
      <c r="RHU61" s="60"/>
      <c r="RHV61" s="60"/>
      <c r="RHW61" s="60"/>
      <c r="RHX61" s="60"/>
      <c r="RHY61" s="60"/>
      <c r="RHZ61" s="60"/>
      <c r="RIA61" s="60"/>
      <c r="RIB61" s="60"/>
      <c r="RIC61" s="60"/>
      <c r="RID61" s="60"/>
      <c r="RIE61" s="60"/>
      <c r="RIF61" s="60"/>
      <c r="RIG61" s="60"/>
      <c r="RIH61" s="60"/>
      <c r="RII61" s="60"/>
      <c r="RIJ61" s="60"/>
      <c r="RIK61" s="60"/>
      <c r="RIL61" s="60"/>
      <c r="RIM61" s="60"/>
      <c r="RIN61" s="60"/>
      <c r="RIO61" s="60"/>
      <c r="RIP61" s="60"/>
      <c r="RIQ61" s="60"/>
      <c r="RIR61" s="60"/>
      <c r="RIS61" s="60"/>
      <c r="RIT61" s="60"/>
      <c r="RIU61" s="60"/>
      <c r="RIV61" s="60"/>
      <c r="RIW61" s="60"/>
      <c r="RIX61" s="60"/>
      <c r="RIY61" s="60"/>
      <c r="RIZ61" s="60"/>
      <c r="RJA61" s="60"/>
      <c r="RJB61" s="60"/>
      <c r="RJC61" s="60"/>
      <c r="RJD61" s="60"/>
      <c r="RJE61" s="60"/>
      <c r="RJF61" s="60"/>
      <c r="RJG61" s="60"/>
      <c r="RJH61" s="60"/>
      <c r="RJI61" s="60"/>
      <c r="RJJ61" s="60"/>
      <c r="RJK61" s="60"/>
      <c r="RJL61" s="60"/>
      <c r="RJM61" s="60"/>
      <c r="RJN61" s="60"/>
      <c r="RJO61" s="60"/>
      <c r="RJP61" s="60"/>
      <c r="RJQ61" s="60"/>
      <c r="RJR61" s="60"/>
      <c r="RJS61" s="60"/>
      <c r="RJT61" s="60"/>
      <c r="RJU61" s="60"/>
      <c r="RJV61" s="60"/>
      <c r="RJW61" s="60"/>
      <c r="RJX61" s="60"/>
      <c r="RJY61" s="60"/>
      <c r="RJZ61" s="60"/>
      <c r="RKA61" s="60"/>
      <c r="RKB61" s="60"/>
      <c r="RKC61" s="60"/>
      <c r="RKD61" s="60"/>
      <c r="RKE61" s="60"/>
      <c r="RKF61" s="60"/>
      <c r="RKG61" s="60"/>
      <c r="RKH61" s="60"/>
      <c r="RKI61" s="60"/>
      <c r="RKJ61" s="60"/>
      <c r="RKK61" s="60"/>
      <c r="RKL61" s="60"/>
      <c r="RKM61" s="60"/>
      <c r="RKN61" s="60"/>
      <c r="RKO61" s="60"/>
      <c r="RKP61" s="60"/>
      <c r="RKQ61" s="60"/>
      <c r="RKR61" s="60"/>
      <c r="RKS61" s="60"/>
      <c r="RKT61" s="60"/>
      <c r="RKU61" s="60"/>
      <c r="RKV61" s="60"/>
      <c r="RKW61" s="60"/>
      <c r="RKX61" s="60"/>
      <c r="RKY61" s="60"/>
      <c r="RKZ61" s="60"/>
      <c r="RLA61" s="60"/>
      <c r="RLB61" s="60"/>
      <c r="RLC61" s="60"/>
      <c r="RLD61" s="60"/>
      <c r="RLE61" s="60"/>
      <c r="RLF61" s="60"/>
      <c r="RLG61" s="60"/>
      <c r="RLH61" s="60"/>
      <c r="RLI61" s="60"/>
      <c r="RLJ61" s="60"/>
      <c r="RLK61" s="60"/>
      <c r="RLL61" s="60"/>
      <c r="RLM61" s="60"/>
      <c r="RLN61" s="60"/>
      <c r="RLO61" s="60"/>
      <c r="RLP61" s="60"/>
      <c r="RLQ61" s="60"/>
      <c r="RLR61" s="60"/>
      <c r="RLS61" s="60"/>
      <c r="RLT61" s="60"/>
      <c r="RLU61" s="60"/>
      <c r="RLV61" s="60"/>
      <c r="RLW61" s="60"/>
      <c r="RLX61" s="60"/>
      <c r="RLY61" s="60"/>
      <c r="RLZ61" s="60"/>
      <c r="RMA61" s="60"/>
      <c r="RMB61" s="60"/>
      <c r="RMC61" s="60"/>
      <c r="RMD61" s="60"/>
      <c r="RME61" s="60"/>
      <c r="RMF61" s="60"/>
      <c r="RMG61" s="60"/>
      <c r="RMH61" s="60"/>
      <c r="RMI61" s="60"/>
      <c r="RMJ61" s="60"/>
      <c r="RMK61" s="60"/>
      <c r="RML61" s="60"/>
      <c r="RMM61" s="60"/>
      <c r="RMN61" s="60"/>
      <c r="RMO61" s="60"/>
      <c r="RMP61" s="60"/>
      <c r="RMQ61" s="60"/>
      <c r="RMR61" s="60"/>
      <c r="RMS61" s="60"/>
      <c r="RMT61" s="60"/>
      <c r="RMU61" s="60"/>
      <c r="RMV61" s="60"/>
      <c r="RMW61" s="60"/>
      <c r="RMX61" s="60"/>
      <c r="RMY61" s="60"/>
      <c r="RMZ61" s="60"/>
      <c r="RNA61" s="60"/>
      <c r="RNB61" s="60"/>
      <c r="RNC61" s="60"/>
      <c r="RND61" s="60"/>
      <c r="RNE61" s="60"/>
      <c r="RNF61" s="60"/>
      <c r="RNG61" s="60"/>
      <c r="RNH61" s="60"/>
      <c r="RNI61" s="60"/>
      <c r="RNJ61" s="60"/>
      <c r="RNK61" s="60"/>
      <c r="RNL61" s="60"/>
      <c r="RNM61" s="60"/>
      <c r="RNN61" s="60"/>
      <c r="RNO61" s="60"/>
      <c r="RNP61" s="60"/>
      <c r="RNQ61" s="60"/>
      <c r="RNR61" s="60"/>
      <c r="RNS61" s="60"/>
      <c r="RNT61" s="60"/>
      <c r="RNU61" s="60"/>
      <c r="RNV61" s="60"/>
      <c r="RNW61" s="60"/>
      <c r="RNX61" s="60"/>
      <c r="RNY61" s="60"/>
      <c r="RNZ61" s="60"/>
      <c r="ROA61" s="60"/>
      <c r="ROB61" s="60"/>
      <c r="ROC61" s="60"/>
      <c r="ROD61" s="60"/>
      <c r="ROE61" s="60"/>
      <c r="ROF61" s="60"/>
      <c r="ROG61" s="60"/>
      <c r="ROH61" s="60"/>
      <c r="ROI61" s="60"/>
      <c r="ROJ61" s="60"/>
      <c r="ROK61" s="60"/>
      <c r="ROL61" s="60"/>
      <c r="ROM61" s="60"/>
      <c r="RON61" s="60"/>
      <c r="ROO61" s="60"/>
      <c r="ROP61" s="60"/>
      <c r="ROQ61" s="60"/>
      <c r="ROR61" s="60"/>
      <c r="ROS61" s="60"/>
      <c r="ROT61" s="60"/>
      <c r="ROU61" s="60"/>
      <c r="ROV61" s="60"/>
      <c r="ROW61" s="60"/>
      <c r="ROX61" s="60"/>
      <c r="ROY61" s="60"/>
      <c r="ROZ61" s="60"/>
      <c r="RPA61" s="60"/>
      <c r="RPB61" s="60"/>
      <c r="RPC61" s="60"/>
      <c r="RPD61" s="60"/>
      <c r="RPE61" s="60"/>
      <c r="RPF61" s="60"/>
      <c r="RPG61" s="60"/>
      <c r="RPH61" s="60"/>
      <c r="RPI61" s="60"/>
      <c r="RPJ61" s="60"/>
      <c r="RPK61" s="60"/>
      <c r="RPL61" s="60"/>
      <c r="RPM61" s="60"/>
      <c r="RPN61" s="60"/>
      <c r="RPO61" s="60"/>
      <c r="RPP61" s="60"/>
      <c r="RPQ61" s="60"/>
      <c r="RPR61" s="60"/>
      <c r="RPS61" s="60"/>
      <c r="RPT61" s="60"/>
      <c r="RPU61" s="60"/>
      <c r="RPV61" s="60"/>
      <c r="RPW61" s="60"/>
      <c r="RPX61" s="60"/>
      <c r="RPY61" s="60"/>
      <c r="RPZ61" s="60"/>
      <c r="RQA61" s="60"/>
      <c r="RQB61" s="60"/>
      <c r="RQC61" s="60"/>
      <c r="RQD61" s="60"/>
      <c r="RQE61" s="60"/>
      <c r="RQF61" s="60"/>
      <c r="RQG61" s="60"/>
      <c r="RQH61" s="60"/>
      <c r="RQI61" s="60"/>
      <c r="RQJ61" s="60"/>
      <c r="RQK61" s="60"/>
      <c r="RQL61" s="60"/>
      <c r="RQM61" s="60"/>
      <c r="RQN61" s="60"/>
      <c r="RQO61" s="60"/>
      <c r="RQP61" s="60"/>
      <c r="RQQ61" s="60"/>
      <c r="RQR61" s="60"/>
      <c r="RQS61" s="60"/>
      <c r="RQT61" s="60"/>
      <c r="RQU61" s="60"/>
      <c r="RQV61" s="60"/>
      <c r="RQW61" s="60"/>
      <c r="RQX61" s="60"/>
      <c r="RQY61" s="60"/>
      <c r="RQZ61" s="60"/>
      <c r="RRA61" s="60"/>
      <c r="RRB61" s="60"/>
      <c r="RRC61" s="60"/>
      <c r="RRD61" s="60"/>
      <c r="RRE61" s="60"/>
      <c r="RRF61" s="60"/>
      <c r="RRG61" s="60"/>
      <c r="RRH61" s="60"/>
      <c r="RRI61" s="60"/>
      <c r="RRJ61" s="60"/>
      <c r="RRK61" s="60"/>
      <c r="RRL61" s="60"/>
      <c r="RRM61" s="60"/>
      <c r="RRN61" s="60"/>
      <c r="RRO61" s="60"/>
      <c r="RRP61" s="60"/>
      <c r="RRQ61" s="60"/>
      <c r="RRR61" s="60"/>
      <c r="RRS61" s="60"/>
      <c r="RRT61" s="60"/>
      <c r="RRU61" s="60"/>
      <c r="RRV61" s="60"/>
      <c r="RRW61" s="60"/>
      <c r="RRX61" s="60"/>
      <c r="RRY61" s="60"/>
      <c r="RRZ61" s="60"/>
      <c r="RSA61" s="60"/>
      <c r="RSB61" s="60"/>
      <c r="RSC61" s="60"/>
      <c r="RSD61" s="60"/>
      <c r="RSE61" s="60"/>
      <c r="RSF61" s="60"/>
      <c r="RSG61" s="60"/>
      <c r="RSH61" s="60"/>
      <c r="RSI61" s="60"/>
      <c r="RSJ61" s="60"/>
      <c r="RSK61" s="60"/>
      <c r="RSL61" s="60"/>
      <c r="RSM61" s="60"/>
      <c r="RSN61" s="60"/>
      <c r="RSO61" s="60"/>
      <c r="RSP61" s="60"/>
      <c r="RSQ61" s="60"/>
      <c r="RSR61" s="60"/>
      <c r="RSS61" s="60"/>
      <c r="RST61" s="60"/>
      <c r="RSU61" s="60"/>
      <c r="RSV61" s="60"/>
      <c r="RSW61" s="60"/>
      <c r="RSX61" s="60"/>
      <c r="RSY61" s="60"/>
      <c r="RSZ61" s="60"/>
      <c r="RTA61" s="60"/>
      <c r="RTB61" s="60"/>
      <c r="RTC61" s="60"/>
      <c r="RTD61" s="60"/>
      <c r="RTE61" s="60"/>
      <c r="RTF61" s="60"/>
      <c r="RTG61" s="60"/>
      <c r="RTH61" s="60"/>
      <c r="RTI61" s="60"/>
      <c r="RTJ61" s="60"/>
      <c r="RTK61" s="60"/>
      <c r="RTL61" s="60"/>
      <c r="RTM61" s="60"/>
      <c r="RTN61" s="60"/>
      <c r="RTO61" s="60"/>
      <c r="RTP61" s="60"/>
      <c r="RTQ61" s="60"/>
      <c r="RTR61" s="60"/>
      <c r="RTS61" s="60"/>
      <c r="RTT61" s="60"/>
      <c r="RTU61" s="60"/>
      <c r="RTV61" s="60"/>
      <c r="RTW61" s="60"/>
      <c r="RTX61" s="60"/>
      <c r="RTY61" s="60"/>
      <c r="RTZ61" s="60"/>
      <c r="RUA61" s="60"/>
      <c r="RUB61" s="60"/>
      <c r="RUC61" s="60"/>
      <c r="RUD61" s="60"/>
      <c r="RUE61" s="60"/>
      <c r="RUF61" s="60"/>
      <c r="RUG61" s="60"/>
      <c r="RUH61" s="60"/>
      <c r="RUI61" s="60"/>
      <c r="RUJ61" s="60"/>
      <c r="RUK61" s="60"/>
      <c r="RUL61" s="60"/>
      <c r="RUM61" s="60"/>
      <c r="RUN61" s="60"/>
      <c r="RUO61" s="60"/>
      <c r="RUP61" s="60"/>
      <c r="RUQ61" s="60"/>
      <c r="RUR61" s="60"/>
      <c r="RUS61" s="60"/>
      <c r="RUT61" s="60"/>
      <c r="RUU61" s="60"/>
      <c r="RUV61" s="60"/>
      <c r="RUW61" s="60"/>
      <c r="RUX61" s="60"/>
      <c r="RUY61" s="60"/>
      <c r="RUZ61" s="60"/>
      <c r="RVA61" s="60"/>
      <c r="RVB61" s="60"/>
      <c r="RVC61" s="60"/>
      <c r="RVD61" s="60"/>
      <c r="RVE61" s="60"/>
      <c r="RVF61" s="60"/>
      <c r="RVG61" s="60"/>
      <c r="RVH61" s="60"/>
      <c r="RVI61" s="60"/>
      <c r="RVJ61" s="60"/>
      <c r="RVK61" s="60"/>
      <c r="RVL61" s="60"/>
      <c r="RVM61" s="60"/>
      <c r="RVN61" s="60"/>
      <c r="RVO61" s="60"/>
      <c r="RVP61" s="60"/>
      <c r="RVQ61" s="60"/>
      <c r="RVR61" s="60"/>
      <c r="RVS61" s="60"/>
      <c r="RVT61" s="60"/>
      <c r="RVU61" s="60"/>
      <c r="RVV61" s="60"/>
      <c r="RVW61" s="60"/>
      <c r="RVX61" s="60"/>
      <c r="RVY61" s="60"/>
      <c r="RVZ61" s="60"/>
      <c r="RWA61" s="60"/>
      <c r="RWB61" s="60"/>
      <c r="RWC61" s="60"/>
      <c r="RWD61" s="60"/>
      <c r="RWE61" s="60"/>
      <c r="RWF61" s="60"/>
      <c r="RWG61" s="60"/>
      <c r="RWH61" s="60"/>
      <c r="RWI61" s="60"/>
      <c r="RWJ61" s="60"/>
      <c r="RWK61" s="60"/>
      <c r="RWL61" s="60"/>
      <c r="RWM61" s="60"/>
      <c r="RWN61" s="60"/>
      <c r="RWO61" s="60"/>
      <c r="RWP61" s="60"/>
      <c r="RWQ61" s="60"/>
      <c r="RWR61" s="60"/>
      <c r="RWS61" s="60"/>
      <c r="RWT61" s="60"/>
      <c r="RWU61" s="60"/>
      <c r="RWV61" s="60"/>
      <c r="RWW61" s="60"/>
      <c r="RWX61" s="60"/>
      <c r="RWY61" s="60"/>
      <c r="RWZ61" s="60"/>
      <c r="RXA61" s="60"/>
      <c r="RXB61" s="60"/>
      <c r="RXC61" s="60"/>
      <c r="RXD61" s="60"/>
      <c r="RXE61" s="60"/>
      <c r="RXF61" s="60"/>
      <c r="RXG61" s="60"/>
      <c r="RXH61" s="60"/>
      <c r="RXI61" s="60"/>
      <c r="RXJ61" s="60"/>
      <c r="RXK61" s="60"/>
      <c r="RXL61" s="60"/>
      <c r="RXM61" s="60"/>
      <c r="RXN61" s="60"/>
      <c r="RXO61" s="60"/>
      <c r="RXP61" s="60"/>
      <c r="RXQ61" s="60"/>
      <c r="RXR61" s="60"/>
      <c r="RXS61" s="60"/>
      <c r="RXT61" s="60"/>
      <c r="RXU61" s="60"/>
      <c r="RXV61" s="60"/>
      <c r="RXW61" s="60"/>
      <c r="RXX61" s="60"/>
      <c r="RXY61" s="60"/>
      <c r="RXZ61" s="60"/>
      <c r="RYA61" s="60"/>
      <c r="RYB61" s="60"/>
      <c r="RYC61" s="60"/>
      <c r="RYD61" s="60"/>
      <c r="RYE61" s="60"/>
      <c r="RYF61" s="60"/>
      <c r="RYG61" s="60"/>
      <c r="RYH61" s="60"/>
      <c r="RYI61" s="60"/>
      <c r="RYJ61" s="60"/>
      <c r="RYK61" s="60"/>
      <c r="RYL61" s="60"/>
      <c r="RYM61" s="60"/>
      <c r="RYN61" s="60"/>
      <c r="RYO61" s="60"/>
      <c r="RYP61" s="60"/>
      <c r="RYQ61" s="60"/>
      <c r="RYR61" s="60"/>
      <c r="RYS61" s="60"/>
      <c r="RYT61" s="60"/>
      <c r="RYU61" s="60"/>
      <c r="RYV61" s="60"/>
      <c r="RYW61" s="60"/>
      <c r="RYX61" s="60"/>
      <c r="RYY61" s="60"/>
      <c r="RYZ61" s="60"/>
      <c r="RZA61" s="60"/>
      <c r="RZB61" s="60"/>
      <c r="RZC61" s="60"/>
      <c r="RZD61" s="60"/>
      <c r="RZE61" s="60"/>
      <c r="RZF61" s="60"/>
      <c r="RZG61" s="60"/>
      <c r="RZH61" s="60"/>
      <c r="RZI61" s="60"/>
      <c r="RZJ61" s="60"/>
      <c r="RZK61" s="60"/>
      <c r="RZL61" s="60"/>
      <c r="RZM61" s="60"/>
      <c r="RZN61" s="60"/>
      <c r="RZO61" s="60"/>
      <c r="RZP61" s="60"/>
      <c r="RZQ61" s="60"/>
      <c r="RZR61" s="60"/>
      <c r="RZS61" s="60"/>
      <c r="RZT61" s="60"/>
      <c r="RZU61" s="60"/>
      <c r="RZV61" s="60"/>
      <c r="RZW61" s="60"/>
      <c r="RZX61" s="60"/>
      <c r="RZY61" s="60"/>
      <c r="RZZ61" s="60"/>
      <c r="SAA61" s="60"/>
      <c r="SAB61" s="60"/>
      <c r="SAC61" s="60"/>
      <c r="SAD61" s="60"/>
      <c r="SAE61" s="60"/>
      <c r="SAF61" s="60"/>
      <c r="SAG61" s="60"/>
      <c r="SAH61" s="60"/>
      <c r="SAI61" s="60"/>
      <c r="SAJ61" s="60"/>
      <c r="SAK61" s="60"/>
      <c r="SAL61" s="60"/>
      <c r="SAM61" s="60"/>
      <c r="SAN61" s="60"/>
      <c r="SAO61" s="60"/>
      <c r="SAP61" s="60"/>
      <c r="SAQ61" s="60"/>
      <c r="SAR61" s="60"/>
      <c r="SAS61" s="60"/>
      <c r="SAT61" s="60"/>
      <c r="SAU61" s="60"/>
      <c r="SAV61" s="60"/>
      <c r="SAW61" s="60"/>
      <c r="SAX61" s="60"/>
      <c r="SAY61" s="60"/>
      <c r="SAZ61" s="60"/>
      <c r="SBA61" s="60"/>
      <c r="SBB61" s="60"/>
      <c r="SBC61" s="60"/>
      <c r="SBD61" s="60"/>
      <c r="SBE61" s="60"/>
      <c r="SBF61" s="60"/>
      <c r="SBG61" s="60"/>
      <c r="SBH61" s="60"/>
      <c r="SBI61" s="60"/>
      <c r="SBJ61" s="60"/>
      <c r="SBK61" s="60"/>
      <c r="SBL61" s="60"/>
      <c r="SBM61" s="60"/>
      <c r="SBN61" s="60"/>
      <c r="SBO61" s="60"/>
      <c r="SBP61" s="60"/>
      <c r="SBQ61" s="60"/>
      <c r="SBR61" s="60"/>
      <c r="SBS61" s="60"/>
      <c r="SBT61" s="60"/>
      <c r="SBU61" s="60"/>
      <c r="SBV61" s="60"/>
      <c r="SBW61" s="60"/>
      <c r="SBX61" s="60"/>
      <c r="SBY61" s="60"/>
      <c r="SBZ61" s="60"/>
      <c r="SCA61" s="60"/>
      <c r="SCB61" s="60"/>
      <c r="SCC61" s="60"/>
      <c r="SCD61" s="60"/>
      <c r="SCE61" s="60"/>
      <c r="SCF61" s="60"/>
      <c r="SCG61" s="60"/>
      <c r="SCH61" s="60"/>
      <c r="SCI61" s="60"/>
      <c r="SCJ61" s="60"/>
      <c r="SCK61" s="60"/>
      <c r="SCL61" s="60"/>
      <c r="SCM61" s="60"/>
      <c r="SCN61" s="60"/>
      <c r="SCO61" s="60"/>
      <c r="SCP61" s="60"/>
      <c r="SCQ61" s="60"/>
      <c r="SCR61" s="60"/>
      <c r="SCS61" s="60"/>
      <c r="SCT61" s="60"/>
      <c r="SCU61" s="60"/>
      <c r="SCV61" s="60"/>
      <c r="SCW61" s="60"/>
      <c r="SCX61" s="60"/>
      <c r="SCY61" s="60"/>
      <c r="SCZ61" s="60"/>
      <c r="SDA61" s="60"/>
      <c r="SDB61" s="60"/>
      <c r="SDC61" s="60"/>
      <c r="SDD61" s="60"/>
      <c r="SDE61" s="60"/>
      <c r="SDF61" s="60"/>
      <c r="SDG61" s="60"/>
      <c r="SDH61" s="60"/>
      <c r="SDI61" s="60"/>
      <c r="SDJ61" s="60"/>
      <c r="SDK61" s="60"/>
      <c r="SDL61" s="60"/>
      <c r="SDM61" s="60"/>
      <c r="SDN61" s="60"/>
      <c r="SDO61" s="60"/>
      <c r="SDP61" s="60"/>
      <c r="SDQ61" s="60"/>
      <c r="SDR61" s="60"/>
      <c r="SDS61" s="60"/>
      <c r="SDT61" s="60"/>
      <c r="SDU61" s="60"/>
      <c r="SDV61" s="60"/>
      <c r="SDW61" s="60"/>
      <c r="SDX61" s="60"/>
      <c r="SDY61" s="60"/>
      <c r="SDZ61" s="60"/>
      <c r="SEA61" s="60"/>
      <c r="SEB61" s="60"/>
      <c r="SEC61" s="60"/>
      <c r="SED61" s="60"/>
      <c r="SEE61" s="60"/>
      <c r="SEF61" s="60"/>
      <c r="SEG61" s="60"/>
      <c r="SEH61" s="60"/>
      <c r="SEI61" s="60"/>
      <c r="SEJ61" s="60"/>
      <c r="SEK61" s="60"/>
      <c r="SEL61" s="60"/>
      <c r="SEM61" s="60"/>
      <c r="SEN61" s="60"/>
      <c r="SEO61" s="60"/>
      <c r="SEP61" s="60"/>
      <c r="SEQ61" s="60"/>
      <c r="SER61" s="60"/>
      <c r="SES61" s="60"/>
      <c r="SET61" s="60"/>
      <c r="SEU61" s="60"/>
      <c r="SEV61" s="60"/>
      <c r="SEW61" s="60"/>
      <c r="SEX61" s="60"/>
      <c r="SEY61" s="60"/>
      <c r="SEZ61" s="60"/>
      <c r="SFA61" s="60"/>
      <c r="SFB61" s="60"/>
      <c r="SFC61" s="60"/>
      <c r="SFD61" s="60"/>
      <c r="SFE61" s="60"/>
      <c r="SFF61" s="60"/>
      <c r="SFG61" s="60"/>
      <c r="SFH61" s="60"/>
      <c r="SFI61" s="60"/>
      <c r="SFJ61" s="60"/>
      <c r="SFK61" s="60"/>
      <c r="SFL61" s="60"/>
      <c r="SFM61" s="60"/>
      <c r="SFN61" s="60"/>
      <c r="SFO61" s="60"/>
      <c r="SFP61" s="60"/>
      <c r="SFQ61" s="60"/>
      <c r="SFR61" s="60"/>
      <c r="SFS61" s="60"/>
      <c r="SFT61" s="60"/>
      <c r="SFU61" s="60"/>
      <c r="SFV61" s="60"/>
      <c r="SFW61" s="60"/>
      <c r="SFX61" s="60"/>
      <c r="SFY61" s="60"/>
      <c r="SFZ61" s="60"/>
      <c r="SGA61" s="60"/>
      <c r="SGB61" s="60"/>
      <c r="SGC61" s="60"/>
      <c r="SGD61" s="60"/>
      <c r="SGE61" s="60"/>
      <c r="SGF61" s="60"/>
      <c r="SGG61" s="60"/>
      <c r="SGH61" s="60"/>
      <c r="SGI61" s="60"/>
      <c r="SGJ61" s="60"/>
      <c r="SGK61" s="60"/>
      <c r="SGL61" s="60"/>
      <c r="SGM61" s="60"/>
      <c r="SGN61" s="60"/>
      <c r="SGO61" s="60"/>
      <c r="SGP61" s="60"/>
      <c r="SGQ61" s="60"/>
      <c r="SGR61" s="60"/>
      <c r="SGS61" s="60"/>
      <c r="SGT61" s="60"/>
      <c r="SGU61" s="60"/>
      <c r="SGV61" s="60"/>
      <c r="SGW61" s="60"/>
      <c r="SGX61" s="60"/>
      <c r="SGY61" s="60"/>
      <c r="SGZ61" s="60"/>
      <c r="SHA61" s="60"/>
      <c r="SHB61" s="60"/>
      <c r="SHC61" s="60"/>
      <c r="SHD61" s="60"/>
      <c r="SHE61" s="60"/>
      <c r="SHF61" s="60"/>
      <c r="SHG61" s="60"/>
      <c r="SHH61" s="60"/>
      <c r="SHI61" s="60"/>
      <c r="SHJ61" s="60"/>
      <c r="SHK61" s="60"/>
      <c r="SHL61" s="60"/>
      <c r="SHM61" s="60"/>
      <c r="SHN61" s="60"/>
      <c r="SHO61" s="60"/>
      <c r="SHP61" s="60"/>
      <c r="SHQ61" s="60"/>
      <c r="SHR61" s="60"/>
      <c r="SHS61" s="60"/>
      <c r="SHT61" s="60"/>
      <c r="SHU61" s="60"/>
      <c r="SHV61" s="60"/>
      <c r="SHW61" s="60"/>
      <c r="SHX61" s="60"/>
      <c r="SHY61" s="60"/>
      <c r="SHZ61" s="60"/>
      <c r="SIA61" s="60"/>
      <c r="SIB61" s="60"/>
      <c r="SIC61" s="60"/>
      <c r="SID61" s="60"/>
      <c r="SIE61" s="60"/>
      <c r="SIF61" s="60"/>
      <c r="SIG61" s="60"/>
      <c r="SIH61" s="60"/>
      <c r="SII61" s="60"/>
      <c r="SIJ61" s="60"/>
      <c r="SIK61" s="60"/>
      <c r="SIL61" s="60"/>
      <c r="SIM61" s="60"/>
      <c r="SIN61" s="60"/>
      <c r="SIO61" s="60"/>
      <c r="SIP61" s="60"/>
      <c r="SIQ61" s="60"/>
      <c r="SIR61" s="60"/>
      <c r="SIS61" s="60"/>
      <c r="SIT61" s="60"/>
      <c r="SIU61" s="60"/>
      <c r="SIV61" s="60"/>
      <c r="SIW61" s="60"/>
      <c r="SIX61" s="60"/>
      <c r="SIY61" s="60"/>
      <c r="SIZ61" s="60"/>
      <c r="SJA61" s="60"/>
      <c r="SJB61" s="60"/>
      <c r="SJC61" s="60"/>
      <c r="SJD61" s="60"/>
      <c r="SJE61" s="60"/>
      <c r="SJF61" s="60"/>
      <c r="SJG61" s="60"/>
      <c r="SJH61" s="60"/>
      <c r="SJI61" s="60"/>
      <c r="SJJ61" s="60"/>
      <c r="SJK61" s="60"/>
      <c r="SJL61" s="60"/>
      <c r="SJM61" s="60"/>
      <c r="SJN61" s="60"/>
      <c r="SJO61" s="60"/>
      <c r="SJP61" s="60"/>
      <c r="SJQ61" s="60"/>
      <c r="SJR61" s="60"/>
      <c r="SJS61" s="60"/>
      <c r="SJT61" s="60"/>
      <c r="SJU61" s="60"/>
      <c r="SJV61" s="60"/>
      <c r="SJW61" s="60"/>
      <c r="SJX61" s="60"/>
      <c r="SJY61" s="60"/>
      <c r="SJZ61" s="60"/>
      <c r="SKA61" s="60"/>
      <c r="SKB61" s="60"/>
      <c r="SKC61" s="60"/>
      <c r="SKD61" s="60"/>
      <c r="SKE61" s="60"/>
      <c r="SKF61" s="60"/>
      <c r="SKG61" s="60"/>
      <c r="SKH61" s="60"/>
      <c r="SKI61" s="60"/>
      <c r="SKJ61" s="60"/>
      <c r="SKK61" s="60"/>
      <c r="SKL61" s="60"/>
      <c r="SKM61" s="60"/>
      <c r="SKN61" s="60"/>
      <c r="SKO61" s="60"/>
      <c r="SKP61" s="60"/>
      <c r="SKQ61" s="60"/>
      <c r="SKR61" s="60"/>
      <c r="SKS61" s="60"/>
      <c r="SKT61" s="60"/>
      <c r="SKU61" s="60"/>
      <c r="SKV61" s="60"/>
      <c r="SKW61" s="60"/>
      <c r="SKX61" s="60"/>
      <c r="SKY61" s="60"/>
      <c r="SKZ61" s="60"/>
      <c r="SLA61" s="60"/>
      <c r="SLB61" s="60"/>
      <c r="SLC61" s="60"/>
      <c r="SLD61" s="60"/>
      <c r="SLE61" s="60"/>
      <c r="SLF61" s="60"/>
      <c r="SLG61" s="60"/>
      <c r="SLH61" s="60"/>
      <c r="SLI61" s="60"/>
      <c r="SLJ61" s="60"/>
      <c r="SLK61" s="60"/>
      <c r="SLL61" s="60"/>
      <c r="SLM61" s="60"/>
      <c r="SLN61" s="60"/>
      <c r="SLO61" s="60"/>
      <c r="SLP61" s="60"/>
      <c r="SLQ61" s="60"/>
      <c r="SLR61" s="60"/>
      <c r="SLS61" s="60"/>
      <c r="SLT61" s="60"/>
      <c r="SLU61" s="60"/>
      <c r="SLV61" s="60"/>
      <c r="SLW61" s="60"/>
      <c r="SLX61" s="60"/>
      <c r="SLY61" s="60"/>
      <c r="SLZ61" s="60"/>
      <c r="SMA61" s="60"/>
      <c r="SMB61" s="60"/>
      <c r="SMC61" s="60"/>
      <c r="SMD61" s="60"/>
      <c r="SME61" s="60"/>
      <c r="SMF61" s="60"/>
      <c r="SMG61" s="60"/>
      <c r="SMH61" s="60"/>
      <c r="SMI61" s="60"/>
      <c r="SMJ61" s="60"/>
      <c r="SMK61" s="60"/>
      <c r="SML61" s="60"/>
      <c r="SMM61" s="60"/>
      <c r="SMN61" s="60"/>
      <c r="SMO61" s="60"/>
      <c r="SMP61" s="60"/>
      <c r="SMQ61" s="60"/>
      <c r="SMR61" s="60"/>
      <c r="SMS61" s="60"/>
      <c r="SMT61" s="60"/>
      <c r="SMU61" s="60"/>
      <c r="SMV61" s="60"/>
      <c r="SMW61" s="60"/>
      <c r="SMX61" s="60"/>
      <c r="SMY61" s="60"/>
      <c r="SMZ61" s="60"/>
      <c r="SNA61" s="60"/>
      <c r="SNB61" s="60"/>
      <c r="SNC61" s="60"/>
      <c r="SND61" s="60"/>
      <c r="SNE61" s="60"/>
      <c r="SNF61" s="60"/>
      <c r="SNG61" s="60"/>
      <c r="SNH61" s="60"/>
      <c r="SNI61" s="60"/>
      <c r="SNJ61" s="60"/>
      <c r="SNK61" s="60"/>
      <c r="SNL61" s="60"/>
      <c r="SNM61" s="60"/>
      <c r="SNN61" s="60"/>
      <c r="SNO61" s="60"/>
      <c r="SNP61" s="60"/>
      <c r="SNQ61" s="60"/>
      <c r="SNR61" s="60"/>
      <c r="SNS61" s="60"/>
      <c r="SNT61" s="60"/>
      <c r="SNU61" s="60"/>
      <c r="SNV61" s="60"/>
      <c r="SNW61" s="60"/>
      <c r="SNX61" s="60"/>
      <c r="SNY61" s="60"/>
      <c r="SNZ61" s="60"/>
      <c r="SOA61" s="60"/>
      <c r="SOB61" s="60"/>
      <c r="SOC61" s="60"/>
      <c r="SOD61" s="60"/>
      <c r="SOE61" s="60"/>
      <c r="SOF61" s="60"/>
      <c r="SOG61" s="60"/>
      <c r="SOH61" s="60"/>
      <c r="SOI61" s="60"/>
      <c r="SOJ61" s="60"/>
      <c r="SOK61" s="60"/>
      <c r="SOL61" s="60"/>
      <c r="SOM61" s="60"/>
      <c r="SON61" s="60"/>
      <c r="SOO61" s="60"/>
      <c r="SOP61" s="60"/>
      <c r="SOQ61" s="60"/>
      <c r="SOR61" s="60"/>
      <c r="SOS61" s="60"/>
      <c r="SOT61" s="60"/>
      <c r="SOU61" s="60"/>
      <c r="SOV61" s="60"/>
      <c r="SOW61" s="60"/>
      <c r="SOX61" s="60"/>
      <c r="SOY61" s="60"/>
      <c r="SOZ61" s="60"/>
      <c r="SPA61" s="60"/>
      <c r="SPB61" s="60"/>
      <c r="SPC61" s="60"/>
      <c r="SPD61" s="60"/>
      <c r="SPE61" s="60"/>
      <c r="SPF61" s="60"/>
      <c r="SPG61" s="60"/>
      <c r="SPH61" s="60"/>
      <c r="SPI61" s="60"/>
      <c r="SPJ61" s="60"/>
      <c r="SPK61" s="60"/>
      <c r="SPL61" s="60"/>
      <c r="SPM61" s="60"/>
      <c r="SPN61" s="60"/>
      <c r="SPO61" s="60"/>
      <c r="SPP61" s="60"/>
      <c r="SPQ61" s="60"/>
      <c r="SPR61" s="60"/>
      <c r="SPS61" s="60"/>
      <c r="SPT61" s="60"/>
      <c r="SPU61" s="60"/>
      <c r="SPV61" s="60"/>
      <c r="SPW61" s="60"/>
      <c r="SPX61" s="60"/>
      <c r="SPY61" s="60"/>
      <c r="SPZ61" s="60"/>
      <c r="SQA61" s="60"/>
      <c r="SQB61" s="60"/>
      <c r="SQC61" s="60"/>
      <c r="SQD61" s="60"/>
      <c r="SQE61" s="60"/>
      <c r="SQF61" s="60"/>
      <c r="SQG61" s="60"/>
      <c r="SQH61" s="60"/>
      <c r="SQI61" s="60"/>
      <c r="SQJ61" s="60"/>
      <c r="SQK61" s="60"/>
      <c r="SQL61" s="60"/>
      <c r="SQM61" s="60"/>
      <c r="SQN61" s="60"/>
      <c r="SQO61" s="60"/>
      <c r="SQP61" s="60"/>
      <c r="SQQ61" s="60"/>
      <c r="SQR61" s="60"/>
      <c r="SQS61" s="60"/>
      <c r="SQT61" s="60"/>
      <c r="SQU61" s="60"/>
      <c r="SQV61" s="60"/>
      <c r="SQW61" s="60"/>
      <c r="SQX61" s="60"/>
      <c r="SQY61" s="60"/>
      <c r="SQZ61" s="60"/>
      <c r="SRA61" s="60"/>
      <c r="SRB61" s="60"/>
      <c r="SRC61" s="60"/>
      <c r="SRD61" s="60"/>
      <c r="SRE61" s="60"/>
      <c r="SRF61" s="60"/>
      <c r="SRG61" s="60"/>
      <c r="SRH61" s="60"/>
      <c r="SRI61" s="60"/>
      <c r="SRJ61" s="60"/>
      <c r="SRK61" s="60"/>
      <c r="SRL61" s="60"/>
      <c r="SRM61" s="60"/>
      <c r="SRN61" s="60"/>
      <c r="SRO61" s="60"/>
      <c r="SRP61" s="60"/>
      <c r="SRQ61" s="60"/>
      <c r="SRR61" s="60"/>
      <c r="SRS61" s="60"/>
      <c r="SRT61" s="60"/>
      <c r="SRU61" s="60"/>
      <c r="SRV61" s="60"/>
      <c r="SRW61" s="60"/>
      <c r="SRX61" s="60"/>
      <c r="SRY61" s="60"/>
      <c r="SRZ61" s="60"/>
      <c r="SSA61" s="60"/>
      <c r="SSB61" s="60"/>
      <c r="SSC61" s="60"/>
      <c r="SSD61" s="60"/>
      <c r="SSE61" s="60"/>
      <c r="SSF61" s="60"/>
      <c r="SSG61" s="60"/>
      <c r="SSH61" s="60"/>
      <c r="SSI61" s="60"/>
      <c r="SSJ61" s="60"/>
      <c r="SSK61" s="60"/>
      <c r="SSL61" s="60"/>
      <c r="SSM61" s="60"/>
      <c r="SSN61" s="60"/>
      <c r="SSO61" s="60"/>
      <c r="SSP61" s="60"/>
      <c r="SSQ61" s="60"/>
      <c r="SSR61" s="60"/>
      <c r="SSS61" s="60"/>
      <c r="SST61" s="60"/>
      <c r="SSU61" s="60"/>
      <c r="SSV61" s="60"/>
      <c r="SSW61" s="60"/>
      <c r="SSX61" s="60"/>
      <c r="SSY61" s="60"/>
      <c r="SSZ61" s="60"/>
      <c r="STA61" s="60"/>
      <c r="STB61" s="60"/>
      <c r="STC61" s="60"/>
      <c r="STD61" s="60"/>
      <c r="STE61" s="60"/>
      <c r="STF61" s="60"/>
      <c r="STG61" s="60"/>
      <c r="STH61" s="60"/>
      <c r="STI61" s="60"/>
      <c r="STJ61" s="60"/>
      <c r="STK61" s="60"/>
      <c r="STL61" s="60"/>
      <c r="STM61" s="60"/>
      <c r="STN61" s="60"/>
      <c r="STO61" s="60"/>
      <c r="STP61" s="60"/>
      <c r="STQ61" s="60"/>
      <c r="STR61" s="60"/>
      <c r="STS61" s="60"/>
      <c r="STT61" s="60"/>
      <c r="STU61" s="60"/>
      <c r="STV61" s="60"/>
      <c r="STW61" s="60"/>
      <c r="STX61" s="60"/>
      <c r="STY61" s="60"/>
      <c r="STZ61" s="60"/>
      <c r="SUA61" s="60"/>
      <c r="SUB61" s="60"/>
      <c r="SUC61" s="60"/>
      <c r="SUD61" s="60"/>
      <c r="SUE61" s="60"/>
      <c r="SUF61" s="60"/>
      <c r="SUG61" s="60"/>
      <c r="SUH61" s="60"/>
      <c r="SUI61" s="60"/>
      <c r="SUJ61" s="60"/>
      <c r="SUK61" s="60"/>
      <c r="SUL61" s="60"/>
      <c r="SUM61" s="60"/>
      <c r="SUN61" s="60"/>
      <c r="SUO61" s="60"/>
      <c r="SUP61" s="60"/>
      <c r="SUQ61" s="60"/>
      <c r="SUR61" s="60"/>
      <c r="SUS61" s="60"/>
      <c r="SUT61" s="60"/>
      <c r="SUU61" s="60"/>
      <c r="SUV61" s="60"/>
      <c r="SUW61" s="60"/>
      <c r="SUX61" s="60"/>
      <c r="SUY61" s="60"/>
      <c r="SUZ61" s="60"/>
      <c r="SVA61" s="60"/>
      <c r="SVB61" s="60"/>
      <c r="SVC61" s="60"/>
      <c r="SVD61" s="60"/>
      <c r="SVE61" s="60"/>
      <c r="SVF61" s="60"/>
      <c r="SVG61" s="60"/>
      <c r="SVH61" s="60"/>
      <c r="SVI61" s="60"/>
      <c r="SVJ61" s="60"/>
      <c r="SVK61" s="60"/>
      <c r="SVL61" s="60"/>
      <c r="SVM61" s="60"/>
      <c r="SVN61" s="60"/>
      <c r="SVO61" s="60"/>
      <c r="SVP61" s="60"/>
      <c r="SVQ61" s="60"/>
      <c r="SVR61" s="60"/>
      <c r="SVS61" s="60"/>
      <c r="SVT61" s="60"/>
      <c r="SVU61" s="60"/>
      <c r="SVV61" s="60"/>
      <c r="SVW61" s="60"/>
      <c r="SVX61" s="60"/>
      <c r="SVY61" s="60"/>
      <c r="SVZ61" s="60"/>
      <c r="SWA61" s="60"/>
      <c r="SWB61" s="60"/>
      <c r="SWC61" s="60"/>
      <c r="SWD61" s="60"/>
      <c r="SWE61" s="60"/>
      <c r="SWF61" s="60"/>
      <c r="SWG61" s="60"/>
      <c r="SWH61" s="60"/>
      <c r="SWI61" s="60"/>
      <c r="SWJ61" s="60"/>
      <c r="SWK61" s="60"/>
      <c r="SWL61" s="60"/>
      <c r="SWM61" s="60"/>
      <c r="SWN61" s="60"/>
      <c r="SWO61" s="60"/>
      <c r="SWP61" s="60"/>
      <c r="SWQ61" s="60"/>
      <c r="SWR61" s="60"/>
      <c r="SWS61" s="60"/>
      <c r="SWT61" s="60"/>
      <c r="SWU61" s="60"/>
      <c r="SWV61" s="60"/>
      <c r="SWW61" s="60"/>
      <c r="SWX61" s="60"/>
      <c r="SWY61" s="60"/>
      <c r="SWZ61" s="60"/>
      <c r="SXA61" s="60"/>
      <c r="SXB61" s="60"/>
      <c r="SXC61" s="60"/>
      <c r="SXD61" s="60"/>
      <c r="SXE61" s="60"/>
      <c r="SXF61" s="60"/>
      <c r="SXG61" s="60"/>
      <c r="SXH61" s="60"/>
      <c r="SXI61" s="60"/>
      <c r="SXJ61" s="60"/>
      <c r="SXK61" s="60"/>
      <c r="SXL61" s="60"/>
      <c r="SXM61" s="60"/>
      <c r="SXN61" s="60"/>
      <c r="SXO61" s="60"/>
      <c r="SXP61" s="60"/>
      <c r="SXQ61" s="60"/>
      <c r="SXR61" s="60"/>
      <c r="SXS61" s="60"/>
      <c r="SXT61" s="60"/>
      <c r="SXU61" s="60"/>
      <c r="SXV61" s="60"/>
      <c r="SXW61" s="60"/>
      <c r="SXX61" s="60"/>
      <c r="SXY61" s="60"/>
      <c r="SXZ61" s="60"/>
      <c r="SYA61" s="60"/>
      <c r="SYB61" s="60"/>
      <c r="SYC61" s="60"/>
      <c r="SYD61" s="60"/>
      <c r="SYE61" s="60"/>
      <c r="SYF61" s="60"/>
      <c r="SYG61" s="60"/>
      <c r="SYH61" s="60"/>
      <c r="SYI61" s="60"/>
      <c r="SYJ61" s="60"/>
      <c r="SYK61" s="60"/>
      <c r="SYL61" s="60"/>
      <c r="SYM61" s="60"/>
      <c r="SYN61" s="60"/>
      <c r="SYO61" s="60"/>
      <c r="SYP61" s="60"/>
      <c r="SYQ61" s="60"/>
      <c r="SYR61" s="60"/>
      <c r="SYS61" s="60"/>
      <c r="SYT61" s="60"/>
      <c r="SYU61" s="60"/>
      <c r="SYV61" s="60"/>
      <c r="SYW61" s="60"/>
      <c r="SYX61" s="60"/>
      <c r="SYY61" s="60"/>
      <c r="SYZ61" s="60"/>
      <c r="SZA61" s="60"/>
      <c r="SZB61" s="60"/>
      <c r="SZC61" s="60"/>
      <c r="SZD61" s="60"/>
      <c r="SZE61" s="60"/>
      <c r="SZF61" s="60"/>
      <c r="SZG61" s="60"/>
      <c r="SZH61" s="60"/>
      <c r="SZI61" s="60"/>
      <c r="SZJ61" s="60"/>
      <c r="SZK61" s="60"/>
      <c r="SZL61" s="60"/>
      <c r="SZM61" s="60"/>
      <c r="SZN61" s="60"/>
      <c r="SZO61" s="60"/>
      <c r="SZP61" s="60"/>
      <c r="SZQ61" s="60"/>
      <c r="SZR61" s="60"/>
      <c r="SZS61" s="60"/>
      <c r="SZT61" s="60"/>
      <c r="SZU61" s="60"/>
      <c r="SZV61" s="60"/>
      <c r="SZW61" s="60"/>
      <c r="SZX61" s="60"/>
      <c r="SZY61" s="60"/>
      <c r="SZZ61" s="60"/>
      <c r="TAA61" s="60"/>
      <c r="TAB61" s="60"/>
      <c r="TAC61" s="60"/>
      <c r="TAD61" s="60"/>
      <c r="TAE61" s="60"/>
      <c r="TAF61" s="60"/>
      <c r="TAG61" s="60"/>
      <c r="TAH61" s="60"/>
      <c r="TAI61" s="60"/>
      <c r="TAJ61" s="60"/>
      <c r="TAK61" s="60"/>
      <c r="TAL61" s="60"/>
      <c r="TAM61" s="60"/>
      <c r="TAN61" s="60"/>
      <c r="TAO61" s="60"/>
      <c r="TAP61" s="60"/>
      <c r="TAQ61" s="60"/>
      <c r="TAR61" s="60"/>
      <c r="TAS61" s="60"/>
      <c r="TAT61" s="60"/>
      <c r="TAU61" s="60"/>
      <c r="TAV61" s="60"/>
      <c r="TAW61" s="60"/>
      <c r="TAX61" s="60"/>
      <c r="TAY61" s="60"/>
      <c r="TAZ61" s="60"/>
      <c r="TBA61" s="60"/>
      <c r="TBB61" s="60"/>
      <c r="TBC61" s="60"/>
      <c r="TBD61" s="60"/>
      <c r="TBE61" s="60"/>
      <c r="TBF61" s="60"/>
      <c r="TBG61" s="60"/>
      <c r="TBH61" s="60"/>
      <c r="TBI61" s="60"/>
      <c r="TBJ61" s="60"/>
      <c r="TBK61" s="60"/>
      <c r="TBL61" s="60"/>
      <c r="TBM61" s="60"/>
      <c r="TBN61" s="60"/>
      <c r="TBO61" s="60"/>
      <c r="TBP61" s="60"/>
      <c r="TBQ61" s="60"/>
      <c r="TBR61" s="60"/>
      <c r="TBS61" s="60"/>
      <c r="TBT61" s="60"/>
      <c r="TBU61" s="60"/>
      <c r="TBV61" s="60"/>
      <c r="TBW61" s="60"/>
      <c r="TBX61" s="60"/>
      <c r="TBY61" s="60"/>
      <c r="TBZ61" s="60"/>
      <c r="TCA61" s="60"/>
      <c r="TCB61" s="60"/>
      <c r="TCC61" s="60"/>
      <c r="TCD61" s="60"/>
      <c r="TCE61" s="60"/>
      <c r="TCF61" s="60"/>
      <c r="TCG61" s="60"/>
      <c r="TCH61" s="60"/>
      <c r="TCI61" s="60"/>
      <c r="TCJ61" s="60"/>
      <c r="TCK61" s="60"/>
      <c r="TCL61" s="60"/>
      <c r="TCM61" s="60"/>
      <c r="TCN61" s="60"/>
      <c r="TCO61" s="60"/>
      <c r="TCP61" s="60"/>
      <c r="TCQ61" s="60"/>
      <c r="TCR61" s="60"/>
      <c r="TCS61" s="60"/>
      <c r="TCT61" s="60"/>
      <c r="TCU61" s="60"/>
      <c r="TCV61" s="60"/>
      <c r="TCW61" s="60"/>
      <c r="TCX61" s="60"/>
      <c r="TCY61" s="60"/>
      <c r="TCZ61" s="60"/>
      <c r="TDA61" s="60"/>
      <c r="TDB61" s="60"/>
      <c r="TDC61" s="60"/>
      <c r="TDD61" s="60"/>
      <c r="TDE61" s="60"/>
      <c r="TDF61" s="60"/>
      <c r="TDG61" s="60"/>
      <c r="TDH61" s="60"/>
      <c r="TDI61" s="60"/>
      <c r="TDJ61" s="60"/>
      <c r="TDK61" s="60"/>
      <c r="TDL61" s="60"/>
      <c r="TDM61" s="60"/>
      <c r="TDN61" s="60"/>
      <c r="TDO61" s="60"/>
      <c r="TDP61" s="60"/>
      <c r="TDQ61" s="60"/>
      <c r="TDR61" s="60"/>
      <c r="TDS61" s="60"/>
      <c r="TDT61" s="60"/>
      <c r="TDU61" s="60"/>
      <c r="TDV61" s="60"/>
      <c r="TDW61" s="60"/>
      <c r="TDX61" s="60"/>
      <c r="TDY61" s="60"/>
      <c r="TDZ61" s="60"/>
      <c r="TEA61" s="60"/>
      <c r="TEB61" s="60"/>
      <c r="TEC61" s="60"/>
      <c r="TED61" s="60"/>
      <c r="TEE61" s="60"/>
      <c r="TEF61" s="60"/>
      <c r="TEG61" s="60"/>
      <c r="TEH61" s="60"/>
      <c r="TEI61" s="60"/>
      <c r="TEJ61" s="60"/>
      <c r="TEK61" s="60"/>
      <c r="TEL61" s="60"/>
      <c r="TEM61" s="60"/>
      <c r="TEN61" s="60"/>
      <c r="TEO61" s="60"/>
      <c r="TEP61" s="60"/>
      <c r="TEQ61" s="60"/>
      <c r="TER61" s="60"/>
      <c r="TES61" s="60"/>
      <c r="TET61" s="60"/>
      <c r="TEU61" s="60"/>
      <c r="TEV61" s="60"/>
      <c r="TEW61" s="60"/>
      <c r="TEX61" s="60"/>
      <c r="TEY61" s="60"/>
      <c r="TEZ61" s="60"/>
      <c r="TFA61" s="60"/>
      <c r="TFB61" s="60"/>
      <c r="TFC61" s="60"/>
      <c r="TFD61" s="60"/>
      <c r="TFE61" s="60"/>
      <c r="TFF61" s="60"/>
      <c r="TFG61" s="60"/>
      <c r="TFH61" s="60"/>
      <c r="TFI61" s="60"/>
      <c r="TFJ61" s="60"/>
      <c r="TFK61" s="60"/>
      <c r="TFL61" s="60"/>
      <c r="TFM61" s="60"/>
      <c r="TFN61" s="60"/>
      <c r="TFO61" s="60"/>
      <c r="TFP61" s="60"/>
      <c r="TFQ61" s="60"/>
      <c r="TFR61" s="60"/>
      <c r="TFS61" s="60"/>
      <c r="TFT61" s="60"/>
      <c r="TFU61" s="60"/>
      <c r="TFV61" s="60"/>
      <c r="TFW61" s="60"/>
      <c r="TFX61" s="60"/>
      <c r="TFY61" s="60"/>
      <c r="TFZ61" s="60"/>
      <c r="TGA61" s="60"/>
      <c r="TGB61" s="60"/>
      <c r="TGC61" s="60"/>
      <c r="TGD61" s="60"/>
      <c r="TGE61" s="60"/>
      <c r="TGF61" s="60"/>
      <c r="TGG61" s="60"/>
      <c r="TGH61" s="60"/>
      <c r="TGI61" s="60"/>
      <c r="TGJ61" s="60"/>
      <c r="TGK61" s="60"/>
      <c r="TGL61" s="60"/>
      <c r="TGM61" s="60"/>
      <c r="TGN61" s="60"/>
      <c r="TGO61" s="60"/>
      <c r="TGP61" s="60"/>
      <c r="TGQ61" s="60"/>
      <c r="TGR61" s="60"/>
      <c r="TGS61" s="60"/>
      <c r="TGT61" s="60"/>
      <c r="TGU61" s="60"/>
      <c r="TGV61" s="60"/>
      <c r="TGW61" s="60"/>
      <c r="TGX61" s="60"/>
      <c r="TGY61" s="60"/>
      <c r="TGZ61" s="60"/>
      <c r="THA61" s="60"/>
      <c r="THB61" s="60"/>
      <c r="THC61" s="60"/>
      <c r="THD61" s="60"/>
      <c r="THE61" s="60"/>
      <c r="THF61" s="60"/>
      <c r="THG61" s="60"/>
      <c r="THH61" s="60"/>
      <c r="THI61" s="60"/>
      <c r="THJ61" s="60"/>
      <c r="THK61" s="60"/>
      <c r="THL61" s="60"/>
      <c r="THM61" s="60"/>
      <c r="THN61" s="60"/>
      <c r="THO61" s="60"/>
      <c r="THP61" s="60"/>
      <c r="THQ61" s="60"/>
      <c r="THR61" s="60"/>
      <c r="THS61" s="60"/>
      <c r="THT61" s="60"/>
      <c r="THU61" s="60"/>
      <c r="THV61" s="60"/>
      <c r="THW61" s="60"/>
      <c r="THX61" s="60"/>
      <c r="THY61" s="60"/>
      <c r="THZ61" s="60"/>
      <c r="TIA61" s="60"/>
      <c r="TIB61" s="60"/>
      <c r="TIC61" s="60"/>
      <c r="TID61" s="60"/>
      <c r="TIE61" s="60"/>
      <c r="TIF61" s="60"/>
      <c r="TIG61" s="60"/>
      <c r="TIH61" s="60"/>
      <c r="TII61" s="60"/>
      <c r="TIJ61" s="60"/>
      <c r="TIK61" s="60"/>
      <c r="TIL61" s="60"/>
      <c r="TIM61" s="60"/>
      <c r="TIN61" s="60"/>
      <c r="TIO61" s="60"/>
      <c r="TIP61" s="60"/>
      <c r="TIQ61" s="60"/>
      <c r="TIR61" s="60"/>
      <c r="TIS61" s="60"/>
      <c r="TIT61" s="60"/>
      <c r="TIU61" s="60"/>
      <c r="TIV61" s="60"/>
      <c r="TIW61" s="60"/>
      <c r="TIX61" s="60"/>
      <c r="TIY61" s="60"/>
      <c r="TIZ61" s="60"/>
      <c r="TJA61" s="60"/>
      <c r="TJB61" s="60"/>
      <c r="TJC61" s="60"/>
      <c r="TJD61" s="60"/>
      <c r="TJE61" s="60"/>
      <c r="TJF61" s="60"/>
      <c r="TJG61" s="60"/>
      <c r="TJH61" s="60"/>
      <c r="TJI61" s="60"/>
      <c r="TJJ61" s="60"/>
      <c r="TJK61" s="60"/>
      <c r="TJL61" s="60"/>
      <c r="TJM61" s="60"/>
      <c r="TJN61" s="60"/>
      <c r="TJO61" s="60"/>
      <c r="TJP61" s="60"/>
      <c r="TJQ61" s="60"/>
      <c r="TJR61" s="60"/>
      <c r="TJS61" s="60"/>
      <c r="TJT61" s="60"/>
      <c r="TJU61" s="60"/>
      <c r="TJV61" s="60"/>
      <c r="TJW61" s="60"/>
      <c r="TJX61" s="60"/>
      <c r="TJY61" s="60"/>
      <c r="TJZ61" s="60"/>
      <c r="TKA61" s="60"/>
      <c r="TKB61" s="60"/>
      <c r="TKC61" s="60"/>
      <c r="TKD61" s="60"/>
      <c r="TKE61" s="60"/>
      <c r="TKF61" s="60"/>
      <c r="TKG61" s="60"/>
      <c r="TKH61" s="60"/>
      <c r="TKI61" s="60"/>
      <c r="TKJ61" s="60"/>
      <c r="TKK61" s="60"/>
      <c r="TKL61" s="60"/>
      <c r="TKM61" s="60"/>
      <c r="TKN61" s="60"/>
      <c r="TKO61" s="60"/>
      <c r="TKP61" s="60"/>
      <c r="TKQ61" s="60"/>
      <c r="TKR61" s="60"/>
      <c r="TKS61" s="60"/>
      <c r="TKT61" s="60"/>
      <c r="TKU61" s="60"/>
      <c r="TKV61" s="60"/>
      <c r="TKW61" s="60"/>
      <c r="TKX61" s="60"/>
      <c r="TKY61" s="60"/>
      <c r="TKZ61" s="60"/>
      <c r="TLA61" s="60"/>
      <c r="TLB61" s="60"/>
      <c r="TLC61" s="60"/>
      <c r="TLD61" s="60"/>
      <c r="TLE61" s="60"/>
      <c r="TLF61" s="60"/>
      <c r="TLG61" s="60"/>
      <c r="TLH61" s="60"/>
      <c r="TLI61" s="60"/>
      <c r="TLJ61" s="60"/>
      <c r="TLK61" s="60"/>
      <c r="TLL61" s="60"/>
      <c r="TLM61" s="60"/>
      <c r="TLN61" s="60"/>
      <c r="TLO61" s="60"/>
      <c r="TLP61" s="60"/>
      <c r="TLQ61" s="60"/>
      <c r="TLR61" s="60"/>
      <c r="TLS61" s="60"/>
      <c r="TLT61" s="60"/>
      <c r="TLU61" s="60"/>
      <c r="TLV61" s="60"/>
      <c r="TLW61" s="60"/>
      <c r="TLX61" s="60"/>
      <c r="TLY61" s="60"/>
      <c r="TLZ61" s="60"/>
      <c r="TMA61" s="60"/>
      <c r="TMB61" s="60"/>
      <c r="TMC61" s="60"/>
      <c r="TMD61" s="60"/>
      <c r="TME61" s="60"/>
      <c r="TMF61" s="60"/>
      <c r="TMG61" s="60"/>
      <c r="TMH61" s="60"/>
      <c r="TMI61" s="60"/>
      <c r="TMJ61" s="60"/>
      <c r="TMK61" s="60"/>
      <c r="TML61" s="60"/>
      <c r="TMM61" s="60"/>
      <c r="TMN61" s="60"/>
      <c r="TMO61" s="60"/>
      <c r="TMP61" s="60"/>
      <c r="TMQ61" s="60"/>
      <c r="TMR61" s="60"/>
      <c r="TMS61" s="60"/>
      <c r="TMT61" s="60"/>
      <c r="TMU61" s="60"/>
      <c r="TMV61" s="60"/>
      <c r="TMW61" s="60"/>
      <c r="TMX61" s="60"/>
      <c r="TMY61" s="60"/>
      <c r="TMZ61" s="60"/>
      <c r="TNA61" s="60"/>
      <c r="TNB61" s="60"/>
      <c r="TNC61" s="60"/>
      <c r="TND61" s="60"/>
      <c r="TNE61" s="60"/>
      <c r="TNF61" s="60"/>
      <c r="TNG61" s="60"/>
      <c r="TNH61" s="60"/>
      <c r="TNI61" s="60"/>
      <c r="TNJ61" s="60"/>
      <c r="TNK61" s="60"/>
      <c r="TNL61" s="60"/>
      <c r="TNM61" s="60"/>
      <c r="TNN61" s="60"/>
      <c r="TNO61" s="60"/>
      <c r="TNP61" s="60"/>
      <c r="TNQ61" s="60"/>
      <c r="TNR61" s="60"/>
      <c r="TNS61" s="60"/>
      <c r="TNT61" s="60"/>
      <c r="TNU61" s="60"/>
      <c r="TNV61" s="60"/>
      <c r="TNW61" s="60"/>
      <c r="TNX61" s="60"/>
      <c r="TNY61" s="60"/>
      <c r="TNZ61" s="60"/>
      <c r="TOA61" s="60"/>
      <c r="TOB61" s="60"/>
      <c r="TOC61" s="60"/>
      <c r="TOD61" s="60"/>
      <c r="TOE61" s="60"/>
      <c r="TOF61" s="60"/>
      <c r="TOG61" s="60"/>
      <c r="TOH61" s="60"/>
      <c r="TOI61" s="60"/>
      <c r="TOJ61" s="60"/>
      <c r="TOK61" s="60"/>
      <c r="TOL61" s="60"/>
      <c r="TOM61" s="60"/>
      <c r="TON61" s="60"/>
      <c r="TOO61" s="60"/>
      <c r="TOP61" s="60"/>
      <c r="TOQ61" s="60"/>
      <c r="TOR61" s="60"/>
      <c r="TOS61" s="60"/>
      <c r="TOT61" s="60"/>
      <c r="TOU61" s="60"/>
      <c r="TOV61" s="60"/>
      <c r="TOW61" s="60"/>
      <c r="TOX61" s="60"/>
      <c r="TOY61" s="60"/>
      <c r="TOZ61" s="60"/>
      <c r="TPA61" s="60"/>
      <c r="TPB61" s="60"/>
      <c r="TPC61" s="60"/>
      <c r="TPD61" s="60"/>
      <c r="TPE61" s="60"/>
      <c r="TPF61" s="60"/>
      <c r="TPG61" s="60"/>
      <c r="TPH61" s="60"/>
      <c r="TPI61" s="60"/>
      <c r="TPJ61" s="60"/>
      <c r="TPK61" s="60"/>
      <c r="TPL61" s="60"/>
      <c r="TPM61" s="60"/>
      <c r="TPN61" s="60"/>
      <c r="TPO61" s="60"/>
      <c r="TPP61" s="60"/>
      <c r="TPQ61" s="60"/>
      <c r="TPR61" s="60"/>
      <c r="TPS61" s="60"/>
      <c r="TPT61" s="60"/>
      <c r="TPU61" s="60"/>
      <c r="TPV61" s="60"/>
      <c r="TPW61" s="60"/>
      <c r="TPX61" s="60"/>
      <c r="TPY61" s="60"/>
      <c r="TPZ61" s="60"/>
      <c r="TQA61" s="60"/>
      <c r="TQB61" s="60"/>
      <c r="TQC61" s="60"/>
      <c r="TQD61" s="60"/>
      <c r="TQE61" s="60"/>
      <c r="TQF61" s="60"/>
      <c r="TQG61" s="60"/>
      <c r="TQH61" s="60"/>
      <c r="TQI61" s="60"/>
      <c r="TQJ61" s="60"/>
      <c r="TQK61" s="60"/>
      <c r="TQL61" s="60"/>
      <c r="TQM61" s="60"/>
      <c r="TQN61" s="60"/>
      <c r="TQO61" s="60"/>
      <c r="TQP61" s="60"/>
      <c r="TQQ61" s="60"/>
      <c r="TQR61" s="60"/>
      <c r="TQS61" s="60"/>
      <c r="TQT61" s="60"/>
      <c r="TQU61" s="60"/>
      <c r="TQV61" s="60"/>
      <c r="TQW61" s="60"/>
      <c r="TQX61" s="60"/>
      <c r="TQY61" s="60"/>
      <c r="TQZ61" s="60"/>
      <c r="TRA61" s="60"/>
      <c r="TRB61" s="60"/>
      <c r="TRC61" s="60"/>
      <c r="TRD61" s="60"/>
      <c r="TRE61" s="60"/>
      <c r="TRF61" s="60"/>
      <c r="TRG61" s="60"/>
      <c r="TRH61" s="60"/>
      <c r="TRI61" s="60"/>
      <c r="TRJ61" s="60"/>
      <c r="TRK61" s="60"/>
      <c r="TRL61" s="60"/>
      <c r="TRM61" s="60"/>
      <c r="TRN61" s="60"/>
      <c r="TRO61" s="60"/>
      <c r="TRP61" s="60"/>
      <c r="TRQ61" s="60"/>
      <c r="TRR61" s="60"/>
      <c r="TRS61" s="60"/>
      <c r="TRT61" s="60"/>
      <c r="TRU61" s="60"/>
      <c r="TRV61" s="60"/>
      <c r="TRW61" s="60"/>
      <c r="TRX61" s="60"/>
      <c r="TRY61" s="60"/>
      <c r="TRZ61" s="60"/>
      <c r="TSA61" s="60"/>
      <c r="TSB61" s="60"/>
      <c r="TSC61" s="60"/>
      <c r="TSD61" s="60"/>
      <c r="TSE61" s="60"/>
      <c r="TSF61" s="60"/>
      <c r="TSG61" s="60"/>
      <c r="TSH61" s="60"/>
      <c r="TSI61" s="60"/>
      <c r="TSJ61" s="60"/>
      <c r="TSK61" s="60"/>
      <c r="TSL61" s="60"/>
      <c r="TSM61" s="60"/>
      <c r="TSN61" s="60"/>
      <c r="TSO61" s="60"/>
      <c r="TSP61" s="60"/>
      <c r="TSQ61" s="60"/>
      <c r="TSR61" s="60"/>
      <c r="TSS61" s="60"/>
      <c r="TST61" s="60"/>
      <c r="TSU61" s="60"/>
      <c r="TSV61" s="60"/>
      <c r="TSW61" s="60"/>
      <c r="TSX61" s="60"/>
      <c r="TSY61" s="60"/>
      <c r="TSZ61" s="60"/>
      <c r="TTA61" s="60"/>
      <c r="TTB61" s="60"/>
      <c r="TTC61" s="60"/>
      <c r="TTD61" s="60"/>
      <c r="TTE61" s="60"/>
      <c r="TTF61" s="60"/>
      <c r="TTG61" s="60"/>
      <c r="TTH61" s="60"/>
      <c r="TTI61" s="60"/>
      <c r="TTJ61" s="60"/>
      <c r="TTK61" s="60"/>
      <c r="TTL61" s="60"/>
      <c r="TTM61" s="60"/>
      <c r="TTN61" s="60"/>
      <c r="TTO61" s="60"/>
      <c r="TTP61" s="60"/>
      <c r="TTQ61" s="60"/>
      <c r="TTR61" s="60"/>
      <c r="TTS61" s="60"/>
      <c r="TTT61" s="60"/>
      <c r="TTU61" s="60"/>
      <c r="TTV61" s="60"/>
      <c r="TTW61" s="60"/>
      <c r="TTX61" s="60"/>
      <c r="TTY61" s="60"/>
      <c r="TTZ61" s="60"/>
      <c r="TUA61" s="60"/>
      <c r="TUB61" s="60"/>
      <c r="TUC61" s="60"/>
      <c r="TUD61" s="60"/>
      <c r="TUE61" s="60"/>
      <c r="TUF61" s="60"/>
      <c r="TUG61" s="60"/>
      <c r="TUH61" s="60"/>
      <c r="TUI61" s="60"/>
      <c r="TUJ61" s="60"/>
      <c r="TUK61" s="60"/>
      <c r="TUL61" s="60"/>
      <c r="TUM61" s="60"/>
      <c r="TUN61" s="60"/>
      <c r="TUO61" s="60"/>
      <c r="TUP61" s="60"/>
      <c r="TUQ61" s="60"/>
      <c r="TUR61" s="60"/>
      <c r="TUS61" s="60"/>
      <c r="TUT61" s="60"/>
      <c r="TUU61" s="60"/>
      <c r="TUV61" s="60"/>
      <c r="TUW61" s="60"/>
      <c r="TUX61" s="60"/>
      <c r="TUY61" s="60"/>
      <c r="TUZ61" s="60"/>
      <c r="TVA61" s="60"/>
      <c r="TVB61" s="60"/>
      <c r="TVC61" s="60"/>
      <c r="TVD61" s="60"/>
      <c r="TVE61" s="60"/>
      <c r="TVF61" s="60"/>
      <c r="TVG61" s="60"/>
      <c r="TVH61" s="60"/>
      <c r="TVI61" s="60"/>
      <c r="TVJ61" s="60"/>
      <c r="TVK61" s="60"/>
      <c r="TVL61" s="60"/>
      <c r="TVM61" s="60"/>
      <c r="TVN61" s="60"/>
      <c r="TVO61" s="60"/>
      <c r="TVP61" s="60"/>
      <c r="TVQ61" s="60"/>
      <c r="TVR61" s="60"/>
      <c r="TVS61" s="60"/>
      <c r="TVT61" s="60"/>
      <c r="TVU61" s="60"/>
      <c r="TVV61" s="60"/>
      <c r="TVW61" s="60"/>
      <c r="TVX61" s="60"/>
      <c r="TVY61" s="60"/>
      <c r="TVZ61" s="60"/>
      <c r="TWA61" s="60"/>
      <c r="TWB61" s="60"/>
      <c r="TWC61" s="60"/>
      <c r="TWD61" s="60"/>
      <c r="TWE61" s="60"/>
      <c r="TWF61" s="60"/>
      <c r="TWG61" s="60"/>
      <c r="TWH61" s="60"/>
      <c r="TWI61" s="60"/>
      <c r="TWJ61" s="60"/>
      <c r="TWK61" s="60"/>
      <c r="TWL61" s="60"/>
      <c r="TWM61" s="60"/>
      <c r="TWN61" s="60"/>
      <c r="TWO61" s="60"/>
      <c r="TWP61" s="60"/>
      <c r="TWQ61" s="60"/>
      <c r="TWR61" s="60"/>
      <c r="TWS61" s="60"/>
      <c r="TWT61" s="60"/>
      <c r="TWU61" s="60"/>
      <c r="TWV61" s="60"/>
      <c r="TWW61" s="60"/>
      <c r="TWX61" s="60"/>
      <c r="TWY61" s="60"/>
      <c r="TWZ61" s="60"/>
      <c r="TXA61" s="60"/>
      <c r="TXB61" s="60"/>
      <c r="TXC61" s="60"/>
      <c r="TXD61" s="60"/>
      <c r="TXE61" s="60"/>
      <c r="TXF61" s="60"/>
      <c r="TXG61" s="60"/>
      <c r="TXH61" s="60"/>
      <c r="TXI61" s="60"/>
      <c r="TXJ61" s="60"/>
      <c r="TXK61" s="60"/>
      <c r="TXL61" s="60"/>
      <c r="TXM61" s="60"/>
      <c r="TXN61" s="60"/>
      <c r="TXO61" s="60"/>
      <c r="TXP61" s="60"/>
      <c r="TXQ61" s="60"/>
      <c r="TXR61" s="60"/>
      <c r="TXS61" s="60"/>
      <c r="TXT61" s="60"/>
      <c r="TXU61" s="60"/>
      <c r="TXV61" s="60"/>
      <c r="TXW61" s="60"/>
      <c r="TXX61" s="60"/>
      <c r="TXY61" s="60"/>
      <c r="TXZ61" s="60"/>
      <c r="TYA61" s="60"/>
      <c r="TYB61" s="60"/>
      <c r="TYC61" s="60"/>
      <c r="TYD61" s="60"/>
      <c r="TYE61" s="60"/>
      <c r="TYF61" s="60"/>
      <c r="TYG61" s="60"/>
      <c r="TYH61" s="60"/>
      <c r="TYI61" s="60"/>
      <c r="TYJ61" s="60"/>
      <c r="TYK61" s="60"/>
      <c r="TYL61" s="60"/>
      <c r="TYM61" s="60"/>
      <c r="TYN61" s="60"/>
      <c r="TYO61" s="60"/>
      <c r="TYP61" s="60"/>
      <c r="TYQ61" s="60"/>
      <c r="TYR61" s="60"/>
      <c r="TYS61" s="60"/>
      <c r="TYT61" s="60"/>
      <c r="TYU61" s="60"/>
      <c r="TYV61" s="60"/>
      <c r="TYW61" s="60"/>
      <c r="TYX61" s="60"/>
      <c r="TYY61" s="60"/>
      <c r="TYZ61" s="60"/>
      <c r="TZA61" s="60"/>
      <c r="TZB61" s="60"/>
      <c r="TZC61" s="60"/>
      <c r="TZD61" s="60"/>
      <c r="TZE61" s="60"/>
      <c r="TZF61" s="60"/>
      <c r="TZG61" s="60"/>
      <c r="TZH61" s="60"/>
      <c r="TZI61" s="60"/>
      <c r="TZJ61" s="60"/>
      <c r="TZK61" s="60"/>
      <c r="TZL61" s="60"/>
      <c r="TZM61" s="60"/>
      <c r="TZN61" s="60"/>
      <c r="TZO61" s="60"/>
      <c r="TZP61" s="60"/>
      <c r="TZQ61" s="60"/>
      <c r="TZR61" s="60"/>
      <c r="TZS61" s="60"/>
      <c r="TZT61" s="60"/>
      <c r="TZU61" s="60"/>
      <c r="TZV61" s="60"/>
      <c r="TZW61" s="60"/>
      <c r="TZX61" s="60"/>
      <c r="TZY61" s="60"/>
      <c r="TZZ61" s="60"/>
      <c r="UAA61" s="60"/>
      <c r="UAB61" s="60"/>
      <c r="UAC61" s="60"/>
      <c r="UAD61" s="60"/>
      <c r="UAE61" s="60"/>
      <c r="UAF61" s="60"/>
      <c r="UAG61" s="60"/>
      <c r="UAH61" s="60"/>
      <c r="UAI61" s="60"/>
      <c r="UAJ61" s="60"/>
      <c r="UAK61" s="60"/>
      <c r="UAL61" s="60"/>
      <c r="UAM61" s="60"/>
      <c r="UAN61" s="60"/>
      <c r="UAO61" s="60"/>
      <c r="UAP61" s="60"/>
      <c r="UAQ61" s="60"/>
      <c r="UAR61" s="60"/>
      <c r="UAS61" s="60"/>
      <c r="UAT61" s="60"/>
      <c r="UAU61" s="60"/>
      <c r="UAV61" s="60"/>
      <c r="UAW61" s="60"/>
      <c r="UAX61" s="60"/>
      <c r="UAY61" s="60"/>
      <c r="UAZ61" s="60"/>
      <c r="UBA61" s="60"/>
      <c r="UBB61" s="60"/>
      <c r="UBC61" s="60"/>
      <c r="UBD61" s="60"/>
      <c r="UBE61" s="60"/>
      <c r="UBF61" s="60"/>
      <c r="UBG61" s="60"/>
      <c r="UBH61" s="60"/>
      <c r="UBI61" s="60"/>
      <c r="UBJ61" s="60"/>
      <c r="UBK61" s="60"/>
      <c r="UBL61" s="60"/>
      <c r="UBM61" s="60"/>
      <c r="UBN61" s="60"/>
      <c r="UBO61" s="60"/>
      <c r="UBP61" s="60"/>
      <c r="UBQ61" s="60"/>
      <c r="UBR61" s="60"/>
      <c r="UBS61" s="60"/>
      <c r="UBT61" s="60"/>
      <c r="UBU61" s="60"/>
      <c r="UBV61" s="60"/>
      <c r="UBW61" s="60"/>
      <c r="UBX61" s="60"/>
      <c r="UBY61" s="60"/>
      <c r="UBZ61" s="60"/>
      <c r="UCA61" s="60"/>
      <c r="UCB61" s="60"/>
      <c r="UCC61" s="60"/>
      <c r="UCD61" s="60"/>
      <c r="UCE61" s="60"/>
      <c r="UCF61" s="60"/>
      <c r="UCG61" s="60"/>
      <c r="UCH61" s="60"/>
      <c r="UCI61" s="60"/>
      <c r="UCJ61" s="60"/>
      <c r="UCK61" s="60"/>
      <c r="UCL61" s="60"/>
      <c r="UCM61" s="60"/>
      <c r="UCN61" s="60"/>
      <c r="UCO61" s="60"/>
      <c r="UCP61" s="60"/>
      <c r="UCQ61" s="60"/>
      <c r="UCR61" s="60"/>
      <c r="UCS61" s="60"/>
      <c r="UCT61" s="60"/>
      <c r="UCU61" s="60"/>
      <c r="UCV61" s="60"/>
      <c r="UCW61" s="60"/>
      <c r="UCX61" s="60"/>
      <c r="UCY61" s="60"/>
      <c r="UCZ61" s="60"/>
      <c r="UDA61" s="60"/>
      <c r="UDB61" s="60"/>
      <c r="UDC61" s="60"/>
      <c r="UDD61" s="60"/>
      <c r="UDE61" s="60"/>
      <c r="UDF61" s="60"/>
      <c r="UDG61" s="60"/>
      <c r="UDH61" s="60"/>
      <c r="UDI61" s="60"/>
      <c r="UDJ61" s="60"/>
      <c r="UDK61" s="60"/>
      <c r="UDL61" s="60"/>
      <c r="UDM61" s="60"/>
      <c r="UDN61" s="60"/>
      <c r="UDO61" s="60"/>
      <c r="UDP61" s="60"/>
      <c r="UDQ61" s="60"/>
      <c r="UDR61" s="60"/>
      <c r="UDS61" s="60"/>
      <c r="UDT61" s="60"/>
      <c r="UDU61" s="60"/>
      <c r="UDV61" s="60"/>
      <c r="UDW61" s="60"/>
      <c r="UDX61" s="60"/>
      <c r="UDY61" s="60"/>
      <c r="UDZ61" s="60"/>
      <c r="UEA61" s="60"/>
      <c r="UEB61" s="60"/>
      <c r="UEC61" s="60"/>
      <c r="UED61" s="60"/>
      <c r="UEE61" s="60"/>
      <c r="UEF61" s="60"/>
      <c r="UEG61" s="60"/>
      <c r="UEH61" s="60"/>
      <c r="UEI61" s="60"/>
      <c r="UEJ61" s="60"/>
      <c r="UEK61" s="60"/>
      <c r="UEL61" s="60"/>
      <c r="UEM61" s="60"/>
      <c r="UEN61" s="60"/>
      <c r="UEO61" s="60"/>
      <c r="UEP61" s="60"/>
      <c r="UEQ61" s="60"/>
      <c r="UER61" s="60"/>
      <c r="UES61" s="60"/>
      <c r="UET61" s="60"/>
      <c r="UEU61" s="60"/>
      <c r="UEV61" s="60"/>
      <c r="UEW61" s="60"/>
      <c r="UEX61" s="60"/>
      <c r="UEY61" s="60"/>
      <c r="UEZ61" s="60"/>
      <c r="UFA61" s="60"/>
      <c r="UFB61" s="60"/>
      <c r="UFC61" s="60"/>
      <c r="UFD61" s="60"/>
      <c r="UFE61" s="60"/>
      <c r="UFF61" s="60"/>
      <c r="UFG61" s="60"/>
      <c r="UFH61" s="60"/>
      <c r="UFI61" s="60"/>
      <c r="UFJ61" s="60"/>
      <c r="UFK61" s="60"/>
      <c r="UFL61" s="60"/>
      <c r="UFM61" s="60"/>
      <c r="UFN61" s="60"/>
      <c r="UFO61" s="60"/>
      <c r="UFP61" s="60"/>
      <c r="UFQ61" s="60"/>
      <c r="UFR61" s="60"/>
      <c r="UFS61" s="60"/>
      <c r="UFT61" s="60"/>
      <c r="UFU61" s="60"/>
      <c r="UFV61" s="60"/>
      <c r="UFW61" s="60"/>
      <c r="UFX61" s="60"/>
      <c r="UFY61" s="60"/>
      <c r="UFZ61" s="60"/>
      <c r="UGA61" s="60"/>
      <c r="UGB61" s="60"/>
      <c r="UGC61" s="60"/>
      <c r="UGD61" s="60"/>
      <c r="UGE61" s="60"/>
      <c r="UGF61" s="60"/>
      <c r="UGG61" s="60"/>
      <c r="UGH61" s="60"/>
      <c r="UGI61" s="60"/>
      <c r="UGJ61" s="60"/>
      <c r="UGK61" s="60"/>
      <c r="UGL61" s="60"/>
      <c r="UGM61" s="60"/>
      <c r="UGN61" s="60"/>
      <c r="UGO61" s="60"/>
      <c r="UGP61" s="60"/>
      <c r="UGQ61" s="60"/>
      <c r="UGR61" s="60"/>
      <c r="UGS61" s="60"/>
      <c r="UGT61" s="60"/>
      <c r="UGU61" s="60"/>
      <c r="UGV61" s="60"/>
      <c r="UGW61" s="60"/>
      <c r="UGX61" s="60"/>
      <c r="UGY61" s="60"/>
      <c r="UGZ61" s="60"/>
      <c r="UHA61" s="60"/>
      <c r="UHB61" s="60"/>
      <c r="UHC61" s="60"/>
      <c r="UHD61" s="60"/>
      <c r="UHE61" s="60"/>
      <c r="UHF61" s="60"/>
      <c r="UHG61" s="60"/>
      <c r="UHH61" s="60"/>
      <c r="UHI61" s="60"/>
      <c r="UHJ61" s="60"/>
      <c r="UHK61" s="60"/>
      <c r="UHL61" s="60"/>
      <c r="UHM61" s="60"/>
      <c r="UHN61" s="60"/>
      <c r="UHO61" s="60"/>
      <c r="UHP61" s="60"/>
      <c r="UHQ61" s="60"/>
      <c r="UHR61" s="60"/>
      <c r="UHS61" s="60"/>
      <c r="UHT61" s="60"/>
      <c r="UHU61" s="60"/>
      <c r="UHV61" s="60"/>
      <c r="UHW61" s="60"/>
      <c r="UHX61" s="60"/>
      <c r="UHY61" s="60"/>
      <c r="UHZ61" s="60"/>
      <c r="UIA61" s="60"/>
      <c r="UIB61" s="60"/>
      <c r="UIC61" s="60"/>
      <c r="UID61" s="60"/>
      <c r="UIE61" s="60"/>
      <c r="UIF61" s="60"/>
      <c r="UIG61" s="60"/>
      <c r="UIH61" s="60"/>
      <c r="UII61" s="60"/>
      <c r="UIJ61" s="60"/>
      <c r="UIK61" s="60"/>
      <c r="UIL61" s="60"/>
      <c r="UIM61" s="60"/>
      <c r="UIN61" s="60"/>
      <c r="UIO61" s="60"/>
      <c r="UIP61" s="60"/>
      <c r="UIQ61" s="60"/>
      <c r="UIR61" s="60"/>
      <c r="UIS61" s="60"/>
      <c r="UIT61" s="60"/>
      <c r="UIU61" s="60"/>
      <c r="UIV61" s="60"/>
      <c r="UIW61" s="60"/>
      <c r="UIX61" s="60"/>
      <c r="UIY61" s="60"/>
      <c r="UIZ61" s="60"/>
      <c r="UJA61" s="60"/>
      <c r="UJB61" s="60"/>
      <c r="UJC61" s="60"/>
      <c r="UJD61" s="60"/>
      <c r="UJE61" s="60"/>
      <c r="UJF61" s="60"/>
      <c r="UJG61" s="60"/>
      <c r="UJH61" s="60"/>
      <c r="UJI61" s="60"/>
      <c r="UJJ61" s="60"/>
      <c r="UJK61" s="60"/>
      <c r="UJL61" s="60"/>
      <c r="UJM61" s="60"/>
      <c r="UJN61" s="60"/>
      <c r="UJO61" s="60"/>
      <c r="UJP61" s="60"/>
      <c r="UJQ61" s="60"/>
      <c r="UJR61" s="60"/>
      <c r="UJS61" s="60"/>
      <c r="UJT61" s="60"/>
      <c r="UJU61" s="60"/>
      <c r="UJV61" s="60"/>
      <c r="UJW61" s="60"/>
      <c r="UJX61" s="60"/>
      <c r="UJY61" s="60"/>
      <c r="UJZ61" s="60"/>
      <c r="UKA61" s="60"/>
      <c r="UKB61" s="60"/>
      <c r="UKC61" s="60"/>
      <c r="UKD61" s="60"/>
      <c r="UKE61" s="60"/>
      <c r="UKF61" s="60"/>
      <c r="UKG61" s="60"/>
      <c r="UKH61" s="60"/>
      <c r="UKI61" s="60"/>
      <c r="UKJ61" s="60"/>
      <c r="UKK61" s="60"/>
      <c r="UKL61" s="60"/>
      <c r="UKM61" s="60"/>
      <c r="UKN61" s="60"/>
      <c r="UKO61" s="60"/>
      <c r="UKP61" s="60"/>
      <c r="UKQ61" s="60"/>
      <c r="UKR61" s="60"/>
      <c r="UKS61" s="60"/>
      <c r="UKT61" s="60"/>
      <c r="UKU61" s="60"/>
      <c r="UKV61" s="60"/>
      <c r="UKW61" s="60"/>
      <c r="UKX61" s="60"/>
      <c r="UKY61" s="60"/>
      <c r="UKZ61" s="60"/>
      <c r="ULA61" s="60"/>
      <c r="ULB61" s="60"/>
      <c r="ULC61" s="60"/>
      <c r="ULD61" s="60"/>
      <c r="ULE61" s="60"/>
      <c r="ULF61" s="60"/>
      <c r="ULG61" s="60"/>
      <c r="ULH61" s="60"/>
      <c r="ULI61" s="60"/>
      <c r="ULJ61" s="60"/>
      <c r="ULK61" s="60"/>
      <c r="ULL61" s="60"/>
      <c r="ULM61" s="60"/>
      <c r="ULN61" s="60"/>
      <c r="ULO61" s="60"/>
      <c r="ULP61" s="60"/>
      <c r="ULQ61" s="60"/>
      <c r="ULR61" s="60"/>
      <c r="ULS61" s="60"/>
      <c r="ULT61" s="60"/>
      <c r="ULU61" s="60"/>
      <c r="ULV61" s="60"/>
      <c r="ULW61" s="60"/>
      <c r="ULX61" s="60"/>
      <c r="ULY61" s="60"/>
      <c r="ULZ61" s="60"/>
      <c r="UMA61" s="60"/>
      <c r="UMB61" s="60"/>
      <c r="UMC61" s="60"/>
      <c r="UMD61" s="60"/>
      <c r="UME61" s="60"/>
      <c r="UMF61" s="60"/>
      <c r="UMG61" s="60"/>
      <c r="UMH61" s="60"/>
      <c r="UMI61" s="60"/>
      <c r="UMJ61" s="60"/>
      <c r="UMK61" s="60"/>
      <c r="UML61" s="60"/>
      <c r="UMM61" s="60"/>
      <c r="UMN61" s="60"/>
      <c r="UMO61" s="60"/>
      <c r="UMP61" s="60"/>
      <c r="UMQ61" s="60"/>
      <c r="UMR61" s="60"/>
      <c r="UMS61" s="60"/>
      <c r="UMT61" s="60"/>
      <c r="UMU61" s="60"/>
      <c r="UMV61" s="60"/>
      <c r="UMW61" s="60"/>
      <c r="UMX61" s="60"/>
      <c r="UMY61" s="60"/>
      <c r="UMZ61" s="60"/>
      <c r="UNA61" s="60"/>
      <c r="UNB61" s="60"/>
      <c r="UNC61" s="60"/>
      <c r="UND61" s="60"/>
      <c r="UNE61" s="60"/>
      <c r="UNF61" s="60"/>
      <c r="UNG61" s="60"/>
      <c r="UNH61" s="60"/>
      <c r="UNI61" s="60"/>
      <c r="UNJ61" s="60"/>
      <c r="UNK61" s="60"/>
      <c r="UNL61" s="60"/>
      <c r="UNM61" s="60"/>
      <c r="UNN61" s="60"/>
      <c r="UNO61" s="60"/>
      <c r="UNP61" s="60"/>
      <c r="UNQ61" s="60"/>
      <c r="UNR61" s="60"/>
      <c r="UNS61" s="60"/>
      <c r="UNT61" s="60"/>
      <c r="UNU61" s="60"/>
      <c r="UNV61" s="60"/>
      <c r="UNW61" s="60"/>
      <c r="UNX61" s="60"/>
      <c r="UNY61" s="60"/>
      <c r="UNZ61" s="60"/>
      <c r="UOA61" s="60"/>
      <c r="UOB61" s="60"/>
      <c r="UOC61" s="60"/>
      <c r="UOD61" s="60"/>
      <c r="UOE61" s="60"/>
      <c r="UOF61" s="60"/>
      <c r="UOG61" s="60"/>
      <c r="UOH61" s="60"/>
      <c r="UOI61" s="60"/>
      <c r="UOJ61" s="60"/>
      <c r="UOK61" s="60"/>
      <c r="UOL61" s="60"/>
      <c r="UOM61" s="60"/>
      <c r="UON61" s="60"/>
      <c r="UOO61" s="60"/>
      <c r="UOP61" s="60"/>
      <c r="UOQ61" s="60"/>
      <c r="UOR61" s="60"/>
      <c r="UOS61" s="60"/>
      <c r="UOT61" s="60"/>
      <c r="UOU61" s="60"/>
      <c r="UOV61" s="60"/>
      <c r="UOW61" s="60"/>
      <c r="UOX61" s="60"/>
      <c r="UOY61" s="60"/>
      <c r="UOZ61" s="60"/>
      <c r="UPA61" s="60"/>
      <c r="UPB61" s="60"/>
      <c r="UPC61" s="60"/>
      <c r="UPD61" s="60"/>
      <c r="UPE61" s="60"/>
      <c r="UPF61" s="60"/>
      <c r="UPG61" s="60"/>
      <c r="UPH61" s="60"/>
      <c r="UPI61" s="60"/>
      <c r="UPJ61" s="60"/>
      <c r="UPK61" s="60"/>
      <c r="UPL61" s="60"/>
      <c r="UPM61" s="60"/>
      <c r="UPN61" s="60"/>
      <c r="UPO61" s="60"/>
      <c r="UPP61" s="60"/>
      <c r="UPQ61" s="60"/>
      <c r="UPR61" s="60"/>
      <c r="UPS61" s="60"/>
      <c r="UPT61" s="60"/>
      <c r="UPU61" s="60"/>
      <c r="UPV61" s="60"/>
      <c r="UPW61" s="60"/>
      <c r="UPX61" s="60"/>
      <c r="UPY61" s="60"/>
      <c r="UPZ61" s="60"/>
      <c r="UQA61" s="60"/>
      <c r="UQB61" s="60"/>
      <c r="UQC61" s="60"/>
      <c r="UQD61" s="60"/>
      <c r="UQE61" s="60"/>
      <c r="UQF61" s="60"/>
      <c r="UQG61" s="60"/>
      <c r="UQH61" s="60"/>
      <c r="UQI61" s="60"/>
      <c r="UQJ61" s="60"/>
      <c r="UQK61" s="60"/>
      <c r="UQL61" s="60"/>
      <c r="UQM61" s="60"/>
      <c r="UQN61" s="60"/>
      <c r="UQO61" s="60"/>
      <c r="UQP61" s="60"/>
      <c r="UQQ61" s="60"/>
      <c r="UQR61" s="60"/>
      <c r="UQS61" s="60"/>
      <c r="UQT61" s="60"/>
      <c r="UQU61" s="60"/>
      <c r="UQV61" s="60"/>
      <c r="UQW61" s="60"/>
      <c r="UQX61" s="60"/>
      <c r="UQY61" s="60"/>
      <c r="UQZ61" s="60"/>
      <c r="URA61" s="60"/>
      <c r="URB61" s="60"/>
      <c r="URC61" s="60"/>
      <c r="URD61" s="60"/>
      <c r="URE61" s="60"/>
      <c r="URF61" s="60"/>
      <c r="URG61" s="60"/>
      <c r="URH61" s="60"/>
      <c r="URI61" s="60"/>
      <c r="URJ61" s="60"/>
      <c r="URK61" s="60"/>
      <c r="URL61" s="60"/>
      <c r="URM61" s="60"/>
      <c r="URN61" s="60"/>
      <c r="URO61" s="60"/>
      <c r="URP61" s="60"/>
      <c r="URQ61" s="60"/>
      <c r="URR61" s="60"/>
      <c r="URS61" s="60"/>
      <c r="URT61" s="60"/>
      <c r="URU61" s="60"/>
      <c r="URV61" s="60"/>
      <c r="URW61" s="60"/>
      <c r="URX61" s="60"/>
      <c r="URY61" s="60"/>
      <c r="URZ61" s="60"/>
      <c r="USA61" s="60"/>
      <c r="USB61" s="60"/>
      <c r="USC61" s="60"/>
      <c r="USD61" s="60"/>
      <c r="USE61" s="60"/>
      <c r="USF61" s="60"/>
      <c r="USG61" s="60"/>
      <c r="USH61" s="60"/>
      <c r="USI61" s="60"/>
      <c r="USJ61" s="60"/>
      <c r="USK61" s="60"/>
      <c r="USL61" s="60"/>
      <c r="USM61" s="60"/>
      <c r="USN61" s="60"/>
      <c r="USO61" s="60"/>
      <c r="USP61" s="60"/>
      <c r="USQ61" s="60"/>
      <c r="USR61" s="60"/>
      <c r="USS61" s="60"/>
      <c r="UST61" s="60"/>
      <c r="USU61" s="60"/>
      <c r="USV61" s="60"/>
      <c r="USW61" s="60"/>
      <c r="USX61" s="60"/>
      <c r="USY61" s="60"/>
      <c r="USZ61" s="60"/>
      <c r="UTA61" s="60"/>
      <c r="UTB61" s="60"/>
      <c r="UTC61" s="60"/>
      <c r="UTD61" s="60"/>
      <c r="UTE61" s="60"/>
      <c r="UTF61" s="60"/>
      <c r="UTG61" s="60"/>
      <c r="UTH61" s="60"/>
      <c r="UTI61" s="60"/>
      <c r="UTJ61" s="60"/>
      <c r="UTK61" s="60"/>
      <c r="UTL61" s="60"/>
      <c r="UTM61" s="60"/>
      <c r="UTN61" s="60"/>
      <c r="UTO61" s="60"/>
      <c r="UTP61" s="60"/>
      <c r="UTQ61" s="60"/>
      <c r="UTR61" s="60"/>
      <c r="UTS61" s="60"/>
      <c r="UTT61" s="60"/>
      <c r="UTU61" s="60"/>
      <c r="UTV61" s="60"/>
      <c r="UTW61" s="60"/>
      <c r="UTX61" s="60"/>
      <c r="UTY61" s="60"/>
      <c r="UTZ61" s="60"/>
      <c r="UUA61" s="60"/>
      <c r="UUB61" s="60"/>
      <c r="UUC61" s="60"/>
      <c r="UUD61" s="60"/>
      <c r="UUE61" s="60"/>
      <c r="UUF61" s="60"/>
      <c r="UUG61" s="60"/>
      <c r="UUH61" s="60"/>
      <c r="UUI61" s="60"/>
      <c r="UUJ61" s="60"/>
      <c r="UUK61" s="60"/>
      <c r="UUL61" s="60"/>
      <c r="UUM61" s="60"/>
      <c r="UUN61" s="60"/>
      <c r="UUO61" s="60"/>
      <c r="UUP61" s="60"/>
      <c r="UUQ61" s="60"/>
      <c r="UUR61" s="60"/>
      <c r="UUS61" s="60"/>
      <c r="UUT61" s="60"/>
      <c r="UUU61" s="60"/>
      <c r="UUV61" s="60"/>
      <c r="UUW61" s="60"/>
      <c r="UUX61" s="60"/>
      <c r="UUY61" s="60"/>
      <c r="UUZ61" s="60"/>
      <c r="UVA61" s="60"/>
      <c r="UVB61" s="60"/>
      <c r="UVC61" s="60"/>
      <c r="UVD61" s="60"/>
      <c r="UVE61" s="60"/>
      <c r="UVF61" s="60"/>
      <c r="UVG61" s="60"/>
      <c r="UVH61" s="60"/>
      <c r="UVI61" s="60"/>
      <c r="UVJ61" s="60"/>
      <c r="UVK61" s="60"/>
      <c r="UVL61" s="60"/>
      <c r="UVM61" s="60"/>
      <c r="UVN61" s="60"/>
      <c r="UVO61" s="60"/>
      <c r="UVP61" s="60"/>
      <c r="UVQ61" s="60"/>
      <c r="UVR61" s="60"/>
      <c r="UVS61" s="60"/>
      <c r="UVT61" s="60"/>
      <c r="UVU61" s="60"/>
      <c r="UVV61" s="60"/>
      <c r="UVW61" s="60"/>
      <c r="UVX61" s="60"/>
      <c r="UVY61" s="60"/>
      <c r="UVZ61" s="60"/>
      <c r="UWA61" s="60"/>
      <c r="UWB61" s="60"/>
      <c r="UWC61" s="60"/>
      <c r="UWD61" s="60"/>
      <c r="UWE61" s="60"/>
      <c r="UWF61" s="60"/>
      <c r="UWG61" s="60"/>
      <c r="UWH61" s="60"/>
      <c r="UWI61" s="60"/>
      <c r="UWJ61" s="60"/>
      <c r="UWK61" s="60"/>
      <c r="UWL61" s="60"/>
      <c r="UWM61" s="60"/>
      <c r="UWN61" s="60"/>
      <c r="UWO61" s="60"/>
      <c r="UWP61" s="60"/>
      <c r="UWQ61" s="60"/>
      <c r="UWR61" s="60"/>
      <c r="UWS61" s="60"/>
      <c r="UWT61" s="60"/>
      <c r="UWU61" s="60"/>
      <c r="UWV61" s="60"/>
      <c r="UWW61" s="60"/>
      <c r="UWX61" s="60"/>
      <c r="UWY61" s="60"/>
      <c r="UWZ61" s="60"/>
      <c r="UXA61" s="60"/>
      <c r="UXB61" s="60"/>
      <c r="UXC61" s="60"/>
      <c r="UXD61" s="60"/>
      <c r="UXE61" s="60"/>
      <c r="UXF61" s="60"/>
      <c r="UXG61" s="60"/>
      <c r="UXH61" s="60"/>
      <c r="UXI61" s="60"/>
      <c r="UXJ61" s="60"/>
      <c r="UXK61" s="60"/>
      <c r="UXL61" s="60"/>
      <c r="UXM61" s="60"/>
      <c r="UXN61" s="60"/>
      <c r="UXO61" s="60"/>
      <c r="UXP61" s="60"/>
      <c r="UXQ61" s="60"/>
      <c r="UXR61" s="60"/>
      <c r="UXS61" s="60"/>
      <c r="UXT61" s="60"/>
      <c r="UXU61" s="60"/>
      <c r="UXV61" s="60"/>
      <c r="UXW61" s="60"/>
      <c r="UXX61" s="60"/>
      <c r="UXY61" s="60"/>
      <c r="UXZ61" s="60"/>
      <c r="UYA61" s="60"/>
      <c r="UYB61" s="60"/>
      <c r="UYC61" s="60"/>
      <c r="UYD61" s="60"/>
      <c r="UYE61" s="60"/>
      <c r="UYF61" s="60"/>
      <c r="UYG61" s="60"/>
      <c r="UYH61" s="60"/>
      <c r="UYI61" s="60"/>
      <c r="UYJ61" s="60"/>
      <c r="UYK61" s="60"/>
      <c r="UYL61" s="60"/>
      <c r="UYM61" s="60"/>
      <c r="UYN61" s="60"/>
      <c r="UYO61" s="60"/>
      <c r="UYP61" s="60"/>
      <c r="UYQ61" s="60"/>
      <c r="UYR61" s="60"/>
      <c r="UYS61" s="60"/>
      <c r="UYT61" s="60"/>
      <c r="UYU61" s="60"/>
      <c r="UYV61" s="60"/>
      <c r="UYW61" s="60"/>
      <c r="UYX61" s="60"/>
      <c r="UYY61" s="60"/>
      <c r="UYZ61" s="60"/>
      <c r="UZA61" s="60"/>
      <c r="UZB61" s="60"/>
      <c r="UZC61" s="60"/>
      <c r="UZD61" s="60"/>
      <c r="UZE61" s="60"/>
      <c r="UZF61" s="60"/>
      <c r="UZG61" s="60"/>
      <c r="UZH61" s="60"/>
      <c r="UZI61" s="60"/>
      <c r="UZJ61" s="60"/>
      <c r="UZK61" s="60"/>
      <c r="UZL61" s="60"/>
      <c r="UZM61" s="60"/>
      <c r="UZN61" s="60"/>
      <c r="UZO61" s="60"/>
      <c r="UZP61" s="60"/>
      <c r="UZQ61" s="60"/>
      <c r="UZR61" s="60"/>
      <c r="UZS61" s="60"/>
      <c r="UZT61" s="60"/>
      <c r="UZU61" s="60"/>
      <c r="UZV61" s="60"/>
      <c r="UZW61" s="60"/>
      <c r="UZX61" s="60"/>
      <c r="UZY61" s="60"/>
      <c r="UZZ61" s="60"/>
      <c r="VAA61" s="60"/>
      <c r="VAB61" s="60"/>
      <c r="VAC61" s="60"/>
      <c r="VAD61" s="60"/>
      <c r="VAE61" s="60"/>
      <c r="VAF61" s="60"/>
      <c r="VAG61" s="60"/>
      <c r="VAH61" s="60"/>
      <c r="VAI61" s="60"/>
      <c r="VAJ61" s="60"/>
      <c r="VAK61" s="60"/>
      <c r="VAL61" s="60"/>
      <c r="VAM61" s="60"/>
      <c r="VAN61" s="60"/>
      <c r="VAO61" s="60"/>
      <c r="VAP61" s="60"/>
      <c r="VAQ61" s="60"/>
      <c r="VAR61" s="60"/>
      <c r="VAS61" s="60"/>
      <c r="VAT61" s="60"/>
      <c r="VAU61" s="60"/>
      <c r="VAV61" s="60"/>
      <c r="VAW61" s="60"/>
      <c r="VAX61" s="60"/>
      <c r="VAY61" s="60"/>
      <c r="VAZ61" s="60"/>
      <c r="VBA61" s="60"/>
      <c r="VBB61" s="60"/>
      <c r="VBC61" s="60"/>
      <c r="VBD61" s="60"/>
      <c r="VBE61" s="60"/>
      <c r="VBF61" s="60"/>
      <c r="VBG61" s="60"/>
      <c r="VBH61" s="60"/>
      <c r="VBI61" s="60"/>
      <c r="VBJ61" s="60"/>
      <c r="VBK61" s="60"/>
      <c r="VBL61" s="60"/>
      <c r="VBM61" s="60"/>
      <c r="VBN61" s="60"/>
      <c r="VBO61" s="60"/>
      <c r="VBP61" s="60"/>
      <c r="VBQ61" s="60"/>
      <c r="VBR61" s="60"/>
      <c r="VBS61" s="60"/>
      <c r="VBT61" s="60"/>
      <c r="VBU61" s="60"/>
      <c r="VBV61" s="60"/>
      <c r="VBW61" s="60"/>
      <c r="VBX61" s="60"/>
      <c r="VBY61" s="60"/>
      <c r="VBZ61" s="60"/>
      <c r="VCA61" s="60"/>
      <c r="VCB61" s="60"/>
      <c r="VCC61" s="60"/>
      <c r="VCD61" s="60"/>
      <c r="VCE61" s="60"/>
      <c r="VCF61" s="60"/>
      <c r="VCG61" s="60"/>
      <c r="VCH61" s="60"/>
      <c r="VCI61" s="60"/>
      <c r="VCJ61" s="60"/>
      <c r="VCK61" s="60"/>
      <c r="VCL61" s="60"/>
      <c r="VCM61" s="60"/>
      <c r="VCN61" s="60"/>
      <c r="VCO61" s="60"/>
      <c r="VCP61" s="60"/>
      <c r="VCQ61" s="60"/>
      <c r="VCR61" s="60"/>
      <c r="VCS61" s="60"/>
      <c r="VCT61" s="60"/>
      <c r="VCU61" s="60"/>
      <c r="VCV61" s="60"/>
      <c r="VCW61" s="60"/>
      <c r="VCX61" s="60"/>
      <c r="VCY61" s="60"/>
      <c r="VCZ61" s="60"/>
      <c r="VDA61" s="60"/>
      <c r="VDB61" s="60"/>
      <c r="VDC61" s="60"/>
      <c r="VDD61" s="60"/>
      <c r="VDE61" s="60"/>
      <c r="VDF61" s="60"/>
      <c r="VDG61" s="60"/>
      <c r="VDH61" s="60"/>
      <c r="VDI61" s="60"/>
      <c r="VDJ61" s="60"/>
      <c r="VDK61" s="60"/>
      <c r="VDL61" s="60"/>
      <c r="VDM61" s="60"/>
      <c r="VDN61" s="60"/>
      <c r="VDO61" s="60"/>
      <c r="VDP61" s="60"/>
      <c r="VDQ61" s="60"/>
      <c r="VDR61" s="60"/>
      <c r="VDS61" s="60"/>
      <c r="VDT61" s="60"/>
      <c r="VDU61" s="60"/>
      <c r="VDV61" s="60"/>
      <c r="VDW61" s="60"/>
      <c r="VDX61" s="60"/>
      <c r="VDY61" s="60"/>
      <c r="VDZ61" s="60"/>
      <c r="VEA61" s="60"/>
      <c r="VEB61" s="60"/>
      <c r="VEC61" s="60"/>
      <c r="VED61" s="60"/>
      <c r="VEE61" s="60"/>
      <c r="VEF61" s="60"/>
      <c r="VEG61" s="60"/>
      <c r="VEH61" s="60"/>
      <c r="VEI61" s="60"/>
      <c r="VEJ61" s="60"/>
      <c r="VEK61" s="60"/>
      <c r="VEL61" s="60"/>
      <c r="VEM61" s="60"/>
      <c r="VEN61" s="60"/>
      <c r="VEO61" s="60"/>
      <c r="VEP61" s="60"/>
      <c r="VEQ61" s="60"/>
      <c r="VER61" s="60"/>
      <c r="VES61" s="60"/>
      <c r="VET61" s="60"/>
      <c r="VEU61" s="60"/>
      <c r="VEV61" s="60"/>
      <c r="VEW61" s="60"/>
      <c r="VEX61" s="60"/>
      <c r="VEY61" s="60"/>
      <c r="VEZ61" s="60"/>
      <c r="VFA61" s="60"/>
      <c r="VFB61" s="60"/>
      <c r="VFC61" s="60"/>
      <c r="VFD61" s="60"/>
      <c r="VFE61" s="60"/>
      <c r="VFF61" s="60"/>
      <c r="VFG61" s="60"/>
      <c r="VFH61" s="60"/>
      <c r="VFI61" s="60"/>
      <c r="VFJ61" s="60"/>
      <c r="VFK61" s="60"/>
      <c r="VFL61" s="60"/>
      <c r="VFM61" s="60"/>
      <c r="VFN61" s="60"/>
      <c r="VFO61" s="60"/>
      <c r="VFP61" s="60"/>
      <c r="VFQ61" s="60"/>
      <c r="VFR61" s="60"/>
      <c r="VFS61" s="60"/>
      <c r="VFT61" s="60"/>
      <c r="VFU61" s="60"/>
      <c r="VFV61" s="60"/>
      <c r="VFW61" s="60"/>
      <c r="VFX61" s="60"/>
      <c r="VFY61" s="60"/>
      <c r="VFZ61" s="60"/>
      <c r="VGA61" s="60"/>
      <c r="VGB61" s="60"/>
      <c r="VGC61" s="60"/>
      <c r="VGD61" s="60"/>
      <c r="VGE61" s="60"/>
      <c r="VGF61" s="60"/>
      <c r="VGG61" s="60"/>
      <c r="VGH61" s="60"/>
      <c r="VGI61" s="60"/>
      <c r="VGJ61" s="60"/>
      <c r="VGK61" s="60"/>
      <c r="VGL61" s="60"/>
      <c r="VGM61" s="60"/>
      <c r="VGN61" s="60"/>
      <c r="VGO61" s="60"/>
      <c r="VGP61" s="60"/>
      <c r="VGQ61" s="60"/>
      <c r="VGR61" s="60"/>
      <c r="VGS61" s="60"/>
      <c r="VGT61" s="60"/>
      <c r="VGU61" s="60"/>
      <c r="VGV61" s="60"/>
      <c r="VGW61" s="60"/>
      <c r="VGX61" s="60"/>
      <c r="VGY61" s="60"/>
      <c r="VGZ61" s="60"/>
      <c r="VHA61" s="60"/>
      <c r="VHB61" s="60"/>
      <c r="VHC61" s="60"/>
      <c r="VHD61" s="60"/>
      <c r="VHE61" s="60"/>
      <c r="VHF61" s="60"/>
      <c r="VHG61" s="60"/>
      <c r="VHH61" s="60"/>
      <c r="VHI61" s="60"/>
      <c r="VHJ61" s="60"/>
      <c r="VHK61" s="60"/>
      <c r="VHL61" s="60"/>
      <c r="VHM61" s="60"/>
      <c r="VHN61" s="60"/>
      <c r="VHO61" s="60"/>
      <c r="VHP61" s="60"/>
      <c r="VHQ61" s="60"/>
      <c r="VHR61" s="60"/>
      <c r="VHS61" s="60"/>
      <c r="VHT61" s="60"/>
      <c r="VHU61" s="60"/>
      <c r="VHV61" s="60"/>
      <c r="VHW61" s="60"/>
      <c r="VHX61" s="60"/>
      <c r="VHY61" s="60"/>
      <c r="VHZ61" s="60"/>
      <c r="VIA61" s="60"/>
      <c r="VIB61" s="60"/>
      <c r="VIC61" s="60"/>
      <c r="VID61" s="60"/>
      <c r="VIE61" s="60"/>
      <c r="VIF61" s="60"/>
      <c r="VIG61" s="60"/>
      <c r="VIH61" s="60"/>
      <c r="VII61" s="60"/>
      <c r="VIJ61" s="60"/>
      <c r="VIK61" s="60"/>
      <c r="VIL61" s="60"/>
      <c r="VIM61" s="60"/>
      <c r="VIN61" s="60"/>
      <c r="VIO61" s="60"/>
      <c r="VIP61" s="60"/>
      <c r="VIQ61" s="60"/>
      <c r="VIR61" s="60"/>
      <c r="VIS61" s="60"/>
      <c r="VIT61" s="60"/>
      <c r="VIU61" s="60"/>
      <c r="VIV61" s="60"/>
      <c r="VIW61" s="60"/>
      <c r="VIX61" s="60"/>
      <c r="VIY61" s="60"/>
      <c r="VIZ61" s="60"/>
      <c r="VJA61" s="60"/>
      <c r="VJB61" s="60"/>
      <c r="VJC61" s="60"/>
      <c r="VJD61" s="60"/>
      <c r="VJE61" s="60"/>
      <c r="VJF61" s="60"/>
      <c r="VJG61" s="60"/>
      <c r="VJH61" s="60"/>
      <c r="VJI61" s="60"/>
      <c r="VJJ61" s="60"/>
      <c r="VJK61" s="60"/>
      <c r="VJL61" s="60"/>
      <c r="VJM61" s="60"/>
      <c r="VJN61" s="60"/>
      <c r="VJO61" s="60"/>
      <c r="VJP61" s="60"/>
      <c r="VJQ61" s="60"/>
      <c r="VJR61" s="60"/>
      <c r="VJS61" s="60"/>
      <c r="VJT61" s="60"/>
      <c r="VJU61" s="60"/>
      <c r="VJV61" s="60"/>
      <c r="VJW61" s="60"/>
      <c r="VJX61" s="60"/>
      <c r="VJY61" s="60"/>
      <c r="VJZ61" s="60"/>
      <c r="VKA61" s="60"/>
      <c r="VKB61" s="60"/>
      <c r="VKC61" s="60"/>
      <c r="VKD61" s="60"/>
      <c r="VKE61" s="60"/>
      <c r="VKF61" s="60"/>
      <c r="VKG61" s="60"/>
      <c r="VKH61" s="60"/>
      <c r="VKI61" s="60"/>
      <c r="VKJ61" s="60"/>
      <c r="VKK61" s="60"/>
      <c r="VKL61" s="60"/>
      <c r="VKM61" s="60"/>
      <c r="VKN61" s="60"/>
      <c r="VKO61" s="60"/>
      <c r="VKP61" s="60"/>
      <c r="VKQ61" s="60"/>
      <c r="VKR61" s="60"/>
      <c r="VKS61" s="60"/>
      <c r="VKT61" s="60"/>
      <c r="VKU61" s="60"/>
      <c r="VKV61" s="60"/>
      <c r="VKW61" s="60"/>
      <c r="VKX61" s="60"/>
      <c r="VKY61" s="60"/>
      <c r="VKZ61" s="60"/>
      <c r="VLA61" s="60"/>
      <c r="VLB61" s="60"/>
      <c r="VLC61" s="60"/>
      <c r="VLD61" s="60"/>
      <c r="VLE61" s="60"/>
      <c r="VLF61" s="60"/>
      <c r="VLG61" s="60"/>
      <c r="VLH61" s="60"/>
      <c r="VLI61" s="60"/>
      <c r="VLJ61" s="60"/>
      <c r="VLK61" s="60"/>
      <c r="VLL61" s="60"/>
      <c r="VLM61" s="60"/>
      <c r="VLN61" s="60"/>
      <c r="VLO61" s="60"/>
      <c r="VLP61" s="60"/>
      <c r="VLQ61" s="60"/>
      <c r="VLR61" s="60"/>
      <c r="VLS61" s="60"/>
      <c r="VLT61" s="60"/>
      <c r="VLU61" s="60"/>
      <c r="VLV61" s="60"/>
      <c r="VLW61" s="60"/>
      <c r="VLX61" s="60"/>
      <c r="VLY61" s="60"/>
      <c r="VLZ61" s="60"/>
      <c r="VMA61" s="60"/>
      <c r="VMB61" s="60"/>
      <c r="VMC61" s="60"/>
      <c r="VMD61" s="60"/>
      <c r="VME61" s="60"/>
      <c r="VMF61" s="60"/>
      <c r="VMG61" s="60"/>
      <c r="VMH61" s="60"/>
      <c r="VMI61" s="60"/>
      <c r="VMJ61" s="60"/>
      <c r="VMK61" s="60"/>
      <c r="VML61" s="60"/>
      <c r="VMM61" s="60"/>
      <c r="VMN61" s="60"/>
      <c r="VMO61" s="60"/>
      <c r="VMP61" s="60"/>
      <c r="VMQ61" s="60"/>
      <c r="VMR61" s="60"/>
      <c r="VMS61" s="60"/>
      <c r="VMT61" s="60"/>
      <c r="VMU61" s="60"/>
      <c r="VMV61" s="60"/>
      <c r="VMW61" s="60"/>
      <c r="VMX61" s="60"/>
      <c r="VMY61" s="60"/>
      <c r="VMZ61" s="60"/>
      <c r="VNA61" s="60"/>
      <c r="VNB61" s="60"/>
      <c r="VNC61" s="60"/>
      <c r="VND61" s="60"/>
      <c r="VNE61" s="60"/>
      <c r="VNF61" s="60"/>
      <c r="VNG61" s="60"/>
      <c r="VNH61" s="60"/>
      <c r="VNI61" s="60"/>
      <c r="VNJ61" s="60"/>
      <c r="VNK61" s="60"/>
      <c r="VNL61" s="60"/>
      <c r="VNM61" s="60"/>
      <c r="VNN61" s="60"/>
      <c r="VNO61" s="60"/>
      <c r="VNP61" s="60"/>
      <c r="VNQ61" s="60"/>
      <c r="VNR61" s="60"/>
      <c r="VNS61" s="60"/>
      <c r="VNT61" s="60"/>
      <c r="VNU61" s="60"/>
      <c r="VNV61" s="60"/>
      <c r="VNW61" s="60"/>
      <c r="VNX61" s="60"/>
      <c r="VNY61" s="60"/>
      <c r="VNZ61" s="60"/>
      <c r="VOA61" s="60"/>
      <c r="VOB61" s="60"/>
      <c r="VOC61" s="60"/>
      <c r="VOD61" s="60"/>
      <c r="VOE61" s="60"/>
      <c r="VOF61" s="60"/>
      <c r="VOG61" s="60"/>
      <c r="VOH61" s="60"/>
      <c r="VOI61" s="60"/>
      <c r="VOJ61" s="60"/>
      <c r="VOK61" s="60"/>
      <c r="VOL61" s="60"/>
      <c r="VOM61" s="60"/>
      <c r="VON61" s="60"/>
      <c r="VOO61" s="60"/>
      <c r="VOP61" s="60"/>
      <c r="VOQ61" s="60"/>
      <c r="VOR61" s="60"/>
      <c r="VOS61" s="60"/>
      <c r="VOT61" s="60"/>
      <c r="VOU61" s="60"/>
      <c r="VOV61" s="60"/>
      <c r="VOW61" s="60"/>
      <c r="VOX61" s="60"/>
      <c r="VOY61" s="60"/>
      <c r="VOZ61" s="60"/>
      <c r="VPA61" s="60"/>
      <c r="VPB61" s="60"/>
      <c r="VPC61" s="60"/>
      <c r="VPD61" s="60"/>
      <c r="VPE61" s="60"/>
      <c r="VPF61" s="60"/>
      <c r="VPG61" s="60"/>
      <c r="VPH61" s="60"/>
      <c r="VPI61" s="60"/>
      <c r="VPJ61" s="60"/>
      <c r="VPK61" s="60"/>
      <c r="VPL61" s="60"/>
      <c r="VPM61" s="60"/>
      <c r="VPN61" s="60"/>
      <c r="VPO61" s="60"/>
      <c r="VPP61" s="60"/>
      <c r="VPQ61" s="60"/>
      <c r="VPR61" s="60"/>
      <c r="VPS61" s="60"/>
      <c r="VPT61" s="60"/>
      <c r="VPU61" s="60"/>
      <c r="VPV61" s="60"/>
      <c r="VPW61" s="60"/>
      <c r="VPX61" s="60"/>
      <c r="VPY61" s="60"/>
      <c r="VPZ61" s="60"/>
      <c r="VQA61" s="60"/>
      <c r="VQB61" s="60"/>
      <c r="VQC61" s="60"/>
      <c r="VQD61" s="60"/>
      <c r="VQE61" s="60"/>
      <c r="VQF61" s="60"/>
      <c r="VQG61" s="60"/>
      <c r="VQH61" s="60"/>
      <c r="VQI61" s="60"/>
      <c r="VQJ61" s="60"/>
      <c r="VQK61" s="60"/>
      <c r="VQL61" s="60"/>
      <c r="VQM61" s="60"/>
      <c r="VQN61" s="60"/>
      <c r="VQO61" s="60"/>
      <c r="VQP61" s="60"/>
      <c r="VQQ61" s="60"/>
      <c r="VQR61" s="60"/>
      <c r="VQS61" s="60"/>
      <c r="VQT61" s="60"/>
      <c r="VQU61" s="60"/>
      <c r="VQV61" s="60"/>
      <c r="VQW61" s="60"/>
      <c r="VQX61" s="60"/>
      <c r="VQY61" s="60"/>
      <c r="VQZ61" s="60"/>
      <c r="VRA61" s="60"/>
      <c r="VRB61" s="60"/>
      <c r="VRC61" s="60"/>
      <c r="VRD61" s="60"/>
      <c r="VRE61" s="60"/>
      <c r="VRF61" s="60"/>
      <c r="VRG61" s="60"/>
      <c r="VRH61" s="60"/>
      <c r="VRI61" s="60"/>
      <c r="VRJ61" s="60"/>
      <c r="VRK61" s="60"/>
      <c r="VRL61" s="60"/>
      <c r="VRM61" s="60"/>
      <c r="VRN61" s="60"/>
      <c r="VRO61" s="60"/>
      <c r="VRP61" s="60"/>
      <c r="VRQ61" s="60"/>
      <c r="VRR61" s="60"/>
      <c r="VRS61" s="60"/>
      <c r="VRT61" s="60"/>
      <c r="VRU61" s="60"/>
      <c r="VRV61" s="60"/>
      <c r="VRW61" s="60"/>
      <c r="VRX61" s="60"/>
      <c r="VRY61" s="60"/>
      <c r="VRZ61" s="60"/>
      <c r="VSA61" s="60"/>
      <c r="VSB61" s="60"/>
      <c r="VSC61" s="60"/>
      <c r="VSD61" s="60"/>
      <c r="VSE61" s="60"/>
      <c r="VSF61" s="60"/>
      <c r="VSG61" s="60"/>
      <c r="VSH61" s="60"/>
      <c r="VSI61" s="60"/>
      <c r="VSJ61" s="60"/>
      <c r="VSK61" s="60"/>
      <c r="VSL61" s="60"/>
      <c r="VSM61" s="60"/>
      <c r="VSN61" s="60"/>
      <c r="VSO61" s="60"/>
      <c r="VSP61" s="60"/>
      <c r="VSQ61" s="60"/>
      <c r="VSR61" s="60"/>
      <c r="VSS61" s="60"/>
      <c r="VST61" s="60"/>
      <c r="VSU61" s="60"/>
      <c r="VSV61" s="60"/>
      <c r="VSW61" s="60"/>
      <c r="VSX61" s="60"/>
      <c r="VSY61" s="60"/>
      <c r="VSZ61" s="60"/>
      <c r="VTA61" s="60"/>
      <c r="VTB61" s="60"/>
      <c r="VTC61" s="60"/>
      <c r="VTD61" s="60"/>
      <c r="VTE61" s="60"/>
      <c r="VTF61" s="60"/>
      <c r="VTG61" s="60"/>
      <c r="VTH61" s="60"/>
      <c r="VTI61" s="60"/>
      <c r="VTJ61" s="60"/>
      <c r="VTK61" s="60"/>
      <c r="VTL61" s="60"/>
      <c r="VTM61" s="60"/>
      <c r="VTN61" s="60"/>
      <c r="VTO61" s="60"/>
      <c r="VTP61" s="60"/>
      <c r="VTQ61" s="60"/>
      <c r="VTR61" s="60"/>
      <c r="VTS61" s="60"/>
      <c r="VTT61" s="60"/>
      <c r="VTU61" s="60"/>
      <c r="VTV61" s="60"/>
      <c r="VTW61" s="60"/>
      <c r="VTX61" s="60"/>
      <c r="VTY61" s="60"/>
      <c r="VTZ61" s="60"/>
      <c r="VUA61" s="60"/>
      <c r="VUB61" s="60"/>
      <c r="VUC61" s="60"/>
      <c r="VUD61" s="60"/>
      <c r="VUE61" s="60"/>
      <c r="VUF61" s="60"/>
      <c r="VUG61" s="60"/>
      <c r="VUH61" s="60"/>
      <c r="VUI61" s="60"/>
      <c r="VUJ61" s="60"/>
      <c r="VUK61" s="60"/>
      <c r="VUL61" s="60"/>
      <c r="VUM61" s="60"/>
      <c r="VUN61" s="60"/>
      <c r="VUO61" s="60"/>
      <c r="VUP61" s="60"/>
      <c r="VUQ61" s="60"/>
      <c r="VUR61" s="60"/>
      <c r="VUS61" s="60"/>
      <c r="VUT61" s="60"/>
      <c r="VUU61" s="60"/>
      <c r="VUV61" s="60"/>
      <c r="VUW61" s="60"/>
      <c r="VUX61" s="60"/>
      <c r="VUY61" s="60"/>
      <c r="VUZ61" s="60"/>
      <c r="VVA61" s="60"/>
      <c r="VVB61" s="60"/>
      <c r="VVC61" s="60"/>
      <c r="VVD61" s="60"/>
      <c r="VVE61" s="60"/>
      <c r="VVF61" s="60"/>
      <c r="VVG61" s="60"/>
      <c r="VVH61" s="60"/>
      <c r="VVI61" s="60"/>
      <c r="VVJ61" s="60"/>
      <c r="VVK61" s="60"/>
      <c r="VVL61" s="60"/>
      <c r="VVM61" s="60"/>
      <c r="VVN61" s="60"/>
      <c r="VVO61" s="60"/>
      <c r="VVP61" s="60"/>
      <c r="VVQ61" s="60"/>
      <c r="VVR61" s="60"/>
      <c r="VVS61" s="60"/>
      <c r="VVT61" s="60"/>
      <c r="VVU61" s="60"/>
      <c r="VVV61" s="60"/>
      <c r="VVW61" s="60"/>
      <c r="VVX61" s="60"/>
      <c r="VVY61" s="60"/>
      <c r="VVZ61" s="60"/>
      <c r="VWA61" s="60"/>
      <c r="VWB61" s="60"/>
      <c r="VWC61" s="60"/>
      <c r="VWD61" s="60"/>
      <c r="VWE61" s="60"/>
      <c r="VWF61" s="60"/>
      <c r="VWG61" s="60"/>
      <c r="VWH61" s="60"/>
      <c r="VWI61" s="60"/>
      <c r="VWJ61" s="60"/>
      <c r="VWK61" s="60"/>
      <c r="VWL61" s="60"/>
      <c r="VWM61" s="60"/>
      <c r="VWN61" s="60"/>
      <c r="VWO61" s="60"/>
      <c r="VWP61" s="60"/>
      <c r="VWQ61" s="60"/>
      <c r="VWR61" s="60"/>
      <c r="VWS61" s="60"/>
      <c r="VWT61" s="60"/>
      <c r="VWU61" s="60"/>
      <c r="VWV61" s="60"/>
      <c r="VWW61" s="60"/>
      <c r="VWX61" s="60"/>
      <c r="VWY61" s="60"/>
      <c r="VWZ61" s="60"/>
      <c r="VXA61" s="60"/>
      <c r="VXB61" s="60"/>
      <c r="VXC61" s="60"/>
      <c r="VXD61" s="60"/>
      <c r="VXE61" s="60"/>
      <c r="VXF61" s="60"/>
      <c r="VXG61" s="60"/>
      <c r="VXH61" s="60"/>
      <c r="VXI61" s="60"/>
      <c r="VXJ61" s="60"/>
      <c r="VXK61" s="60"/>
      <c r="VXL61" s="60"/>
      <c r="VXM61" s="60"/>
      <c r="VXN61" s="60"/>
      <c r="VXO61" s="60"/>
      <c r="VXP61" s="60"/>
      <c r="VXQ61" s="60"/>
      <c r="VXR61" s="60"/>
      <c r="VXS61" s="60"/>
      <c r="VXT61" s="60"/>
      <c r="VXU61" s="60"/>
      <c r="VXV61" s="60"/>
      <c r="VXW61" s="60"/>
      <c r="VXX61" s="60"/>
      <c r="VXY61" s="60"/>
      <c r="VXZ61" s="60"/>
      <c r="VYA61" s="60"/>
      <c r="VYB61" s="60"/>
      <c r="VYC61" s="60"/>
      <c r="VYD61" s="60"/>
      <c r="VYE61" s="60"/>
      <c r="VYF61" s="60"/>
      <c r="VYG61" s="60"/>
      <c r="VYH61" s="60"/>
      <c r="VYI61" s="60"/>
      <c r="VYJ61" s="60"/>
      <c r="VYK61" s="60"/>
      <c r="VYL61" s="60"/>
      <c r="VYM61" s="60"/>
      <c r="VYN61" s="60"/>
      <c r="VYO61" s="60"/>
      <c r="VYP61" s="60"/>
      <c r="VYQ61" s="60"/>
      <c r="VYR61" s="60"/>
      <c r="VYS61" s="60"/>
      <c r="VYT61" s="60"/>
      <c r="VYU61" s="60"/>
      <c r="VYV61" s="60"/>
      <c r="VYW61" s="60"/>
      <c r="VYX61" s="60"/>
      <c r="VYY61" s="60"/>
      <c r="VYZ61" s="60"/>
      <c r="VZA61" s="60"/>
      <c r="VZB61" s="60"/>
      <c r="VZC61" s="60"/>
      <c r="VZD61" s="60"/>
      <c r="VZE61" s="60"/>
      <c r="VZF61" s="60"/>
      <c r="VZG61" s="60"/>
      <c r="VZH61" s="60"/>
      <c r="VZI61" s="60"/>
      <c r="VZJ61" s="60"/>
      <c r="VZK61" s="60"/>
      <c r="VZL61" s="60"/>
      <c r="VZM61" s="60"/>
      <c r="VZN61" s="60"/>
      <c r="VZO61" s="60"/>
      <c r="VZP61" s="60"/>
      <c r="VZQ61" s="60"/>
      <c r="VZR61" s="60"/>
      <c r="VZS61" s="60"/>
      <c r="VZT61" s="60"/>
      <c r="VZU61" s="60"/>
      <c r="VZV61" s="60"/>
      <c r="VZW61" s="60"/>
      <c r="VZX61" s="60"/>
      <c r="VZY61" s="60"/>
      <c r="VZZ61" s="60"/>
      <c r="WAA61" s="60"/>
      <c r="WAB61" s="60"/>
      <c r="WAC61" s="60"/>
      <c r="WAD61" s="60"/>
      <c r="WAE61" s="60"/>
      <c r="WAF61" s="60"/>
      <c r="WAG61" s="60"/>
      <c r="WAH61" s="60"/>
      <c r="WAI61" s="60"/>
      <c r="WAJ61" s="60"/>
      <c r="WAK61" s="60"/>
      <c r="WAL61" s="60"/>
      <c r="WAM61" s="60"/>
      <c r="WAN61" s="60"/>
      <c r="WAO61" s="60"/>
      <c r="WAP61" s="60"/>
      <c r="WAQ61" s="60"/>
      <c r="WAR61" s="60"/>
      <c r="WAS61" s="60"/>
      <c r="WAT61" s="60"/>
      <c r="WAU61" s="60"/>
      <c r="WAV61" s="60"/>
      <c r="WAW61" s="60"/>
      <c r="WAX61" s="60"/>
      <c r="WAY61" s="60"/>
      <c r="WAZ61" s="60"/>
      <c r="WBA61" s="60"/>
      <c r="WBB61" s="60"/>
      <c r="WBC61" s="60"/>
      <c r="WBD61" s="60"/>
      <c r="WBE61" s="60"/>
      <c r="WBF61" s="60"/>
      <c r="WBG61" s="60"/>
      <c r="WBH61" s="60"/>
      <c r="WBI61" s="60"/>
      <c r="WBJ61" s="60"/>
      <c r="WBK61" s="60"/>
      <c r="WBL61" s="60"/>
      <c r="WBM61" s="60"/>
      <c r="WBN61" s="60"/>
      <c r="WBO61" s="60"/>
      <c r="WBP61" s="60"/>
      <c r="WBQ61" s="60"/>
      <c r="WBR61" s="60"/>
      <c r="WBS61" s="60"/>
      <c r="WBT61" s="60"/>
      <c r="WBU61" s="60"/>
      <c r="WBV61" s="60"/>
      <c r="WBW61" s="60"/>
      <c r="WBX61" s="60"/>
      <c r="WBY61" s="60"/>
      <c r="WBZ61" s="60"/>
      <c r="WCA61" s="60"/>
      <c r="WCB61" s="60"/>
      <c r="WCC61" s="60"/>
      <c r="WCD61" s="60"/>
      <c r="WCE61" s="60"/>
      <c r="WCF61" s="60"/>
      <c r="WCG61" s="60"/>
      <c r="WCH61" s="60"/>
      <c r="WCI61" s="60"/>
      <c r="WCJ61" s="60"/>
      <c r="WCK61" s="60"/>
      <c r="WCL61" s="60"/>
      <c r="WCM61" s="60"/>
      <c r="WCN61" s="60"/>
      <c r="WCO61" s="60"/>
      <c r="WCP61" s="60"/>
      <c r="WCQ61" s="60"/>
      <c r="WCR61" s="60"/>
      <c r="WCS61" s="60"/>
      <c r="WCT61" s="60"/>
      <c r="WCU61" s="60"/>
      <c r="WCV61" s="60"/>
      <c r="WCW61" s="60"/>
      <c r="WCX61" s="60"/>
      <c r="WCY61" s="60"/>
      <c r="WCZ61" s="60"/>
      <c r="WDA61" s="60"/>
      <c r="WDB61" s="60"/>
      <c r="WDC61" s="60"/>
      <c r="WDD61" s="60"/>
      <c r="WDE61" s="60"/>
      <c r="WDF61" s="60"/>
      <c r="WDG61" s="60"/>
      <c r="WDH61" s="60"/>
      <c r="WDI61" s="60"/>
      <c r="WDJ61" s="60"/>
      <c r="WDK61" s="60"/>
      <c r="WDL61" s="60"/>
      <c r="WDM61" s="60"/>
      <c r="WDN61" s="60"/>
      <c r="WDO61" s="60"/>
      <c r="WDP61" s="60"/>
      <c r="WDQ61" s="60"/>
      <c r="WDR61" s="60"/>
      <c r="WDS61" s="60"/>
      <c r="WDT61" s="60"/>
      <c r="WDU61" s="60"/>
      <c r="WDV61" s="60"/>
      <c r="WDW61" s="60"/>
      <c r="WDX61" s="60"/>
      <c r="WDY61" s="60"/>
      <c r="WDZ61" s="60"/>
      <c r="WEA61" s="60"/>
      <c r="WEB61" s="60"/>
      <c r="WEC61" s="60"/>
      <c r="WED61" s="60"/>
      <c r="WEE61" s="60"/>
      <c r="WEF61" s="60"/>
      <c r="WEG61" s="60"/>
      <c r="WEH61" s="60"/>
      <c r="WEI61" s="60"/>
      <c r="WEJ61" s="60"/>
      <c r="WEK61" s="60"/>
      <c r="WEL61" s="60"/>
      <c r="WEM61" s="60"/>
      <c r="WEN61" s="60"/>
      <c r="WEO61" s="60"/>
      <c r="WEP61" s="60"/>
      <c r="WEQ61" s="60"/>
      <c r="WER61" s="60"/>
      <c r="WES61" s="60"/>
      <c r="WET61" s="60"/>
      <c r="WEU61" s="60"/>
      <c r="WEV61" s="60"/>
      <c r="WEW61" s="60"/>
      <c r="WEX61" s="60"/>
      <c r="WEY61" s="60"/>
      <c r="WEZ61" s="60"/>
      <c r="WFA61" s="60"/>
      <c r="WFB61" s="60"/>
      <c r="WFC61" s="60"/>
      <c r="WFD61" s="60"/>
      <c r="WFE61" s="60"/>
      <c r="WFF61" s="60"/>
      <c r="WFG61" s="60"/>
      <c r="WFH61" s="60"/>
      <c r="WFI61" s="60"/>
      <c r="WFJ61" s="60"/>
      <c r="WFK61" s="60"/>
      <c r="WFL61" s="60"/>
      <c r="WFM61" s="60"/>
      <c r="WFN61" s="60"/>
      <c r="WFO61" s="60"/>
      <c r="WFP61" s="60"/>
      <c r="WFQ61" s="60"/>
      <c r="WFR61" s="60"/>
      <c r="WFS61" s="60"/>
      <c r="WFT61" s="60"/>
      <c r="WFU61" s="60"/>
      <c r="WFV61" s="60"/>
      <c r="WFW61" s="60"/>
      <c r="WFX61" s="60"/>
      <c r="WFY61" s="60"/>
      <c r="WFZ61" s="60"/>
      <c r="WGA61" s="60"/>
      <c r="WGB61" s="60"/>
      <c r="WGC61" s="60"/>
      <c r="WGD61" s="60"/>
      <c r="WGE61" s="60"/>
      <c r="WGF61" s="60"/>
      <c r="WGG61" s="60"/>
      <c r="WGH61" s="60"/>
      <c r="WGI61" s="60"/>
      <c r="WGJ61" s="60"/>
      <c r="WGK61" s="60"/>
      <c r="WGL61" s="60"/>
      <c r="WGM61" s="60"/>
      <c r="WGN61" s="60"/>
      <c r="WGO61" s="60"/>
      <c r="WGP61" s="60"/>
      <c r="WGQ61" s="60"/>
      <c r="WGR61" s="60"/>
      <c r="WGS61" s="60"/>
      <c r="WGT61" s="60"/>
      <c r="WGU61" s="60"/>
      <c r="WGV61" s="60"/>
      <c r="WGW61" s="60"/>
      <c r="WGX61" s="60"/>
      <c r="WGY61" s="60"/>
      <c r="WGZ61" s="60"/>
      <c r="WHA61" s="60"/>
      <c r="WHB61" s="60"/>
      <c r="WHC61" s="60"/>
      <c r="WHD61" s="60"/>
      <c r="WHE61" s="60"/>
      <c r="WHF61" s="60"/>
      <c r="WHG61" s="60"/>
      <c r="WHH61" s="60"/>
      <c r="WHI61" s="60"/>
      <c r="WHJ61" s="60"/>
      <c r="WHK61" s="60"/>
      <c r="WHL61" s="60"/>
      <c r="WHM61" s="60"/>
      <c r="WHN61" s="60"/>
      <c r="WHO61" s="60"/>
      <c r="WHP61" s="60"/>
      <c r="WHQ61" s="60"/>
      <c r="WHR61" s="60"/>
      <c r="WHS61" s="60"/>
      <c r="WHT61" s="60"/>
      <c r="WHU61" s="60"/>
      <c r="WHV61" s="60"/>
      <c r="WHW61" s="60"/>
      <c r="WHX61" s="60"/>
      <c r="WHY61" s="60"/>
      <c r="WHZ61" s="60"/>
      <c r="WIA61" s="60"/>
      <c r="WIB61" s="60"/>
      <c r="WIC61" s="60"/>
      <c r="WID61" s="60"/>
      <c r="WIE61" s="60"/>
      <c r="WIF61" s="60"/>
      <c r="WIG61" s="60"/>
      <c r="WIH61" s="60"/>
      <c r="WII61" s="60"/>
      <c r="WIJ61" s="60"/>
      <c r="WIK61" s="60"/>
      <c r="WIL61" s="60"/>
      <c r="WIM61" s="60"/>
      <c r="WIN61" s="60"/>
      <c r="WIO61" s="60"/>
      <c r="WIP61" s="60"/>
      <c r="WIQ61" s="60"/>
      <c r="WIR61" s="60"/>
      <c r="WIS61" s="60"/>
      <c r="WIT61" s="60"/>
      <c r="WIU61" s="60"/>
      <c r="WIV61" s="60"/>
      <c r="WIW61" s="60"/>
      <c r="WIX61" s="60"/>
      <c r="WIY61" s="60"/>
      <c r="WIZ61" s="60"/>
      <c r="WJA61" s="60"/>
      <c r="WJB61" s="60"/>
      <c r="WJC61" s="60"/>
      <c r="WJD61" s="60"/>
      <c r="WJE61" s="60"/>
      <c r="WJF61" s="60"/>
      <c r="WJG61" s="60"/>
      <c r="WJH61" s="60"/>
      <c r="WJI61" s="60"/>
      <c r="WJJ61" s="60"/>
      <c r="WJK61" s="60"/>
      <c r="WJL61" s="60"/>
      <c r="WJM61" s="60"/>
      <c r="WJN61" s="60"/>
      <c r="WJO61" s="60"/>
      <c r="WJP61" s="60"/>
      <c r="WJQ61" s="60"/>
      <c r="WJR61" s="60"/>
      <c r="WJS61" s="60"/>
      <c r="WJT61" s="60"/>
      <c r="WJU61" s="60"/>
      <c r="WJV61" s="60"/>
      <c r="WJW61" s="60"/>
      <c r="WJX61" s="60"/>
      <c r="WJY61" s="60"/>
      <c r="WJZ61" s="60"/>
      <c r="WKA61" s="60"/>
      <c r="WKB61" s="60"/>
      <c r="WKC61" s="60"/>
      <c r="WKD61" s="60"/>
      <c r="WKE61" s="60"/>
      <c r="WKF61" s="60"/>
      <c r="WKG61" s="60"/>
      <c r="WKH61" s="60"/>
      <c r="WKI61" s="60"/>
      <c r="WKJ61" s="60"/>
      <c r="WKK61" s="60"/>
      <c r="WKL61" s="60"/>
      <c r="WKM61" s="60"/>
      <c r="WKN61" s="60"/>
      <c r="WKO61" s="60"/>
      <c r="WKP61" s="60"/>
      <c r="WKQ61" s="60"/>
      <c r="WKR61" s="60"/>
      <c r="WKS61" s="60"/>
      <c r="WKT61" s="60"/>
      <c r="WKU61" s="60"/>
      <c r="WKV61" s="60"/>
      <c r="WKW61" s="60"/>
      <c r="WKX61" s="60"/>
      <c r="WKY61" s="60"/>
      <c r="WKZ61" s="60"/>
      <c r="WLA61" s="60"/>
      <c r="WLB61" s="60"/>
      <c r="WLC61" s="60"/>
      <c r="WLD61" s="60"/>
      <c r="WLE61" s="60"/>
      <c r="WLF61" s="60"/>
      <c r="WLG61" s="60"/>
      <c r="WLH61" s="60"/>
      <c r="WLI61" s="60"/>
      <c r="WLJ61" s="60"/>
      <c r="WLK61" s="60"/>
      <c r="WLL61" s="60"/>
      <c r="WLM61" s="60"/>
      <c r="WLN61" s="60"/>
      <c r="WLO61" s="60"/>
      <c r="WLP61" s="60"/>
      <c r="WLQ61" s="60"/>
      <c r="WLR61" s="60"/>
      <c r="WLS61" s="60"/>
      <c r="WLT61" s="60"/>
      <c r="WLU61" s="60"/>
      <c r="WLV61" s="60"/>
      <c r="WLW61" s="60"/>
      <c r="WLX61" s="60"/>
      <c r="WLY61" s="60"/>
      <c r="WLZ61" s="60"/>
      <c r="WMA61" s="60"/>
      <c r="WMB61" s="60"/>
      <c r="WMC61" s="60"/>
      <c r="WMD61" s="60"/>
      <c r="WME61" s="60"/>
      <c r="WMF61" s="60"/>
      <c r="WMG61" s="60"/>
      <c r="WMH61" s="60"/>
      <c r="WMI61" s="60"/>
      <c r="WMJ61" s="60"/>
      <c r="WMK61" s="60"/>
      <c r="WML61" s="60"/>
      <c r="WMM61" s="60"/>
      <c r="WMN61" s="60"/>
      <c r="WMO61" s="60"/>
      <c r="WMP61" s="60"/>
      <c r="WMQ61" s="60"/>
      <c r="WMR61" s="60"/>
      <c r="WMS61" s="60"/>
      <c r="WMT61" s="60"/>
      <c r="WMU61" s="60"/>
      <c r="WMV61" s="60"/>
      <c r="WMW61" s="60"/>
      <c r="WMX61" s="60"/>
      <c r="WMY61" s="60"/>
      <c r="WMZ61" s="60"/>
      <c r="WNA61" s="60"/>
      <c r="WNB61" s="60"/>
      <c r="WNC61" s="60"/>
      <c r="WND61" s="60"/>
      <c r="WNE61" s="60"/>
      <c r="WNF61" s="60"/>
      <c r="WNG61" s="60"/>
      <c r="WNH61" s="60"/>
      <c r="WNI61" s="60"/>
      <c r="WNJ61" s="60"/>
      <c r="WNK61" s="60"/>
      <c r="WNL61" s="60"/>
      <c r="WNM61" s="60"/>
      <c r="WNN61" s="60"/>
      <c r="WNO61" s="60"/>
      <c r="WNP61" s="60"/>
      <c r="WNQ61" s="60"/>
      <c r="WNR61" s="60"/>
      <c r="WNS61" s="60"/>
      <c r="WNT61" s="60"/>
      <c r="WNU61" s="60"/>
      <c r="WNV61" s="60"/>
      <c r="WNW61" s="60"/>
      <c r="WNX61" s="60"/>
      <c r="WNY61" s="60"/>
      <c r="WNZ61" s="60"/>
      <c r="WOA61" s="60"/>
      <c r="WOB61" s="60"/>
      <c r="WOC61" s="60"/>
      <c r="WOD61" s="60"/>
      <c r="WOE61" s="60"/>
      <c r="WOF61" s="60"/>
      <c r="WOG61" s="60"/>
      <c r="WOH61" s="60"/>
      <c r="WOI61" s="60"/>
      <c r="WOJ61" s="60"/>
      <c r="WOK61" s="60"/>
      <c r="WOL61" s="60"/>
      <c r="WOM61" s="60"/>
      <c r="WON61" s="60"/>
      <c r="WOO61" s="60"/>
      <c r="WOP61" s="60"/>
      <c r="WOQ61" s="60"/>
      <c r="WOR61" s="60"/>
      <c r="WOS61" s="60"/>
      <c r="WOT61" s="60"/>
      <c r="WOU61" s="60"/>
      <c r="WOV61" s="60"/>
      <c r="WOW61" s="60"/>
      <c r="WOX61" s="60"/>
      <c r="WOY61" s="60"/>
      <c r="WOZ61" s="60"/>
      <c r="WPA61" s="60"/>
      <c r="WPB61" s="60"/>
      <c r="WPC61" s="60"/>
      <c r="WPD61" s="60"/>
      <c r="WPE61" s="60"/>
      <c r="WPF61" s="60"/>
      <c r="WPG61" s="60"/>
      <c r="WPH61" s="60"/>
      <c r="WPI61" s="60"/>
      <c r="WPJ61" s="60"/>
      <c r="WPK61" s="60"/>
      <c r="WPL61" s="60"/>
      <c r="WPM61" s="60"/>
      <c r="WPN61" s="60"/>
      <c r="WPO61" s="60"/>
      <c r="WPP61" s="60"/>
      <c r="WPQ61" s="60"/>
      <c r="WPR61" s="60"/>
      <c r="WPS61" s="60"/>
      <c r="WPT61" s="60"/>
      <c r="WPU61" s="60"/>
      <c r="WPV61" s="60"/>
      <c r="WPW61" s="60"/>
      <c r="WPX61" s="60"/>
      <c r="WPY61" s="60"/>
      <c r="WPZ61" s="60"/>
      <c r="WQA61" s="60"/>
      <c r="WQB61" s="60"/>
      <c r="WQC61" s="60"/>
      <c r="WQD61" s="60"/>
      <c r="WQE61" s="60"/>
      <c r="WQF61" s="60"/>
      <c r="WQG61" s="60"/>
      <c r="WQH61" s="60"/>
      <c r="WQI61" s="60"/>
      <c r="WQJ61" s="60"/>
      <c r="WQK61" s="60"/>
      <c r="WQL61" s="60"/>
      <c r="WQM61" s="60"/>
      <c r="WQN61" s="60"/>
      <c r="WQO61" s="60"/>
      <c r="WQP61" s="60"/>
      <c r="WQQ61" s="60"/>
      <c r="WQR61" s="60"/>
      <c r="WQS61" s="60"/>
      <c r="WQT61" s="60"/>
      <c r="WQU61" s="60"/>
      <c r="WQV61" s="60"/>
      <c r="WQW61" s="60"/>
      <c r="WQX61" s="60"/>
      <c r="WQY61" s="60"/>
      <c r="WQZ61" s="60"/>
      <c r="WRA61" s="60"/>
      <c r="WRB61" s="60"/>
      <c r="WRC61" s="60"/>
      <c r="WRD61" s="60"/>
      <c r="WRE61" s="60"/>
      <c r="WRF61" s="60"/>
      <c r="WRG61" s="60"/>
      <c r="WRH61" s="60"/>
      <c r="WRI61" s="60"/>
      <c r="WRJ61" s="60"/>
      <c r="WRK61" s="60"/>
      <c r="WRL61" s="60"/>
      <c r="WRM61" s="60"/>
      <c r="WRN61" s="60"/>
      <c r="WRO61" s="60"/>
      <c r="WRP61" s="60"/>
      <c r="WRQ61" s="60"/>
      <c r="WRR61" s="60"/>
      <c r="WRS61" s="60"/>
      <c r="WRT61" s="60"/>
      <c r="WRU61" s="60"/>
      <c r="WRV61" s="60"/>
      <c r="WRW61" s="60"/>
      <c r="WRX61" s="60"/>
      <c r="WRY61" s="60"/>
      <c r="WRZ61" s="60"/>
      <c r="WSA61" s="60"/>
      <c r="WSB61" s="60"/>
      <c r="WSC61" s="60"/>
      <c r="WSD61" s="60"/>
      <c r="WSE61" s="60"/>
      <c r="WSF61" s="60"/>
      <c r="WSG61" s="60"/>
      <c r="WSH61" s="60"/>
      <c r="WSI61" s="60"/>
      <c r="WSJ61" s="60"/>
      <c r="WSK61" s="60"/>
      <c r="WSL61" s="60"/>
      <c r="WSM61" s="60"/>
      <c r="WSN61" s="60"/>
      <c r="WSO61" s="60"/>
      <c r="WSP61" s="60"/>
      <c r="WSQ61" s="60"/>
      <c r="WSR61" s="60"/>
      <c r="WSS61" s="60"/>
      <c r="WST61" s="60"/>
      <c r="WSU61" s="60"/>
      <c r="WSV61" s="60"/>
      <c r="WSW61" s="60"/>
      <c r="WSX61" s="60"/>
      <c r="WSY61" s="60"/>
      <c r="WSZ61" s="60"/>
      <c r="WTA61" s="60"/>
      <c r="WTB61" s="60"/>
      <c r="WTC61" s="60"/>
      <c r="WTD61" s="60"/>
      <c r="WTE61" s="60"/>
      <c r="WTF61" s="60"/>
      <c r="WTG61" s="60"/>
      <c r="WTH61" s="60"/>
      <c r="WTI61" s="60"/>
      <c r="WTJ61" s="60"/>
      <c r="WTK61" s="60"/>
      <c r="WTL61" s="60"/>
      <c r="WTM61" s="60"/>
      <c r="WTN61" s="60"/>
      <c r="WTO61" s="60"/>
      <c r="WTP61" s="60"/>
      <c r="WTQ61" s="60"/>
      <c r="WTR61" s="60"/>
      <c r="WTS61" s="60"/>
      <c r="WTT61" s="60"/>
      <c r="WTU61" s="60"/>
      <c r="WTV61" s="60"/>
      <c r="WTW61" s="60"/>
      <c r="WTX61" s="60"/>
      <c r="WTY61" s="60"/>
      <c r="WTZ61" s="60"/>
      <c r="WUA61" s="60"/>
      <c r="WUB61" s="60"/>
      <c r="WUC61" s="60"/>
      <c r="WUD61" s="60"/>
      <c r="WUE61" s="60"/>
      <c r="WUF61" s="60"/>
      <c r="WUG61" s="60"/>
      <c r="WUH61" s="60"/>
      <c r="WUI61" s="60"/>
      <c r="WUJ61" s="60"/>
      <c r="WUK61" s="60"/>
      <c r="WUL61" s="60"/>
      <c r="WUM61" s="60"/>
      <c r="WUN61" s="60"/>
      <c r="WUO61" s="60"/>
      <c r="WUP61" s="60"/>
      <c r="WUQ61" s="60"/>
      <c r="WUR61" s="60"/>
      <c r="WUS61" s="60"/>
      <c r="WUT61" s="60"/>
      <c r="WUU61" s="60"/>
      <c r="WUV61" s="60"/>
      <c r="WUW61" s="60"/>
      <c r="WUX61" s="60"/>
      <c r="WUY61" s="60"/>
      <c r="WUZ61" s="60"/>
      <c r="WVA61" s="60"/>
      <c r="WVB61" s="60"/>
      <c r="WVC61" s="60"/>
      <c r="WVD61" s="60"/>
      <c r="WVE61" s="60"/>
      <c r="WVF61" s="60"/>
      <c r="WVG61" s="60"/>
      <c r="WVH61" s="60"/>
      <c r="WVI61" s="60"/>
      <c r="WVJ61" s="60"/>
      <c r="WVK61" s="60"/>
      <c r="WVL61" s="60"/>
      <c r="WVM61" s="60"/>
      <c r="WVN61" s="60"/>
      <c r="WVO61" s="60"/>
      <c r="WVP61" s="60"/>
      <c r="WVQ61" s="60"/>
      <c r="WVR61" s="60"/>
      <c r="WVS61" s="60"/>
      <c r="WVT61" s="60"/>
      <c r="WVU61" s="60"/>
      <c r="WVV61" s="60"/>
      <c r="WVW61" s="60"/>
      <c r="WVX61" s="60"/>
      <c r="WVY61" s="60"/>
      <c r="WVZ61" s="60"/>
      <c r="WWA61" s="60"/>
      <c r="WWB61" s="60"/>
      <c r="WWC61" s="60"/>
      <c r="WWD61" s="60"/>
      <c r="WWE61" s="60"/>
      <c r="WWF61" s="60"/>
      <c r="WWG61" s="60"/>
      <c r="WWH61" s="60"/>
      <c r="WWI61" s="60"/>
      <c r="WWJ61" s="60"/>
      <c r="WWK61" s="60"/>
      <c r="WWL61" s="60"/>
      <c r="WWM61" s="60"/>
      <c r="WWN61" s="60"/>
      <c r="WWO61" s="60"/>
      <c r="WWP61" s="60"/>
      <c r="WWQ61" s="60"/>
      <c r="WWR61" s="60"/>
      <c r="WWS61" s="60"/>
      <c r="WWT61" s="60"/>
      <c r="WWU61" s="60"/>
      <c r="WWV61" s="60"/>
      <c r="WWW61" s="60"/>
      <c r="WWX61" s="60"/>
      <c r="WWY61" s="60"/>
      <c r="WWZ61" s="60"/>
      <c r="WXA61" s="60"/>
      <c r="WXB61" s="60"/>
      <c r="WXC61" s="60"/>
      <c r="WXD61" s="60"/>
      <c r="WXE61" s="60"/>
      <c r="WXF61" s="60"/>
      <c r="WXG61" s="60"/>
      <c r="WXH61" s="60"/>
      <c r="WXI61" s="60"/>
      <c r="WXJ61" s="60"/>
      <c r="WXK61" s="60"/>
      <c r="WXL61" s="60"/>
      <c r="WXM61" s="60"/>
      <c r="WXN61" s="60"/>
      <c r="WXO61" s="60"/>
      <c r="WXP61" s="60"/>
      <c r="WXQ61" s="60"/>
      <c r="WXR61" s="60"/>
      <c r="WXS61" s="60"/>
      <c r="WXT61" s="60"/>
      <c r="WXU61" s="60"/>
      <c r="WXV61" s="60"/>
      <c r="WXW61" s="60"/>
      <c r="WXX61" s="60"/>
      <c r="WXY61" s="60"/>
      <c r="WXZ61" s="60"/>
      <c r="WYA61" s="60"/>
      <c r="WYB61" s="60"/>
      <c r="WYC61" s="60"/>
      <c r="WYD61" s="60"/>
      <c r="WYE61" s="60"/>
      <c r="WYF61" s="60"/>
      <c r="WYG61" s="60"/>
      <c r="WYH61" s="60"/>
      <c r="WYI61" s="60"/>
      <c r="WYJ61" s="60"/>
      <c r="WYK61" s="60"/>
      <c r="WYL61" s="60"/>
      <c r="WYM61" s="60"/>
      <c r="WYN61" s="60"/>
      <c r="WYO61" s="60"/>
      <c r="WYP61" s="60"/>
      <c r="WYQ61" s="60"/>
      <c r="WYR61" s="60"/>
      <c r="WYS61" s="60"/>
      <c r="WYT61" s="60"/>
      <c r="WYU61" s="60"/>
      <c r="WYV61" s="60"/>
      <c r="WYW61" s="60"/>
      <c r="WYX61" s="60"/>
      <c r="WYY61" s="60"/>
      <c r="WYZ61" s="60"/>
      <c r="WZA61" s="60"/>
      <c r="WZB61" s="60"/>
      <c r="WZC61" s="60"/>
      <c r="WZD61" s="60"/>
      <c r="WZE61" s="60"/>
      <c r="WZF61" s="60"/>
      <c r="WZG61" s="60"/>
      <c r="WZH61" s="60"/>
      <c r="WZI61" s="60"/>
      <c r="WZJ61" s="60"/>
      <c r="WZK61" s="60"/>
      <c r="WZL61" s="60"/>
      <c r="WZM61" s="60"/>
      <c r="WZN61" s="60"/>
      <c r="WZO61" s="60"/>
      <c r="WZP61" s="60"/>
      <c r="WZQ61" s="60"/>
      <c r="WZR61" s="60"/>
      <c r="WZS61" s="60"/>
      <c r="WZT61" s="60"/>
      <c r="WZU61" s="60"/>
      <c r="WZV61" s="60"/>
      <c r="WZW61" s="60"/>
      <c r="WZX61" s="60"/>
      <c r="WZY61" s="60"/>
      <c r="WZZ61" s="60"/>
      <c r="XAA61" s="60"/>
      <c r="XAB61" s="60"/>
      <c r="XAC61" s="60"/>
      <c r="XAD61" s="60"/>
      <c r="XAE61" s="60"/>
      <c r="XAF61" s="60"/>
      <c r="XAG61" s="60"/>
      <c r="XAH61" s="60"/>
      <c r="XAI61" s="60"/>
      <c r="XAJ61" s="60"/>
      <c r="XAK61" s="60"/>
      <c r="XAL61" s="60"/>
      <c r="XAM61" s="60"/>
      <c r="XAN61" s="60"/>
      <c r="XAO61" s="60"/>
      <c r="XAP61" s="60"/>
      <c r="XAQ61" s="60"/>
      <c r="XAR61" s="60"/>
      <c r="XAS61" s="60"/>
      <c r="XAT61" s="60"/>
      <c r="XAU61" s="60"/>
      <c r="XAV61" s="60"/>
      <c r="XAW61" s="60"/>
      <c r="XAX61" s="60"/>
      <c r="XAY61" s="60"/>
      <c r="XAZ61" s="60"/>
      <c r="XBA61" s="60"/>
      <c r="XBB61" s="60"/>
      <c r="XBC61" s="60"/>
      <c r="XBD61" s="60"/>
      <c r="XBE61" s="60"/>
      <c r="XBF61" s="60"/>
      <c r="XBG61" s="60"/>
      <c r="XBH61" s="60"/>
      <c r="XBI61" s="60"/>
      <c r="XBJ61" s="60"/>
      <c r="XBK61" s="60"/>
      <c r="XBL61" s="60"/>
      <c r="XBM61" s="60"/>
      <c r="XBN61" s="60"/>
      <c r="XBO61" s="60"/>
      <c r="XBP61" s="60"/>
      <c r="XBQ61" s="60"/>
      <c r="XBR61" s="60"/>
      <c r="XBS61" s="60"/>
      <c r="XBT61" s="60"/>
      <c r="XBU61" s="60"/>
      <c r="XBV61" s="60"/>
      <c r="XBW61" s="60"/>
      <c r="XBX61" s="60"/>
      <c r="XBY61" s="60"/>
      <c r="XBZ61" s="60"/>
      <c r="XCA61" s="60"/>
      <c r="XCB61" s="60"/>
      <c r="XCC61" s="60"/>
      <c r="XCD61" s="60"/>
      <c r="XCE61" s="60"/>
      <c r="XCF61" s="60"/>
      <c r="XCG61" s="60"/>
      <c r="XCH61" s="60"/>
      <c r="XCI61" s="60"/>
      <c r="XCJ61" s="60"/>
      <c r="XCK61" s="60"/>
      <c r="XCL61" s="60"/>
      <c r="XCM61" s="60"/>
      <c r="XCN61" s="60"/>
      <c r="XCO61" s="60"/>
      <c r="XCP61" s="60"/>
      <c r="XCQ61" s="60"/>
      <c r="XCR61" s="60"/>
      <c r="XCS61" s="60"/>
      <c r="XCT61" s="60"/>
      <c r="XCU61" s="60"/>
      <c r="XCV61" s="60"/>
      <c r="XCW61" s="60"/>
      <c r="XCX61" s="60"/>
      <c r="XCY61" s="60"/>
      <c r="XCZ61" s="60"/>
      <c r="XDA61" s="60"/>
      <c r="XDB61" s="60"/>
      <c r="XDC61" s="60"/>
      <c r="XDD61" s="60"/>
      <c r="XDE61" s="60"/>
      <c r="XDF61" s="60"/>
      <c r="XDG61" s="60"/>
      <c r="XDH61" s="60"/>
      <c r="XDI61" s="60"/>
      <c r="XDJ61" s="60"/>
      <c r="XDK61" s="60"/>
      <c r="XDL61" s="60"/>
      <c r="XDM61" s="60"/>
      <c r="XDN61" s="60"/>
      <c r="XDO61" s="60"/>
      <c r="XDP61" s="60"/>
      <c r="XDQ61" s="60"/>
      <c r="XDR61" s="60"/>
      <c r="XDS61" s="60"/>
      <c r="XDT61" s="60"/>
      <c r="XDU61" s="60"/>
      <c r="XDV61" s="60"/>
      <c r="XDW61" s="60"/>
      <c r="XDX61" s="60"/>
      <c r="XDY61" s="60"/>
      <c r="XDZ61" s="60"/>
      <c r="XEA61" s="60"/>
      <c r="XEB61" s="60"/>
      <c r="XEC61" s="60"/>
      <c r="XED61" s="60"/>
      <c r="XEE61" s="60"/>
      <c r="XEF61" s="60"/>
      <c r="XEG61" s="60"/>
      <c r="XEH61" s="60"/>
      <c r="XEI61" s="60"/>
      <c r="XEJ61" s="60"/>
      <c r="XEK61" s="60"/>
      <c r="XEL61" s="60"/>
    </row>
    <row r="62" spans="1:16366" hidden="1" x14ac:dyDescent="0.45">
      <c r="A62" t="s">
        <v>65</v>
      </c>
      <c r="B62" t="s">
        <v>1726</v>
      </c>
      <c r="C62" t="s">
        <v>1726</v>
      </c>
      <c r="D62" t="s">
        <v>2519</v>
      </c>
      <c r="F62">
        <v>1</v>
      </c>
      <c r="G62" s="42" t="s">
        <v>60</v>
      </c>
      <c r="H62" t="s">
        <v>46</v>
      </c>
      <c r="I62" s="16" t="s">
        <v>47</v>
      </c>
      <c r="J62" s="17" t="s">
        <v>47</v>
      </c>
      <c r="K62" s="18">
        <v>1.5E-9</v>
      </c>
      <c r="L62" s="18">
        <v>1.5E-9</v>
      </c>
      <c r="M62" s="18">
        <v>1.49E-9</v>
      </c>
      <c r="N62" s="18">
        <v>1.49E-9</v>
      </c>
      <c r="O62" t="s">
        <v>62</v>
      </c>
      <c r="P62" t="s">
        <v>81</v>
      </c>
      <c r="Q62">
        <v>298</v>
      </c>
      <c r="R62" s="19">
        <v>-11.987502430014565</v>
      </c>
      <c r="S62" s="19">
        <v>-11.991448933023534</v>
      </c>
      <c r="T62" s="19">
        <v>3.9465030089687048E-3</v>
      </c>
      <c r="U62" s="19">
        <v>3.9465030089687048E-3</v>
      </c>
      <c r="V62" s="20" t="s">
        <v>2520</v>
      </c>
      <c r="W62" s="20" t="s">
        <v>142</v>
      </c>
      <c r="X62" s="21">
        <v>600</v>
      </c>
      <c r="Y62" s="21">
        <v>-0.4</v>
      </c>
      <c r="Z62" s="20" t="s">
        <v>196</v>
      </c>
      <c r="AA62" s="22">
        <v>0</v>
      </c>
      <c r="AB62">
        <v>-0.9</v>
      </c>
      <c r="AH62" s="53"/>
    </row>
    <row r="63" spans="1:16366" hidden="1" x14ac:dyDescent="0.45">
      <c r="A63" t="s">
        <v>372</v>
      </c>
      <c r="B63" t="s">
        <v>1727</v>
      </c>
      <c r="C63" t="s">
        <v>1429</v>
      </c>
      <c r="D63" t="s">
        <v>2520</v>
      </c>
      <c r="F63">
        <v>1</v>
      </c>
      <c r="G63" s="42" t="s">
        <v>60</v>
      </c>
      <c r="H63" t="s">
        <v>70</v>
      </c>
      <c r="I63" s="16" t="s">
        <v>47</v>
      </c>
      <c r="J63" s="17" t="s">
        <v>47</v>
      </c>
      <c r="K63" s="18" t="s">
        <v>374</v>
      </c>
      <c r="L63" s="18">
        <v>9.9999999999999994E-12</v>
      </c>
      <c r="M63" s="18" t="s">
        <v>374</v>
      </c>
      <c r="N63" s="27">
        <v>9.9999999999999994E-12</v>
      </c>
      <c r="O63" s="43" t="s">
        <v>375</v>
      </c>
      <c r="P63" s="43" t="s">
        <v>100</v>
      </c>
      <c r="Q63">
        <v>298</v>
      </c>
      <c r="R63" s="19">
        <v>-14.943777253531357</v>
      </c>
      <c r="S63" s="19">
        <v>-14.943777253531357</v>
      </c>
      <c r="T63" s="19">
        <v>0</v>
      </c>
      <c r="U63" s="19">
        <v>0</v>
      </c>
      <c r="V63" s="20" t="s">
        <v>2519</v>
      </c>
      <c r="W63" s="20" t="s">
        <v>201</v>
      </c>
      <c r="X63" s="21">
        <v>0</v>
      </c>
      <c r="Y63" s="21">
        <v>-1.3</v>
      </c>
      <c r="Z63" s="20" t="s">
        <v>176</v>
      </c>
      <c r="AA63" s="22">
        <v>0</v>
      </c>
      <c r="AB63">
        <v>2.8</v>
      </c>
      <c r="AH63" s="53"/>
    </row>
    <row r="64" spans="1:16366" hidden="1" x14ac:dyDescent="0.45">
      <c r="A64" t="s">
        <v>372</v>
      </c>
      <c r="B64" t="s">
        <v>1766</v>
      </c>
      <c r="C64" t="s">
        <v>1767</v>
      </c>
      <c r="D64" t="s">
        <v>2520</v>
      </c>
      <c r="F64">
        <v>1</v>
      </c>
      <c r="G64" s="42" t="s">
        <v>60</v>
      </c>
      <c r="H64" t="s">
        <v>46</v>
      </c>
      <c r="I64" s="16" t="s">
        <v>47</v>
      </c>
      <c r="J64" s="17" t="s">
        <v>47</v>
      </c>
      <c r="K64" s="18" t="s">
        <v>374</v>
      </c>
      <c r="L64" s="18">
        <v>9.9999999999999994E-12</v>
      </c>
      <c r="M64" s="18" t="s">
        <v>374</v>
      </c>
      <c r="N64" s="27">
        <v>9.9999999999999994E-12</v>
      </c>
      <c r="O64" t="s">
        <v>375</v>
      </c>
      <c r="P64" t="s">
        <v>100</v>
      </c>
      <c r="Q64">
        <v>298</v>
      </c>
      <c r="R64" s="19">
        <v>-14.943777253531357</v>
      </c>
      <c r="S64" s="19">
        <v>-14.943777253531357</v>
      </c>
      <c r="T64" s="19">
        <v>0</v>
      </c>
      <c r="U64" s="19">
        <v>0</v>
      </c>
      <c r="V64" s="20" t="s">
        <v>2519</v>
      </c>
      <c r="W64" s="20" t="s">
        <v>201</v>
      </c>
      <c r="X64" s="21">
        <v>0</v>
      </c>
      <c r="Y64" s="21">
        <v>-1.3</v>
      </c>
      <c r="Z64" s="20" t="s">
        <v>176</v>
      </c>
      <c r="AA64" s="22">
        <v>0</v>
      </c>
      <c r="AB64">
        <v>2.8</v>
      </c>
      <c r="AC64" s="26" t="s">
        <v>898</v>
      </c>
      <c r="AH64" s="53"/>
    </row>
    <row r="65" spans="1:34" hidden="1" x14ac:dyDescent="0.45">
      <c r="A65" t="s">
        <v>372</v>
      </c>
      <c r="B65" t="s">
        <v>1429</v>
      </c>
      <c r="C65" t="s">
        <v>1430</v>
      </c>
      <c r="D65" t="s">
        <v>2520</v>
      </c>
      <c r="F65">
        <v>1</v>
      </c>
      <c r="G65" s="42" t="s">
        <v>60</v>
      </c>
      <c r="H65" t="s">
        <v>46</v>
      </c>
      <c r="I65" s="16" t="s">
        <v>47</v>
      </c>
      <c r="J65" s="17" t="s">
        <v>47</v>
      </c>
      <c r="K65" s="18" t="s">
        <v>374</v>
      </c>
      <c r="L65" s="18">
        <v>9.9999999999999994E-12</v>
      </c>
      <c r="M65" s="18" t="s">
        <v>374</v>
      </c>
      <c r="N65" s="27">
        <v>9.9999999999999994E-12</v>
      </c>
      <c r="O65" t="s">
        <v>375</v>
      </c>
      <c r="P65" t="s">
        <v>100</v>
      </c>
      <c r="Q65">
        <v>298</v>
      </c>
      <c r="R65" s="19">
        <v>-14.943777253531357</v>
      </c>
      <c r="S65" s="19">
        <v>-14.943777253531357</v>
      </c>
      <c r="T65" s="19">
        <v>0</v>
      </c>
      <c r="U65" s="19">
        <v>0</v>
      </c>
      <c r="V65" s="20" t="s">
        <v>2519</v>
      </c>
      <c r="W65" s="20" t="s">
        <v>201</v>
      </c>
      <c r="X65" s="21">
        <v>0</v>
      </c>
      <c r="Y65" s="21">
        <v>-1.3</v>
      </c>
      <c r="Z65" s="20" t="s">
        <v>176</v>
      </c>
      <c r="AA65" s="22">
        <v>0</v>
      </c>
      <c r="AB65">
        <v>2.8</v>
      </c>
      <c r="AC65" s="26" t="s">
        <v>898</v>
      </c>
      <c r="AH65" s="53"/>
    </row>
    <row r="66" spans="1:34" hidden="1" x14ac:dyDescent="0.45">
      <c r="A66" t="s">
        <v>372</v>
      </c>
      <c r="B66" t="s">
        <v>1992</v>
      </c>
      <c r="C66" t="s">
        <v>1517</v>
      </c>
      <c r="D66" t="s">
        <v>2520</v>
      </c>
      <c r="F66">
        <v>1</v>
      </c>
      <c r="G66" s="42" t="s">
        <v>60</v>
      </c>
      <c r="H66" t="s">
        <v>70</v>
      </c>
      <c r="I66" s="16" t="s">
        <v>47</v>
      </c>
      <c r="J66" s="17" t="s">
        <v>47</v>
      </c>
      <c r="K66" s="18" t="s">
        <v>374</v>
      </c>
      <c r="L66" s="18">
        <v>9.9999999999999994E-12</v>
      </c>
      <c r="M66" s="18" t="s">
        <v>374</v>
      </c>
      <c r="N66" s="27">
        <v>9.9999999999999994E-12</v>
      </c>
      <c r="O66" t="s">
        <v>375</v>
      </c>
      <c r="P66" t="s">
        <v>100</v>
      </c>
      <c r="Q66">
        <v>298</v>
      </c>
      <c r="R66" s="19">
        <v>-14.943777253531357</v>
      </c>
      <c r="S66" s="19">
        <v>-14.943777253531357</v>
      </c>
      <c r="T66" s="19">
        <v>0</v>
      </c>
      <c r="U66" s="19">
        <v>0</v>
      </c>
      <c r="V66" s="20" t="s">
        <v>2519</v>
      </c>
      <c r="W66" s="20" t="s">
        <v>201</v>
      </c>
      <c r="X66" s="21">
        <v>0</v>
      </c>
      <c r="Y66" s="21">
        <v>-1.3</v>
      </c>
      <c r="Z66" s="20" t="s">
        <v>176</v>
      </c>
      <c r="AA66" s="22">
        <v>0</v>
      </c>
      <c r="AB66">
        <v>2.8</v>
      </c>
      <c r="AH66" s="53"/>
    </row>
    <row r="67" spans="1:34" hidden="1" x14ac:dyDescent="0.45">
      <c r="A67" t="s">
        <v>372</v>
      </c>
      <c r="B67" t="s">
        <v>1727</v>
      </c>
      <c r="C67" t="s">
        <v>1429</v>
      </c>
      <c r="D67" t="s">
        <v>2520</v>
      </c>
      <c r="F67">
        <v>1</v>
      </c>
      <c r="G67" s="42" t="s">
        <v>60</v>
      </c>
      <c r="H67" t="s">
        <v>70</v>
      </c>
      <c r="I67" s="16" t="s">
        <v>47</v>
      </c>
      <c r="J67" s="17" t="s">
        <v>47</v>
      </c>
      <c r="K67" s="18" t="s">
        <v>374</v>
      </c>
      <c r="L67" s="18">
        <v>9.9999999999999994E-12</v>
      </c>
      <c r="M67" s="18" t="s">
        <v>374</v>
      </c>
      <c r="N67" s="27">
        <v>9.9999999999999994E-12</v>
      </c>
      <c r="O67" t="s">
        <v>375</v>
      </c>
      <c r="P67" t="s">
        <v>100</v>
      </c>
      <c r="Q67">
        <v>310</v>
      </c>
      <c r="R67" s="19">
        <v>-14.943777253531357</v>
      </c>
      <c r="S67" s="19">
        <v>-14.943777253531357</v>
      </c>
      <c r="T67" s="19">
        <v>0</v>
      </c>
      <c r="U67" s="19">
        <v>0</v>
      </c>
      <c r="V67" s="20" t="s">
        <v>2519</v>
      </c>
      <c r="W67" s="20" t="s">
        <v>201</v>
      </c>
      <c r="X67" s="21">
        <v>0</v>
      </c>
      <c r="Y67" s="21">
        <v>-1.3</v>
      </c>
      <c r="Z67" s="20" t="s">
        <v>176</v>
      </c>
      <c r="AA67" s="22">
        <v>0</v>
      </c>
      <c r="AB67">
        <v>2.8</v>
      </c>
      <c r="AH67" s="53"/>
    </row>
    <row r="68" spans="1:34" hidden="1" x14ac:dyDescent="0.45">
      <c r="A68" t="s">
        <v>372</v>
      </c>
      <c r="B68" t="s">
        <v>1766</v>
      </c>
      <c r="C68" t="s">
        <v>1767</v>
      </c>
      <c r="D68" t="s">
        <v>2520</v>
      </c>
      <c r="F68">
        <v>1</v>
      </c>
      <c r="G68" s="42" t="s">
        <v>60</v>
      </c>
      <c r="H68" t="s">
        <v>46</v>
      </c>
      <c r="I68" s="16" t="s">
        <v>47</v>
      </c>
      <c r="J68" s="17" t="s">
        <v>47</v>
      </c>
      <c r="K68" s="18" t="s">
        <v>374</v>
      </c>
      <c r="L68" s="18">
        <v>9.9999999999999994E-12</v>
      </c>
      <c r="M68" s="18" t="s">
        <v>374</v>
      </c>
      <c r="N68" s="27">
        <v>9.9999999999999994E-12</v>
      </c>
      <c r="O68" s="57" t="s">
        <v>375</v>
      </c>
      <c r="P68" s="57" t="s">
        <v>100</v>
      </c>
      <c r="Q68">
        <v>310</v>
      </c>
      <c r="R68" s="19">
        <v>-14.943777253531357</v>
      </c>
      <c r="S68" s="19">
        <v>-14.943777253531357</v>
      </c>
      <c r="T68" s="19">
        <v>0</v>
      </c>
      <c r="U68" s="19">
        <v>0</v>
      </c>
      <c r="V68" s="20" t="s">
        <v>2519</v>
      </c>
      <c r="W68" s="20" t="s">
        <v>201</v>
      </c>
      <c r="X68" s="21">
        <v>0</v>
      </c>
      <c r="Y68" s="21">
        <v>-1.3</v>
      </c>
      <c r="Z68" s="20" t="s">
        <v>176</v>
      </c>
      <c r="AA68" s="22">
        <v>0</v>
      </c>
      <c r="AB68">
        <v>2.8</v>
      </c>
      <c r="AC68" s="26" t="s">
        <v>898</v>
      </c>
      <c r="AH68" s="53"/>
    </row>
    <row r="69" spans="1:34" hidden="1" x14ac:dyDescent="0.45">
      <c r="A69" t="s">
        <v>372</v>
      </c>
      <c r="B69" t="s">
        <v>1992</v>
      </c>
      <c r="C69" t="s">
        <v>1517</v>
      </c>
      <c r="D69" t="s">
        <v>2520</v>
      </c>
      <c r="F69">
        <v>1</v>
      </c>
      <c r="G69" s="42" t="s">
        <v>60</v>
      </c>
      <c r="H69" t="s">
        <v>70</v>
      </c>
      <c r="I69" s="16" t="s">
        <v>47</v>
      </c>
      <c r="J69" s="17" t="s">
        <v>47</v>
      </c>
      <c r="K69" s="18" t="s">
        <v>374</v>
      </c>
      <c r="L69" s="18">
        <v>9.9999999999999994E-12</v>
      </c>
      <c r="M69" s="18" t="s">
        <v>374</v>
      </c>
      <c r="N69" s="27">
        <v>9.9999999999999994E-12</v>
      </c>
      <c r="O69" t="s">
        <v>375</v>
      </c>
      <c r="P69" t="s">
        <v>100</v>
      </c>
      <c r="Q69">
        <v>310</v>
      </c>
      <c r="R69" s="19">
        <v>-14.943777253531357</v>
      </c>
      <c r="S69" s="19">
        <v>-14.943777253531357</v>
      </c>
      <c r="T69" s="19">
        <v>0</v>
      </c>
      <c r="U69" s="19">
        <v>0</v>
      </c>
      <c r="V69" s="20" t="s">
        <v>2519</v>
      </c>
      <c r="W69" s="20" t="s">
        <v>201</v>
      </c>
      <c r="X69" s="21">
        <v>0</v>
      </c>
      <c r="Y69" s="21">
        <v>-1.3</v>
      </c>
      <c r="Z69" s="20" t="s">
        <v>176</v>
      </c>
      <c r="AA69" s="22">
        <v>0</v>
      </c>
      <c r="AB69">
        <v>2.8</v>
      </c>
      <c r="AH69" s="53"/>
    </row>
    <row r="70" spans="1:34" hidden="1" x14ac:dyDescent="0.45">
      <c r="A70" t="s">
        <v>109</v>
      </c>
      <c r="B70" t="s">
        <v>2229</v>
      </c>
      <c r="C70" t="s">
        <v>2229</v>
      </c>
      <c r="D70" t="s">
        <v>2519</v>
      </c>
      <c r="F70">
        <v>1</v>
      </c>
      <c r="G70" s="42" t="s">
        <v>60</v>
      </c>
      <c r="H70" t="s">
        <v>324</v>
      </c>
      <c r="I70" s="16" t="s">
        <v>47</v>
      </c>
      <c r="J70" s="17" t="s">
        <v>47</v>
      </c>
      <c r="K70" s="18">
        <v>8.5E-9</v>
      </c>
      <c r="L70" s="18">
        <v>8.5E-9</v>
      </c>
      <c r="M70" s="18">
        <v>8.5E-9</v>
      </c>
      <c r="N70" s="27">
        <v>8.5E-9</v>
      </c>
      <c r="O70" t="s">
        <v>113</v>
      </c>
      <c r="P70" t="s">
        <v>114</v>
      </c>
      <c r="Q70" t="s">
        <v>89</v>
      </c>
      <c r="R70" s="19">
        <v>-10.964087807335581</v>
      </c>
      <c r="S70" s="19">
        <v>-10.964087807335581</v>
      </c>
      <c r="T70" s="19">
        <v>0</v>
      </c>
      <c r="U70" s="19">
        <v>0</v>
      </c>
      <c r="V70" s="20" t="s">
        <v>2519</v>
      </c>
      <c r="W70" s="20" t="s">
        <v>176</v>
      </c>
      <c r="X70" s="21">
        <v>0</v>
      </c>
      <c r="Y70" s="21">
        <v>2.8</v>
      </c>
      <c r="Z70" s="20" t="s">
        <v>196</v>
      </c>
      <c r="AA70" s="22">
        <v>0</v>
      </c>
      <c r="AB70">
        <v>-0.9</v>
      </c>
      <c r="AH70" s="53"/>
    </row>
    <row r="71" spans="1:34" hidden="1" x14ac:dyDescent="0.45">
      <c r="A71" t="s">
        <v>109</v>
      </c>
      <c r="B71" t="s">
        <v>2270</v>
      </c>
      <c r="C71" t="s">
        <v>2270</v>
      </c>
      <c r="D71" t="s">
        <v>2519</v>
      </c>
      <c r="F71">
        <v>1</v>
      </c>
      <c r="G71" s="42" t="s">
        <v>60</v>
      </c>
      <c r="H71" t="s">
        <v>70</v>
      </c>
      <c r="I71" s="16" t="s">
        <v>47</v>
      </c>
      <c r="J71" s="17" t="s">
        <v>47</v>
      </c>
      <c r="K71" s="18">
        <v>8.5E-9</v>
      </c>
      <c r="L71" s="18">
        <v>8.5E-9</v>
      </c>
      <c r="M71" s="18">
        <v>8.5E-9</v>
      </c>
      <c r="N71" s="18">
        <v>8.5E-9</v>
      </c>
      <c r="O71" t="s">
        <v>113</v>
      </c>
      <c r="P71" t="s">
        <v>114</v>
      </c>
      <c r="Q71" t="s">
        <v>89</v>
      </c>
      <c r="R71" s="19">
        <v>-10.964087807335581</v>
      </c>
      <c r="S71" s="19">
        <v>-10.964087807335581</v>
      </c>
      <c r="T71" s="19">
        <v>0</v>
      </c>
      <c r="U71" s="19">
        <v>0</v>
      </c>
      <c r="V71" s="20" t="s">
        <v>2520</v>
      </c>
      <c r="W71" s="20" t="s">
        <v>142</v>
      </c>
      <c r="X71" s="21">
        <v>600</v>
      </c>
      <c r="Y71" s="21">
        <v>-0.4</v>
      </c>
      <c r="Z71" s="20" t="s">
        <v>201</v>
      </c>
      <c r="AA71" s="22">
        <v>0</v>
      </c>
      <c r="AB71">
        <v>-1.3</v>
      </c>
      <c r="AH71" s="53"/>
    </row>
    <row r="72" spans="1:34" hidden="1" x14ac:dyDescent="0.45">
      <c r="A72" t="s">
        <v>109</v>
      </c>
      <c r="B72" t="s">
        <v>2229</v>
      </c>
      <c r="C72" t="s">
        <v>2229</v>
      </c>
      <c r="D72" t="s">
        <v>2519</v>
      </c>
      <c r="F72">
        <v>1</v>
      </c>
      <c r="G72" s="42" t="s">
        <v>60</v>
      </c>
      <c r="H72" t="s">
        <v>324</v>
      </c>
      <c r="I72" s="16" t="s">
        <v>47</v>
      </c>
      <c r="J72" s="17" t="s">
        <v>47</v>
      </c>
      <c r="K72" s="18">
        <v>8.5E-9</v>
      </c>
      <c r="L72" s="18">
        <v>8.5E-9</v>
      </c>
      <c r="M72" s="18">
        <v>8.5E-9</v>
      </c>
      <c r="N72" s="27">
        <v>8.5E-9</v>
      </c>
      <c r="O72" t="s">
        <v>113</v>
      </c>
      <c r="P72" t="s">
        <v>114</v>
      </c>
      <c r="Q72" t="s">
        <v>89</v>
      </c>
      <c r="R72" s="19">
        <v>-10.964087807335581</v>
      </c>
      <c r="S72" s="19">
        <v>-10.964087807335581</v>
      </c>
      <c r="T72" s="19">
        <v>0</v>
      </c>
      <c r="U72" s="19">
        <v>0</v>
      </c>
      <c r="V72" s="20" t="s">
        <v>2519</v>
      </c>
      <c r="W72" s="20" t="s">
        <v>176</v>
      </c>
      <c r="X72" s="21">
        <v>0</v>
      </c>
      <c r="Y72" s="21">
        <v>2.8</v>
      </c>
      <c r="Z72" s="20" t="s">
        <v>196</v>
      </c>
      <c r="AA72" s="22">
        <v>0</v>
      </c>
      <c r="AB72">
        <v>-0.9</v>
      </c>
      <c r="AH72" s="53"/>
    </row>
    <row r="73" spans="1:34" hidden="1" x14ac:dyDescent="0.45">
      <c r="A73" t="s">
        <v>109</v>
      </c>
      <c r="B73" t="s">
        <v>1545</v>
      </c>
      <c r="C73" t="s">
        <v>1546</v>
      </c>
      <c r="D73" t="s">
        <v>2520</v>
      </c>
      <c r="F73">
        <v>1</v>
      </c>
      <c r="G73" s="42" t="s">
        <v>60</v>
      </c>
      <c r="H73" t="s">
        <v>324</v>
      </c>
      <c r="I73" s="16" t="s">
        <v>47</v>
      </c>
      <c r="J73" s="17" t="s">
        <v>47</v>
      </c>
      <c r="K73" s="18">
        <v>8.5E-9</v>
      </c>
      <c r="L73" s="18">
        <v>8.5E-9</v>
      </c>
      <c r="M73" s="18">
        <v>8.5E-9</v>
      </c>
      <c r="N73" s="27">
        <v>8.5E-9</v>
      </c>
      <c r="O73" s="57" t="s">
        <v>113</v>
      </c>
      <c r="P73" s="57" t="s">
        <v>114</v>
      </c>
      <c r="Q73" t="s">
        <v>89</v>
      </c>
      <c r="R73" s="19">
        <v>-10.964087807335581</v>
      </c>
      <c r="S73" s="19">
        <v>-10.964087807335581</v>
      </c>
      <c r="T73" s="19">
        <v>0</v>
      </c>
      <c r="U73" s="19">
        <v>0</v>
      </c>
      <c r="V73" s="20" t="s">
        <v>2519</v>
      </c>
      <c r="W73" s="20" t="s">
        <v>90</v>
      </c>
      <c r="X73" s="21">
        <v>0</v>
      </c>
      <c r="Y73" s="21">
        <v>-3.5</v>
      </c>
      <c r="Z73" s="20" t="s">
        <v>201</v>
      </c>
      <c r="AA73" s="22">
        <v>0</v>
      </c>
      <c r="AB73">
        <v>-1.3</v>
      </c>
      <c r="AH73" s="53"/>
    </row>
    <row r="74" spans="1:34" hidden="1" x14ac:dyDescent="0.45">
      <c r="A74" t="s">
        <v>109</v>
      </c>
      <c r="B74" t="s">
        <v>2229</v>
      </c>
      <c r="C74" t="s">
        <v>2229</v>
      </c>
      <c r="D74" t="s">
        <v>2519</v>
      </c>
      <c r="F74">
        <v>1</v>
      </c>
      <c r="G74" s="42" t="s">
        <v>60</v>
      </c>
      <c r="H74" t="s">
        <v>324</v>
      </c>
      <c r="I74" s="16" t="s">
        <v>47</v>
      </c>
      <c r="J74" s="17" t="s">
        <v>47</v>
      </c>
      <c r="K74" s="18">
        <v>8.5E-9</v>
      </c>
      <c r="L74" s="18">
        <v>8.5E-9</v>
      </c>
      <c r="M74" s="18">
        <v>8.5E-9</v>
      </c>
      <c r="N74" s="27">
        <v>8.5E-9</v>
      </c>
      <c r="O74" t="s">
        <v>113</v>
      </c>
      <c r="P74" t="s">
        <v>114</v>
      </c>
      <c r="Q74" t="s">
        <v>89</v>
      </c>
      <c r="R74" s="19">
        <v>-10.964087807335581</v>
      </c>
      <c r="S74" s="19">
        <v>-10.964087807335581</v>
      </c>
      <c r="T74" s="19">
        <v>0</v>
      </c>
      <c r="U74" s="19">
        <v>0</v>
      </c>
      <c r="V74" s="20" t="s">
        <v>2519</v>
      </c>
      <c r="W74" s="20" t="s">
        <v>176</v>
      </c>
      <c r="X74" s="21">
        <v>0</v>
      </c>
      <c r="Y74" s="21">
        <v>2.8</v>
      </c>
      <c r="Z74" s="20" t="s">
        <v>196</v>
      </c>
      <c r="AA74" s="22">
        <v>0</v>
      </c>
      <c r="AB74">
        <v>-0.9</v>
      </c>
      <c r="AH74" s="53"/>
    </row>
    <row r="75" spans="1:34" hidden="1" x14ac:dyDescent="0.45">
      <c r="A75" t="s">
        <v>109</v>
      </c>
      <c r="B75" t="s">
        <v>2270</v>
      </c>
      <c r="C75" t="s">
        <v>2270</v>
      </c>
      <c r="D75" t="s">
        <v>2519</v>
      </c>
      <c r="F75">
        <v>1</v>
      </c>
      <c r="G75" s="42" t="s">
        <v>60</v>
      </c>
      <c r="H75" t="s">
        <v>70</v>
      </c>
      <c r="I75" s="16" t="s">
        <v>47</v>
      </c>
      <c r="J75" s="17" t="s">
        <v>47</v>
      </c>
      <c r="K75" s="18">
        <v>8.5E-9</v>
      </c>
      <c r="L75" s="18">
        <v>8.5E-9</v>
      </c>
      <c r="M75" s="18">
        <v>8.5E-9</v>
      </c>
      <c r="N75" s="18">
        <v>8.5E-9</v>
      </c>
      <c r="O75" s="57" t="s">
        <v>113</v>
      </c>
      <c r="P75" s="57" t="s">
        <v>114</v>
      </c>
      <c r="Q75" t="s">
        <v>89</v>
      </c>
      <c r="R75" s="19">
        <v>-10.964087807335581</v>
      </c>
      <c r="S75" s="19">
        <v>-10.964087807335581</v>
      </c>
      <c r="T75" s="19">
        <v>0</v>
      </c>
      <c r="U75" s="19">
        <v>0</v>
      </c>
      <c r="V75" s="20" t="s">
        <v>2520</v>
      </c>
      <c r="W75" s="20" t="s">
        <v>142</v>
      </c>
      <c r="X75" s="21">
        <v>600</v>
      </c>
      <c r="Y75" s="21">
        <v>-0.4</v>
      </c>
      <c r="Z75" s="20" t="s">
        <v>201</v>
      </c>
      <c r="AA75" s="22">
        <v>0</v>
      </c>
      <c r="AB75">
        <v>-1.3</v>
      </c>
      <c r="AH75" s="53"/>
    </row>
    <row r="76" spans="1:34" hidden="1" x14ac:dyDescent="0.45">
      <c r="A76" t="s">
        <v>109</v>
      </c>
      <c r="B76" t="s">
        <v>2229</v>
      </c>
      <c r="C76" t="s">
        <v>2229</v>
      </c>
      <c r="D76" t="s">
        <v>2519</v>
      </c>
      <c r="F76">
        <v>1</v>
      </c>
      <c r="G76" s="42" t="s">
        <v>60</v>
      </c>
      <c r="H76" t="s">
        <v>324</v>
      </c>
      <c r="I76" s="16" t="s">
        <v>47</v>
      </c>
      <c r="J76" s="17" t="s">
        <v>47</v>
      </c>
      <c r="K76" s="18">
        <v>8.5E-9</v>
      </c>
      <c r="L76" s="18">
        <v>8.5E-9</v>
      </c>
      <c r="M76" s="18">
        <v>8.5E-9</v>
      </c>
      <c r="N76" s="27">
        <v>8.5E-9</v>
      </c>
      <c r="O76" s="57" t="s">
        <v>113</v>
      </c>
      <c r="P76" s="57" t="s">
        <v>114</v>
      </c>
      <c r="Q76" t="s">
        <v>89</v>
      </c>
      <c r="R76" s="19">
        <v>-10.964087807335581</v>
      </c>
      <c r="S76" s="19">
        <v>-10.964087807335581</v>
      </c>
      <c r="T76" s="19">
        <v>0</v>
      </c>
      <c r="U76" s="19">
        <v>0</v>
      </c>
      <c r="V76" s="20" t="s">
        <v>2519</v>
      </c>
      <c r="W76" s="20" t="s">
        <v>176</v>
      </c>
      <c r="X76" s="21">
        <v>0</v>
      </c>
      <c r="Y76" s="21">
        <v>2.8</v>
      </c>
      <c r="Z76" s="20" t="s">
        <v>196</v>
      </c>
      <c r="AA76" s="22">
        <v>0</v>
      </c>
      <c r="AB76">
        <v>-0.9</v>
      </c>
      <c r="AH76" s="53"/>
    </row>
    <row r="77" spans="1:34" hidden="1" x14ac:dyDescent="0.45">
      <c r="A77" t="s">
        <v>139</v>
      </c>
      <c r="B77" t="s">
        <v>2357</v>
      </c>
      <c r="C77" t="s">
        <v>2357</v>
      </c>
      <c r="D77" t="s">
        <v>2519</v>
      </c>
      <c r="F77">
        <v>1</v>
      </c>
      <c r="G77" s="42" t="s">
        <v>60</v>
      </c>
      <c r="H77" t="s">
        <v>125</v>
      </c>
      <c r="I77" s="16" t="s">
        <v>47</v>
      </c>
      <c r="J77" s="17" t="s">
        <v>47</v>
      </c>
      <c r="K77" s="18">
        <v>4.3999999999999997E-9</v>
      </c>
      <c r="L77" s="18">
        <v>4.3999999999999997E-9</v>
      </c>
      <c r="M77" s="18">
        <v>4.3999999999999997E-9</v>
      </c>
      <c r="N77" s="27">
        <v>4.3999999999999997E-9</v>
      </c>
      <c r="O77" s="57" t="s">
        <v>806</v>
      </c>
      <c r="P77" s="57" t="s">
        <v>81</v>
      </c>
      <c r="Q77">
        <v>298</v>
      </c>
      <c r="R77" s="19">
        <v>-11.352580164653094</v>
      </c>
      <c r="S77" s="19">
        <v>-11.352580164653094</v>
      </c>
      <c r="T77" s="19">
        <v>0</v>
      </c>
      <c r="U77" s="19">
        <v>0</v>
      </c>
      <c r="V77" s="20" t="s">
        <v>2519</v>
      </c>
      <c r="W77" s="20" t="s">
        <v>90</v>
      </c>
      <c r="X77" s="21">
        <v>0</v>
      </c>
      <c r="Y77" s="21">
        <v>-3.5</v>
      </c>
      <c r="Z77" s="20" t="s">
        <v>201</v>
      </c>
      <c r="AA77" s="22">
        <v>0</v>
      </c>
      <c r="AB77">
        <v>-1.3</v>
      </c>
      <c r="AH77" s="53"/>
    </row>
  </sheetData>
  <autoFilter ref="A1:AC77">
    <filterColumn colId="20">
      <filters>
        <filter val="0,00"/>
        <filter val="0,02"/>
        <filter val="0,03"/>
        <filter val="0,04"/>
        <filter val="0,06"/>
        <filter val="0,08"/>
        <filter val="0,10"/>
        <filter val="0,13"/>
        <filter val="0,14"/>
        <filter val="0,17"/>
        <filter val="0,18"/>
        <filter val="0,20"/>
        <filter val="0,36"/>
        <filter val="0,46"/>
        <filter val="0,47"/>
        <filter val="0,57"/>
        <filter val="0,61"/>
        <filter val="0,63"/>
        <filter val="0,64"/>
        <filter val="0,68"/>
        <filter val="0,69"/>
        <filter val="0,70"/>
        <filter val="0,71"/>
        <filter val="0,75"/>
        <filter val="0,78"/>
        <filter val="0,80"/>
        <filter val="0,82"/>
        <filter val="0,95"/>
        <filter val="1,05"/>
        <filter val="1,23"/>
        <filter val="1,25"/>
        <filter val="1,38"/>
        <filter val="1,40"/>
        <filter val="1,41"/>
        <filter val="1,57"/>
        <filter val="1,58"/>
        <filter val="1,71"/>
        <filter val="1,79"/>
        <filter val="1,85"/>
        <filter val="1,90"/>
        <filter val="2,00"/>
        <filter val="2,09"/>
        <filter val="2,35"/>
        <filter val="2,49"/>
        <filter val="2,81"/>
        <filter val="2,90"/>
        <filter val="3,23"/>
        <filter val="4,05"/>
        <filter val="5,61"/>
      </filters>
    </filterColumn>
    <filterColumn colId="28">
      <filters>
        <filter val="Есть структуры: MT, WT"/>
        <filter val="Запуск: WT, MT"/>
      </filters>
    </filterColumn>
    <sortState ref="A6:AC21">
      <sortCondition ref="A1:A77"/>
    </sortState>
  </autoFilter>
  <conditionalFormatting sqref="AB6:AB9">
    <cfRule type="cellIs" dxfId="348" priority="174" operator="equal">
      <formula>"bad"</formula>
    </cfRule>
    <cfRule type="cellIs" dxfId="347" priority="175" operator="notEqual">
      <formula>0</formula>
    </cfRule>
  </conditionalFormatting>
  <conditionalFormatting sqref="H6:S8 V6:AA8 A6:B8 H2:S4 V2:AA4 A2:B4">
    <cfRule type="expression" dxfId="346" priority="202">
      <formula>ЧИСЛО(FIND(MID(B3,2,1),MID(A3,FIND("_",A3)+1,FIND("_",A3,FIND("_",A3)+1)-FIND("_",A3)-1)))</formula>
    </cfRule>
  </conditionalFormatting>
  <conditionalFormatting sqref="A6:F6 H6:AB9 A7:D9 F7:F9 E7:E11 E15:E16 E19 E21">
    <cfRule type="expression" dxfId="345" priority="201">
      <formula>"ЧИСЛО(НАЙТИ(ПСТР(B2;2;1);ПСТР(A2;НАЙТИ($M$10""_"";A2)+1;НАЙТИ(""_"";A2;НАЙТИ(""_"";A2)+1)-НАЙТИ(""_"";A2)-1)))"</formula>
    </cfRule>
  </conditionalFormatting>
  <conditionalFormatting sqref="F6:F8 F2:F4">
    <cfRule type="expression" dxfId="344" priority="199">
      <formula>ЧИСЛО(FIND(MID(I3,2,1),MID(F3,FIND("_",F3)+1,FIND("_",F3,FIND("_",F3)+1)-FIND("_",F3)-1)))</formula>
    </cfRule>
  </conditionalFormatting>
  <conditionalFormatting sqref="D6:E6 D7:D9 E7:E11 E15:E16 E19 E21">
    <cfRule type="containsText" dxfId="343" priority="195" operator="containsText" text="ok">
      <formula>NOT(ISERROR(SEARCH("ok",D6)))</formula>
    </cfRule>
    <cfRule type="containsText" dxfId="342" priority="196" operator="containsText" text="no">
      <formula>NOT(ISERROR(SEARCH("no",D6)))</formula>
    </cfRule>
  </conditionalFormatting>
  <conditionalFormatting sqref="R6:U9">
    <cfRule type="containsErrors" dxfId="341" priority="192">
      <formula>ISERROR(R6)</formula>
    </cfRule>
  </conditionalFormatting>
  <conditionalFormatting sqref="T6:U8 T2:U4">
    <cfRule type="expression" dxfId="340" priority="193">
      <formula>ЧИСЛО(FIND(MID(V3,2,1),MID(T3,FIND("_",T3)+1,FIND("_",T3,FIND("_",T3)+1)-FIND("_",T3)-1)))</formula>
    </cfRule>
  </conditionalFormatting>
  <conditionalFormatting sqref="AB2:AB4">
    <cfRule type="expression" dxfId="339" priority="194">
      <formula>ЧИСЛО(FIND(MID(XET3,2,1),MID(AB3,FIND("_",AB3)+1,FIND("_",AB3,FIND("_",AB3)+1)-FIND("_",AB3)-1)))</formula>
    </cfRule>
  </conditionalFormatting>
  <conditionalFormatting sqref="H1:AB1 A1:F1">
    <cfRule type="expression" dxfId="338" priority="172">
      <formula>"ЧИСЛО(НАЙТИ(ПСТР(B2;2;1);ПСТР(A2;НАЙТИ($M$10""_"";A2)+1;НАЙТИ(""_"";A2;НАЙТИ(""_"";A2)+1)-НАЙТИ(""_"";A2)-1)))"</formula>
    </cfRule>
  </conditionalFormatting>
  <conditionalFormatting sqref="D1:E1">
    <cfRule type="containsText" dxfId="337" priority="167" operator="containsText" text="no">
      <formula>NOT(ISERROR(SEARCH("no",D1)))</formula>
    </cfRule>
  </conditionalFormatting>
  <conditionalFormatting sqref="D1:E1">
    <cfRule type="containsText" dxfId="336" priority="165" operator="containsText" text="ok">
      <formula>NOT(ISERROR(SEARCH("ok",D1)))</formula>
    </cfRule>
    <cfRule type="containsText" dxfId="335" priority="166" operator="containsText" text="no">
      <formula>NOT(ISERROR(SEARCH("no",D1)))</formula>
    </cfRule>
  </conditionalFormatting>
  <conditionalFormatting sqref="R1:U1">
    <cfRule type="containsErrors" dxfId="334" priority="160">
      <formula>ISERROR(R1)</formula>
    </cfRule>
  </conditionalFormatting>
  <conditionalFormatting sqref="AB1">
    <cfRule type="expression" dxfId="333" priority="158">
      <formula>ЧИСЛО(FIND(MID(XEV1048475,2,1),MID(XEU1048475,FIND("_",XEU1048475)+1,FIND("_",XEU1048475,FIND("_",XEU1048475)+1)-FIND("_",XEU1048475)-1)))</formula>
    </cfRule>
  </conditionalFormatting>
  <conditionalFormatting sqref="Y1">
    <cfRule type="expression" dxfId="332" priority="164">
      <formula>ЧИСЛО(FIND(MID(XEN1048475,2,1),MID(#REF!,FIND("_",#REF!)+1,FIND("_",#REF!,FIND("_",#REF!)+1)-FIND("_",#REF!)-1)))</formula>
    </cfRule>
  </conditionalFormatting>
  <conditionalFormatting sqref="A6:A9">
    <cfRule type="expression" dxfId="331" priority="155">
      <formula>VLOOKUP(A6,#REF!,2,0)</formula>
    </cfRule>
    <cfRule type="expression" dxfId="330" priority="156">
      <formula>IF(#REF!="bad",1,0)</formula>
    </cfRule>
    <cfRule type="expression" dxfId="329" priority="157">
      <formula>IF(#REF!="bad",1,0)</formula>
    </cfRule>
  </conditionalFormatting>
  <conditionalFormatting sqref="A2:A5 A10 A12:A77">
    <cfRule type="expression" dxfId="328" priority="32">
      <formula>VLOOKUP(A2,#REF!,2,0)</formula>
    </cfRule>
    <cfRule type="expression" dxfId="327" priority="33">
      <formula>IF(#REF!="bad",1,0)</formula>
    </cfRule>
    <cfRule type="expression" dxfId="326" priority="34">
      <formula>IF(#REF!="bad",1,0)</formula>
    </cfRule>
  </conditionalFormatting>
  <conditionalFormatting sqref="A10:B10 V10:AA10 H10:S10 H12:S77 V12:AA77 A12:B77">
    <cfRule type="expression" dxfId="325" priority="31">
      <formula>ЧИСЛО(FIND(MID(B11,2,1),MID(A11,FIND("_",A11)+1,FIND("_",A11,FIND("_",A11)+1)-FIND("_",A11)-1)))</formula>
    </cfRule>
  </conditionalFormatting>
  <conditionalFormatting sqref="A2:F5 H2:AB5 H10:AB10 A10:D10 A12:F77 H12:AB77 F10">
    <cfRule type="expression" dxfId="324" priority="30">
      <formula>"ЧИСЛО(НАЙТИ(ПСТР(B2;2;1);ПСТР(A2;НАЙТИ($M$10""_"";A2)+1;НАЙТИ(""_"";A2;НАЙТИ(""_"";A2)+1)-НАЙТИ(""_"";A2)-1)))"</formula>
    </cfRule>
  </conditionalFormatting>
  <conditionalFormatting sqref="F10 F12:F77">
    <cfRule type="expression" dxfId="323" priority="28">
      <formula>ЧИСЛО(FIND(MID(I11,2,1),MID(F11,FIND("_",F11)+1,FIND("_",F11,FIND("_",F11)+1)-FIND("_",F11)-1)))</formula>
    </cfRule>
  </conditionalFormatting>
  <conditionalFormatting sqref="D2:E5 D10 D12:E77">
    <cfRule type="containsText" dxfId="322" priority="24" operator="containsText" text="ok">
      <formula>NOT(ISERROR(SEARCH("ok",D2)))</formula>
    </cfRule>
    <cfRule type="containsText" dxfId="321" priority="25" operator="containsText" text="no">
      <formula>NOT(ISERROR(SEARCH("no",D2)))</formula>
    </cfRule>
  </conditionalFormatting>
  <conditionalFormatting sqref="R2:U5 R10:U10 R12:U77">
    <cfRule type="containsErrors" dxfId="320" priority="21">
      <formula>ISERROR(R2)</formula>
    </cfRule>
  </conditionalFormatting>
  <conditionalFormatting sqref="AU3">
    <cfRule type="expression" dxfId="319" priority="19">
      <formula>IF(CG3="bad",1,0)</formula>
    </cfRule>
    <cfRule type="expression" dxfId="318" priority="20">
      <formula>IF(CH3="bad",1,0)</formula>
    </cfRule>
  </conditionalFormatting>
  <conditionalFormatting sqref="AB2:AB5 AB10 AB12:AB77">
    <cfRule type="cellIs" dxfId="317" priority="17" operator="equal">
      <formula>"bad"</formula>
    </cfRule>
    <cfRule type="cellIs" dxfId="316" priority="18" operator="notEqual">
      <formula>0</formula>
    </cfRule>
  </conditionalFormatting>
  <conditionalFormatting sqref="T10:U10 T12:U77">
    <cfRule type="expression" dxfId="315" priority="22">
      <formula>ЧИСЛО(FIND(MID(V11,2,1),MID(T11,FIND("_",T11)+1,FIND("_",T11,FIND("_",T11)+1)-FIND("_",T11)-1)))</formula>
    </cfRule>
  </conditionalFormatting>
  <conditionalFormatting sqref="AB10 AB12:AB77">
    <cfRule type="expression" dxfId="314" priority="23">
      <formula>ЧИСЛО(FIND(MID(XET11,2,1),MID(AB11,FIND("_",AB11)+1,FIND("_",AB11,FIND("_",AB11)+1)-FIND("_",AB11)-1)))</formula>
    </cfRule>
  </conditionalFormatting>
  <conditionalFormatting sqref="H9:S9 V9:AA9 A9:B9">
    <cfRule type="expression" dxfId="313" priority="355">
      <formula>ЧИСЛО(FIND(MID(#REF!,2,1),MID(#REF!,FIND("_",#REF!)+1,FIND("_",#REF!,FIND("_",#REF!)+1)-FIND("_",#REF!)-1)))</formula>
    </cfRule>
  </conditionalFormatting>
  <conditionalFormatting sqref="F9">
    <cfRule type="expression" dxfId="312" priority="368">
      <formula>ЧИСЛО(FIND(MID(#REF!,2,1),MID(#REF!,FIND("_",#REF!)+1,FIND("_",#REF!,FIND("_",#REF!)+1)-FIND("_",#REF!)-1)))</formula>
    </cfRule>
  </conditionalFormatting>
  <conditionalFormatting sqref="C9:D9">
    <cfRule type="expression" dxfId="311" priority="371">
      <formula>ЧИСЛО(FIND(MID(#REF!,2,1),MID(#REF!,FIND("_",#REF!)+1,FIND("_",#REF!,FIND("_",#REF!)+1)-FIND("_",#REF!)-1)))</formula>
    </cfRule>
  </conditionalFormatting>
  <conditionalFormatting sqref="T9:U9">
    <cfRule type="expression" dxfId="310" priority="380">
      <formula>ЧИСЛО(FIND(MID(#REF!,2,1),MID(#REF!,FIND("_",#REF!)+1,FIND("_",#REF!,FIND("_",#REF!)+1)-FIND("_",#REF!)-1)))</formula>
    </cfRule>
  </conditionalFormatting>
  <conditionalFormatting sqref="AB9">
    <cfRule type="expression" dxfId="309" priority="383">
      <formula>ЧИСЛО(FIND(MID(#REF!,2,1),MID(#REF!,FIND("_",#REF!)+1,FIND("_",#REF!,FIND("_",#REF!)+1)-FIND("_",#REF!)-1)))</formula>
    </cfRule>
  </conditionalFormatting>
  <conditionalFormatting sqref="H5:S5 V5:AA5 A5:B5 V1:AA1 H1:S1 A1:B1">
    <cfRule type="expression" dxfId="308" priority="390">
      <formula>ЧИСЛО(FIND(MID(#REF!,2,1),MID(#REF!,FIND("_",#REF!)+1,FIND("_",#REF!,FIND("_",#REF!)+1)-FIND("_",#REF!)-1)))</formula>
    </cfRule>
  </conditionalFormatting>
  <conditionalFormatting sqref="F5 F1">
    <cfRule type="expression" dxfId="307" priority="396">
      <formula>ЧИСЛО(FIND(MID(#REF!,2,1),MID(#REF!,FIND("_",#REF!)+1,FIND("_",#REF!,FIND("_",#REF!)+1)-FIND("_",#REF!)-1)))</formula>
    </cfRule>
  </conditionalFormatting>
  <conditionalFormatting sqref="C5:E5 C1:E1">
    <cfRule type="expression" dxfId="306" priority="398">
      <formula>ЧИСЛО(FIND(MID(#REF!,2,1),MID(#REF!,FIND("_",#REF!)+1,FIND("_",#REF!,FIND("_",#REF!)+1)-FIND("_",#REF!)-1)))</formula>
    </cfRule>
  </conditionalFormatting>
  <conditionalFormatting sqref="T5:U5 T1:U1">
    <cfRule type="expression" dxfId="305" priority="400">
      <formula>ЧИСЛО(FIND(MID(#REF!,2,1),MID(#REF!,FIND("_",#REF!)+1,FIND("_",#REF!,FIND("_",#REF!)+1)-FIND("_",#REF!)-1)))</formula>
    </cfRule>
  </conditionalFormatting>
  <conditionalFormatting sqref="AB5 AB1">
    <cfRule type="expression" dxfId="304" priority="402">
      <formula>ЧИСЛО(FIND(MID(#REF!,2,1),MID(#REF!,FIND("_",#REF!)+1,FIND("_",#REF!,FIND("_",#REF!)+1)-FIND("_",#REF!)-1)))</formula>
    </cfRule>
  </conditionalFormatting>
  <conditionalFormatting sqref="A11">
    <cfRule type="expression" dxfId="303" priority="14">
      <formula>VLOOKUP(A11,#REF!,2,0)</formula>
    </cfRule>
    <cfRule type="expression" dxfId="302" priority="15">
      <formula>IF(#REF!="bad",1,0)</formula>
    </cfRule>
    <cfRule type="expression" dxfId="301" priority="16">
      <formula>IF(#REF!="bad",1,0)</formula>
    </cfRule>
  </conditionalFormatting>
  <conditionalFormatting sqref="H11:S11 V11:AA11 A11:B11">
    <cfRule type="expression" dxfId="300" priority="13">
      <formula>ЧИСЛО(FIND(MID(B12,2,1),MID(A12,FIND("_",A12)+1,FIND("_",A12,FIND("_",A12)+1)-FIND("_",A12)-1)))</formula>
    </cfRule>
  </conditionalFormatting>
  <conditionalFormatting sqref="A11:D11 H11:AB11 F11">
    <cfRule type="expression" dxfId="299" priority="12">
      <formula>"ЧИСЛО(НАЙТИ(ПСТР(B2;2;1);ПСТР(A2;НАЙТИ($M$10""_"";A2)+1;НАЙТИ(""_"";A2;НАЙТИ(""_"";A2)+1)-НАЙТИ(""_"";A2)-1)))"</formula>
    </cfRule>
  </conditionalFormatting>
  <conditionalFormatting sqref="F11">
    <cfRule type="expression" dxfId="298" priority="10">
      <formula>ЧИСЛО(FIND(MID(I12,2,1),MID(F12,FIND("_",F12)+1,FIND("_",F12,FIND("_",F12)+1)-FIND("_",F12)-1)))</formula>
    </cfRule>
  </conditionalFormatting>
  <conditionalFormatting sqref="D11">
    <cfRule type="containsText" dxfId="297" priority="6" operator="containsText" text="ok">
      <formula>NOT(ISERROR(SEARCH("ok",D11)))</formula>
    </cfRule>
    <cfRule type="containsText" dxfId="296" priority="7" operator="containsText" text="no">
      <formula>NOT(ISERROR(SEARCH("no",D11)))</formula>
    </cfRule>
  </conditionalFormatting>
  <conditionalFormatting sqref="R11:U11">
    <cfRule type="containsErrors" dxfId="295" priority="3">
      <formula>ISERROR(R11)</formula>
    </cfRule>
  </conditionalFormatting>
  <conditionalFormatting sqref="AB11">
    <cfRule type="cellIs" dxfId="294" priority="1" operator="equal">
      <formula>"bad"</formula>
    </cfRule>
    <cfRule type="cellIs" dxfId="293" priority="2" operator="notEqual">
      <formula>0</formula>
    </cfRule>
  </conditionalFormatting>
  <conditionalFormatting sqref="T11:U11">
    <cfRule type="expression" dxfId="292" priority="4">
      <formula>ЧИСЛО(FIND(MID(V12,2,1),MID(T12,FIND("_",T12)+1,FIND("_",T12,FIND("_",T12)+1)-FIND("_",T12)-1)))</formula>
    </cfRule>
  </conditionalFormatting>
  <conditionalFormatting sqref="AB11">
    <cfRule type="expression" dxfId="291" priority="5">
      <formula>ЧИСЛО(FIND(MID(XET12,2,1),MID(AB12,FIND("_",AB12)+1,FIND("_",AB12,FIND("_",AB12)+1)-FIND("_",AB12)-1)))</formula>
    </cfRule>
  </conditionalFormatting>
  <conditionalFormatting sqref="Y1">
    <cfRule type="expression" dxfId="290" priority="408">
      <formula>ЧИСЛО(FIND(MID(#REF!,2,1),MID(#REF!,FIND("_",#REF!)+1,FIND("_",#REF!,FIND("_",#REF!)+1)-FIND("_",#REF!)-1)))</formula>
    </cfRule>
  </conditionalFormatting>
  <conditionalFormatting sqref="AB1">
    <cfRule type="expression" dxfId="289" priority="410">
      <formula>ЧИСЛО(FIND(MID(#REF!,2,1),MID(#REF!,FIND("_",#REF!)+1,FIND("_",#REF!,FIND("_",#REF!)+1)-FIND("_",#REF!)-1)))</formula>
    </cfRule>
  </conditionalFormatting>
  <conditionalFormatting sqref="AB6:AB8">
    <cfRule type="expression" dxfId="288" priority="420">
      <formula>ЧИСЛО(FIND(MID(#REF!,2,1),MID(AB7,FIND("_",AB7)+1,FIND("_",AB7,FIND("_",AB7)+1)-FIND("_",AB7)-1)))</formula>
    </cfRule>
  </conditionalFormatting>
  <conditionalFormatting sqref="C6:E6 C2:E4 C10:D11 C7:D8 E7:E11 C12:E77">
    <cfRule type="expression" dxfId="287" priority="650">
      <formula>ЧИСЛО(FIND(MID(H3,2,1),MID(C3,FIND("_",C3)+1,FIND("_",C3,FIND("_",C3)+1)-FIND("_",C3)-1)))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97" operator="containsText" id="{F03971C3-F469-40F4-83C2-8BD801E66E44}">
            <xm:f>NOT(ISERROR(SEARCH("+",G6)))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98" operator="containsText" id="{C7C1E9BC-1DEC-4D53-80C1-C88C39E82F26}">
            <xm:f>NOT(ISERROR(SEARCH("-",G6)))</xm:f>
            <xm:f>"-"</xm:f>
            <x14:dxf>
              <fill>
                <patternFill>
                  <bgColor rgb="FFFFC7CE"/>
                </patternFill>
              </fill>
            </x14:dxf>
          </x14:cfRule>
          <xm:sqref>G6:G9</xm:sqref>
        </x14:conditionalFormatting>
        <x14:conditionalFormatting xmlns:xm="http://schemas.microsoft.com/office/excel/2006/main">
          <x14:cfRule type="containsText" priority="168" operator="containsText" id="{3EF0F64C-8593-4061-A37D-54E85EDA786D}">
            <xm:f>NOT(ISERROR(SEARCH("+",G1)))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69" operator="containsText" id="{26F0E0EE-CB83-40BF-A748-05A41471B3FC}">
            <xm:f>NOT(ISERROR(SEARCH("-",G1)))</xm:f>
            <xm:f>"-"</xm:f>
            <x14:dxf>
              <fill>
                <patternFill>
                  <bgColor rgb="FFFFC7CE"/>
                </patternFill>
              </fill>
            </x14:dxf>
          </x14:cfRule>
          <xm:sqref>G1</xm:sqref>
        </x14:conditionalFormatting>
        <x14:conditionalFormatting xmlns:xm="http://schemas.microsoft.com/office/excel/2006/main">
          <x14:cfRule type="containsText" priority="26" operator="containsText" id="{DDF174F8-69AF-4E7F-949B-02C18B7ADDF3}">
            <xm:f>NOT(ISERROR(SEARCH("+",G2)))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7" operator="containsText" id="{C6295C63-7743-461F-9F5C-7EF42F66E4C5}">
            <xm:f>NOT(ISERROR(SEARCH("-",G2)))</xm:f>
            <xm:f>"-"</xm:f>
            <x14:dxf>
              <fill>
                <patternFill>
                  <bgColor rgb="FFFFC7CE"/>
                </patternFill>
              </fill>
            </x14:dxf>
          </x14:cfRule>
          <xm:sqref>G2:G5 G10 G12:G77</xm:sqref>
        </x14:conditionalFormatting>
        <x14:conditionalFormatting xmlns:xm="http://schemas.microsoft.com/office/excel/2006/main">
          <x14:cfRule type="containsText" priority="8" operator="containsText" id="{3DA213C9-B5F1-4511-82B4-A143746DC8BE}">
            <xm:f>NOT(ISERROR(SEARCH("+",G11)))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9" operator="containsText" id="{91050CA8-8453-4DC0-8690-A494A985E595}">
            <xm:f>NOT(ISERROR(SEARCH("-",G11)))</xm:f>
            <xm:f>"-"</xm:f>
            <x14:dxf>
              <fill>
                <patternFill>
                  <bgColor rgb="FFFFC7CE"/>
                </patternFill>
              </fill>
            </x14:dxf>
          </x14:cfRule>
          <xm:sqref>G11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M77"/>
  <sheetViews>
    <sheetView topLeftCell="Q1" workbookViewId="0">
      <selection activeCell="AB9" sqref="AB9"/>
    </sheetView>
  </sheetViews>
  <sheetFormatPr defaultRowHeight="14.25" x14ac:dyDescent="0.45"/>
  <cols>
    <col min="1" max="1" width="14.59765625" customWidth="1"/>
    <col min="4" max="4" width="19.53125" customWidth="1"/>
    <col min="29" max="29" width="41" customWidth="1"/>
    <col min="31" max="31" width="25.265625" customWidth="1"/>
    <col min="32" max="32" width="16.265625" customWidth="1"/>
  </cols>
  <sheetData>
    <row r="1" spans="1:16367" ht="71.25" x14ac:dyDescent="0.45">
      <c r="A1" s="1" t="s">
        <v>0</v>
      </c>
      <c r="B1" s="1" t="s">
        <v>1</v>
      </c>
      <c r="C1" s="1" t="s">
        <v>3</v>
      </c>
      <c r="D1" s="1"/>
      <c r="E1" s="2" t="s">
        <v>4</v>
      </c>
      <c r="F1" s="1" t="s">
        <v>5</v>
      </c>
      <c r="G1" s="3" t="s">
        <v>6</v>
      </c>
      <c r="H1" s="3"/>
      <c r="I1" s="3" t="s">
        <v>2523</v>
      </c>
      <c r="J1" s="1" t="s">
        <v>7</v>
      </c>
      <c r="K1" s="4" t="s">
        <v>8</v>
      </c>
      <c r="L1" s="5" t="s">
        <v>9</v>
      </c>
      <c r="M1" s="6" t="s">
        <v>10</v>
      </c>
      <c r="N1" s="6" t="s">
        <v>11</v>
      </c>
      <c r="O1" s="6" t="s">
        <v>12</v>
      </c>
      <c r="P1" s="7" t="s">
        <v>13</v>
      </c>
      <c r="Q1" s="8" t="s">
        <v>15</v>
      </c>
      <c r="R1" s="8" t="s">
        <v>16</v>
      </c>
      <c r="S1" s="1" t="s">
        <v>17</v>
      </c>
      <c r="T1" s="9" t="s">
        <v>33</v>
      </c>
      <c r="U1" s="9" t="s">
        <v>34</v>
      </c>
      <c r="V1" s="9" t="s">
        <v>35</v>
      </c>
      <c r="W1" s="9" t="s">
        <v>36</v>
      </c>
      <c r="X1" s="10" t="s">
        <v>37</v>
      </c>
      <c r="Y1" s="11" t="s">
        <v>38</v>
      </c>
      <c r="Z1" s="12" t="s">
        <v>39</v>
      </c>
      <c r="AA1" s="13" t="s">
        <v>40</v>
      </c>
      <c r="AB1" s="11" t="s">
        <v>41</v>
      </c>
      <c r="AC1" s="11" t="s">
        <v>39</v>
      </c>
      <c r="AD1" s="13" t="s">
        <v>40</v>
      </c>
      <c r="AE1" s="1" t="s">
        <v>42</v>
      </c>
      <c r="AF1" s="1" t="s">
        <v>42</v>
      </c>
      <c r="AG1" s="1"/>
      <c r="AH1" s="1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</row>
    <row r="2" spans="1:16367" s="81" customFormat="1" x14ac:dyDescent="0.45">
      <c r="A2" s="81" t="s">
        <v>307</v>
      </c>
      <c r="B2" s="81" t="s">
        <v>308</v>
      </c>
      <c r="C2" s="81" t="s">
        <v>308</v>
      </c>
      <c r="D2" s="81" t="str">
        <f>A2 &amp; "_" &amp; C2 &amp; "_MT"</f>
        <v>1YY9_CD_A_TC96P_MT</v>
      </c>
      <c r="E2" s="81" t="s">
        <v>2519</v>
      </c>
      <c r="F2" s="81">
        <v>1</v>
      </c>
      <c r="G2" s="81" t="s">
        <v>60</v>
      </c>
      <c r="H2" s="81" t="b">
        <v>1</v>
      </c>
      <c r="I2" s="81" t="s">
        <v>60</v>
      </c>
      <c r="J2" s="81" t="s">
        <v>125</v>
      </c>
      <c r="K2" s="81" t="s">
        <v>47</v>
      </c>
      <c r="L2" s="81" t="s">
        <v>47</v>
      </c>
      <c r="M2" s="98">
        <v>1.13E-6</v>
      </c>
      <c r="N2" s="98">
        <v>1.13E-6</v>
      </c>
      <c r="O2" s="98">
        <v>1.31E-9</v>
      </c>
      <c r="P2" s="98">
        <v>1.31E-9</v>
      </c>
      <c r="Q2" s="99" t="s">
        <v>309</v>
      </c>
      <c r="R2" s="99" t="s">
        <v>310</v>
      </c>
      <c r="S2" s="81">
        <v>298</v>
      </c>
      <c r="T2" s="83">
        <v>-8.079042825891614</v>
      </c>
      <c r="U2" s="83">
        <v>-12.067410832842677</v>
      </c>
      <c r="V2" s="83">
        <v>3.9883680069510632</v>
      </c>
      <c r="W2" s="83">
        <v>3.9883680069510632</v>
      </c>
      <c r="X2" s="84" t="s">
        <v>2520</v>
      </c>
      <c r="Y2" s="84" t="s">
        <v>192</v>
      </c>
      <c r="Z2" s="85">
        <v>400</v>
      </c>
      <c r="AA2" s="85">
        <v>-0.7</v>
      </c>
      <c r="AB2" s="84" t="s">
        <v>182</v>
      </c>
      <c r="AC2" s="86">
        <v>300</v>
      </c>
      <c r="AD2" s="81">
        <v>-1.6</v>
      </c>
      <c r="AE2" s="81" t="s">
        <v>200</v>
      </c>
      <c r="AF2" s="80" t="s">
        <v>2521</v>
      </c>
      <c r="AH2" s="87"/>
    </row>
    <row r="3" spans="1:16367" s="81" customFormat="1" x14ac:dyDescent="0.45">
      <c r="A3" s="81" t="s">
        <v>307</v>
      </c>
      <c r="B3" s="81" t="s">
        <v>647</v>
      </c>
      <c r="C3" s="81" t="s">
        <v>647</v>
      </c>
      <c r="D3" s="81" t="str">
        <f t="shared" ref="D3:D10" si="0">A3 &amp; "_" &amp; C3 &amp; "_MT"</f>
        <v>1YY9_CD_A_YD101P_MT</v>
      </c>
      <c r="E3" s="81" t="s">
        <v>2519</v>
      </c>
      <c r="F3" s="81">
        <v>1</v>
      </c>
      <c r="G3" s="81" t="s">
        <v>60</v>
      </c>
      <c r="H3" s="81" t="b">
        <v>1</v>
      </c>
      <c r="I3" s="81" t="s">
        <v>60</v>
      </c>
      <c r="J3" s="81" t="s">
        <v>46</v>
      </c>
      <c r="K3" s="81" t="s">
        <v>47</v>
      </c>
      <c r="L3" s="81" t="s">
        <v>47</v>
      </c>
      <c r="M3" s="98">
        <v>2.1299999999999999E-8</v>
      </c>
      <c r="N3" s="98">
        <v>2.1299999999999999E-8</v>
      </c>
      <c r="O3" s="98">
        <v>1.31E-9</v>
      </c>
      <c r="P3" s="98">
        <v>1.31E-9</v>
      </c>
      <c r="Q3" s="81" t="s">
        <v>309</v>
      </c>
      <c r="R3" s="81" t="s">
        <v>310</v>
      </c>
      <c r="S3" s="81">
        <v>298</v>
      </c>
      <c r="T3" s="83">
        <v>-10.422089670896309</v>
      </c>
      <c r="U3" s="83">
        <v>-12.067410832842677</v>
      </c>
      <c r="V3" s="83">
        <v>1.6453211619463683</v>
      </c>
      <c r="W3" s="83">
        <v>1.6453211619463683</v>
      </c>
      <c r="X3" s="84" t="s">
        <v>2520</v>
      </c>
      <c r="Y3" s="84" t="s">
        <v>201</v>
      </c>
      <c r="Z3" s="85">
        <v>0</v>
      </c>
      <c r="AA3" s="85">
        <v>-1.3</v>
      </c>
      <c r="AB3" s="84" t="s">
        <v>182</v>
      </c>
      <c r="AC3" s="86">
        <v>300</v>
      </c>
      <c r="AD3" s="81">
        <v>-1.6</v>
      </c>
      <c r="AF3" s="80" t="s">
        <v>2521</v>
      </c>
      <c r="AH3" s="87"/>
    </row>
    <row r="4" spans="1:16367" s="81" customFormat="1" x14ac:dyDescent="0.45">
      <c r="A4" s="81" t="s">
        <v>307</v>
      </c>
      <c r="B4" s="81" t="s">
        <v>734</v>
      </c>
      <c r="C4" s="81" t="s">
        <v>734</v>
      </c>
      <c r="D4" s="81" t="str">
        <f t="shared" si="0"/>
        <v>1YY9_CD_A_WD52P_MT</v>
      </c>
      <c r="E4" s="81" t="s">
        <v>2519</v>
      </c>
      <c r="F4" s="81">
        <v>1</v>
      </c>
      <c r="G4" s="81" t="s">
        <v>60</v>
      </c>
      <c r="H4" s="81" t="b">
        <v>1</v>
      </c>
      <c r="I4" s="81" t="s">
        <v>60</v>
      </c>
      <c r="J4" s="81" t="s">
        <v>125</v>
      </c>
      <c r="K4" s="81" t="s">
        <v>47</v>
      </c>
      <c r="L4" s="81" t="s">
        <v>47</v>
      </c>
      <c r="M4" s="98">
        <v>1.59E-8</v>
      </c>
      <c r="N4" s="98">
        <v>1.59E-8</v>
      </c>
      <c r="O4" s="98">
        <v>1.31E-9</v>
      </c>
      <c r="P4" s="98">
        <v>1.31E-9</v>
      </c>
      <c r="Q4" s="81" t="s">
        <v>309</v>
      </c>
      <c r="R4" s="81" t="s">
        <v>310</v>
      </c>
      <c r="S4" s="81">
        <v>298</v>
      </c>
      <c r="T4" s="83">
        <v>-10.594598569354932</v>
      </c>
      <c r="U4" s="83">
        <v>-12.067410832842677</v>
      </c>
      <c r="V4" s="83">
        <v>1.4728122634877447</v>
      </c>
      <c r="W4" s="83">
        <v>1.4728122634877447</v>
      </c>
      <c r="X4" s="84" t="s">
        <v>2520</v>
      </c>
      <c r="Y4" s="84" t="s">
        <v>196</v>
      </c>
      <c r="Z4" s="85">
        <v>0</v>
      </c>
      <c r="AA4" s="85">
        <v>-0.9</v>
      </c>
      <c r="AB4" s="84" t="s">
        <v>182</v>
      </c>
      <c r="AC4" s="86">
        <v>300</v>
      </c>
      <c r="AD4" s="81">
        <v>-1.6</v>
      </c>
      <c r="AF4" s="80" t="s">
        <v>2521</v>
      </c>
      <c r="AH4" s="87"/>
    </row>
    <row r="5" spans="1:16367" s="81" customFormat="1" x14ac:dyDescent="0.45">
      <c r="A5" s="81" t="s">
        <v>492</v>
      </c>
      <c r="B5" s="81" t="s">
        <v>805</v>
      </c>
      <c r="C5" s="81" t="s">
        <v>805</v>
      </c>
      <c r="D5" s="81" t="str">
        <f t="shared" si="0"/>
        <v>3BN9_B_CD_SD30G_MT</v>
      </c>
      <c r="E5" s="81" t="s">
        <v>2519</v>
      </c>
      <c r="F5" s="81">
        <v>2</v>
      </c>
      <c r="G5" s="81" t="s">
        <v>60</v>
      </c>
      <c r="H5" s="81" t="b">
        <v>1</v>
      </c>
      <c r="I5" s="81" t="s">
        <v>60</v>
      </c>
      <c r="J5" s="81" t="s">
        <v>46</v>
      </c>
      <c r="K5" s="81" t="s">
        <v>495</v>
      </c>
      <c r="L5" s="81" t="s">
        <v>495</v>
      </c>
      <c r="M5" s="98">
        <v>1.66E-10</v>
      </c>
      <c r="N5" s="98">
        <v>1.66E-10</v>
      </c>
      <c r="O5" s="98">
        <v>2.2400000000000001E-11</v>
      </c>
      <c r="P5" s="98">
        <v>2.2400000000000001E-11</v>
      </c>
      <c r="Q5" s="81" t="s">
        <v>496</v>
      </c>
      <c r="R5" s="81" t="s">
        <v>497</v>
      </c>
      <c r="S5" s="81" t="s">
        <v>89</v>
      </c>
      <c r="T5" s="83">
        <v>-13.286229663267481</v>
      </c>
      <c r="U5" s="83">
        <v>-14.467956492669856</v>
      </c>
      <c r="V5" s="83">
        <v>1.1817268294023755</v>
      </c>
      <c r="W5" s="83">
        <v>1.1817268294023755</v>
      </c>
      <c r="X5" s="84" t="s">
        <v>2520</v>
      </c>
      <c r="Y5" s="84" t="s">
        <v>187</v>
      </c>
      <c r="Z5" s="85">
        <v>500</v>
      </c>
      <c r="AA5" s="85">
        <v>-0.8</v>
      </c>
      <c r="AB5" s="84" t="s">
        <v>142</v>
      </c>
      <c r="AC5" s="86">
        <v>600</v>
      </c>
      <c r="AD5" s="81">
        <v>-0.4</v>
      </c>
      <c r="AF5" s="80" t="s">
        <v>2521</v>
      </c>
      <c r="AH5" s="87"/>
    </row>
    <row r="6" spans="1:16367" s="81" customFormat="1" x14ac:dyDescent="0.45">
      <c r="A6" s="81" t="s">
        <v>307</v>
      </c>
      <c r="B6" s="81" t="s">
        <v>862</v>
      </c>
      <c r="C6" s="81" t="s">
        <v>862</v>
      </c>
      <c r="D6" s="81" t="str">
        <f t="shared" si="0"/>
        <v>1YY9_CD_A_AD98P_MT</v>
      </c>
      <c r="E6" s="81" t="s">
        <v>2519</v>
      </c>
      <c r="F6" s="81">
        <v>1</v>
      </c>
      <c r="G6" s="81" t="s">
        <v>60</v>
      </c>
      <c r="H6" s="81" t="b">
        <v>1</v>
      </c>
      <c r="I6" s="81" t="s">
        <v>60</v>
      </c>
      <c r="J6" s="81" t="s">
        <v>181</v>
      </c>
      <c r="K6" s="81" t="s">
        <v>47</v>
      </c>
      <c r="L6" s="81" t="s">
        <v>47</v>
      </c>
      <c r="M6" s="98">
        <v>7.5499999999999998E-9</v>
      </c>
      <c r="N6" s="98">
        <v>7.5499999999999998E-9</v>
      </c>
      <c r="O6" s="98">
        <v>1.31E-9</v>
      </c>
      <c r="P6" s="98">
        <v>1.31E-9</v>
      </c>
      <c r="Q6" s="81" t="s">
        <v>309</v>
      </c>
      <c r="R6" s="81" t="s">
        <v>310</v>
      </c>
      <c r="S6" s="81">
        <v>298</v>
      </c>
      <c r="T6" s="83">
        <v>-11.034013781474432</v>
      </c>
      <c r="U6" s="83">
        <v>-12.067410832842677</v>
      </c>
      <c r="V6" s="83">
        <v>1.0333970513682456</v>
      </c>
      <c r="W6" s="83">
        <v>1.0333970513682456</v>
      </c>
      <c r="X6" s="84" t="s">
        <v>2520</v>
      </c>
      <c r="Y6" s="84" t="s">
        <v>73</v>
      </c>
      <c r="Z6" s="85">
        <v>0</v>
      </c>
      <c r="AA6" s="85">
        <v>1.8</v>
      </c>
      <c r="AB6" s="84" t="s">
        <v>182</v>
      </c>
      <c r="AC6" s="86">
        <v>300</v>
      </c>
      <c r="AD6" s="81">
        <v>-1.6</v>
      </c>
      <c r="AF6" s="80" t="s">
        <v>2521</v>
      </c>
      <c r="AH6" s="87"/>
    </row>
    <row r="7" spans="1:16367" s="81" customFormat="1" x14ac:dyDescent="0.45">
      <c r="A7" s="81" t="s">
        <v>139</v>
      </c>
      <c r="B7" s="81" t="s">
        <v>983</v>
      </c>
      <c r="C7" s="81" t="s">
        <v>983</v>
      </c>
      <c r="D7" s="81" t="str">
        <f t="shared" si="0"/>
        <v>1MLC_AB_E_NA32G_MT</v>
      </c>
      <c r="E7" s="81" t="s">
        <v>2519</v>
      </c>
      <c r="F7" s="81">
        <v>1</v>
      </c>
      <c r="G7" s="81" t="s">
        <v>60</v>
      </c>
      <c r="H7" s="81" t="b">
        <v>1</v>
      </c>
      <c r="I7" s="81" t="s">
        <v>60</v>
      </c>
      <c r="J7" s="81" t="s">
        <v>125</v>
      </c>
      <c r="K7" s="81" t="s">
        <v>47</v>
      </c>
      <c r="L7" s="81" t="s">
        <v>47</v>
      </c>
      <c r="M7" s="98">
        <v>1.0000000000000001E-9</v>
      </c>
      <c r="N7" s="98">
        <v>1.0000000000000001E-9</v>
      </c>
      <c r="O7" s="98">
        <v>4.3999999999999997E-9</v>
      </c>
      <c r="P7" s="98">
        <v>4.3999999999999997E-9</v>
      </c>
      <c r="Q7" s="81" t="s">
        <v>806</v>
      </c>
      <c r="R7" s="81" t="s">
        <v>81</v>
      </c>
      <c r="S7" s="81">
        <v>298</v>
      </c>
      <c r="T7" s="83">
        <v>-12.226726843798382</v>
      </c>
      <c r="U7" s="83">
        <v>-11.352580164653094</v>
      </c>
      <c r="V7" s="83">
        <v>-0.87414667914528721</v>
      </c>
      <c r="W7" s="83">
        <v>0.87414667914528721</v>
      </c>
      <c r="X7" s="84" t="s">
        <v>2520</v>
      </c>
      <c r="Y7" s="84" t="s">
        <v>90</v>
      </c>
      <c r="Z7" s="85">
        <v>0</v>
      </c>
      <c r="AA7" s="85">
        <v>-3.5</v>
      </c>
      <c r="AB7" s="84" t="s">
        <v>142</v>
      </c>
      <c r="AC7" s="86">
        <v>600</v>
      </c>
      <c r="AD7" s="81">
        <v>-0.4</v>
      </c>
      <c r="AF7" s="80" t="s">
        <v>2521</v>
      </c>
      <c r="AH7" s="87"/>
    </row>
    <row r="8" spans="1:16367" s="81" customFormat="1" x14ac:dyDescent="0.45">
      <c r="A8" s="81" t="s">
        <v>307</v>
      </c>
      <c r="B8" s="81" t="s">
        <v>1120</v>
      </c>
      <c r="C8" s="81" t="s">
        <v>1120</v>
      </c>
      <c r="D8" s="81" t="str">
        <f t="shared" si="0"/>
        <v>1YY9_CD_A_SD53P_MT</v>
      </c>
      <c r="E8" s="81" t="s">
        <v>2519</v>
      </c>
      <c r="F8" s="81">
        <v>1</v>
      </c>
      <c r="G8" s="81" t="s">
        <v>60</v>
      </c>
      <c r="H8" s="81" t="b">
        <v>1</v>
      </c>
      <c r="I8" s="81" t="s">
        <v>60</v>
      </c>
      <c r="J8" s="81" t="s">
        <v>125</v>
      </c>
      <c r="K8" s="81" t="s">
        <v>47</v>
      </c>
      <c r="L8" s="81" t="s">
        <v>47</v>
      </c>
      <c r="M8" s="98">
        <v>5.21E-9</v>
      </c>
      <c r="N8" s="98">
        <v>5.21E-9</v>
      </c>
      <c r="O8" s="98">
        <v>1.31E-9</v>
      </c>
      <c r="P8" s="98">
        <v>1.31E-9</v>
      </c>
      <c r="Q8" s="81" t="s">
        <v>309</v>
      </c>
      <c r="R8" s="81" t="s">
        <v>310</v>
      </c>
      <c r="S8" s="81">
        <v>298</v>
      </c>
      <c r="T8" s="83">
        <v>-11.252884728896868</v>
      </c>
      <c r="U8" s="83">
        <v>-12.067410832842677</v>
      </c>
      <c r="V8" s="83">
        <v>0.81452610394580915</v>
      </c>
      <c r="W8" s="83">
        <v>0.81452610394580915</v>
      </c>
      <c r="X8" s="84" t="s">
        <v>2520</v>
      </c>
      <c r="Y8" s="84" t="s">
        <v>187</v>
      </c>
      <c r="Z8" s="85">
        <v>500</v>
      </c>
      <c r="AA8" s="85">
        <v>-0.8</v>
      </c>
      <c r="AB8" s="84" t="s">
        <v>182</v>
      </c>
      <c r="AC8" s="86">
        <v>300</v>
      </c>
      <c r="AD8" s="81">
        <v>-1.6</v>
      </c>
      <c r="AF8" s="80" t="s">
        <v>2521</v>
      </c>
      <c r="AH8" s="87"/>
    </row>
    <row r="9" spans="1:16367" s="81" customFormat="1" x14ac:dyDescent="0.45">
      <c r="A9" s="81" t="s">
        <v>1031</v>
      </c>
      <c r="B9" s="81" t="s">
        <v>1207</v>
      </c>
      <c r="C9" s="81" t="s">
        <v>1207</v>
      </c>
      <c r="D9" s="81" t="str">
        <f t="shared" si="0"/>
        <v>3N85_A_LH_SH50G_MT</v>
      </c>
      <c r="E9" s="81" t="s">
        <v>2519</v>
      </c>
      <c r="F9" s="81">
        <v>2</v>
      </c>
      <c r="G9" s="81" t="s">
        <v>60</v>
      </c>
      <c r="H9" s="81" t="b">
        <v>1</v>
      </c>
      <c r="I9" s="81" t="s">
        <v>60</v>
      </c>
      <c r="J9" s="81" t="s">
        <v>181</v>
      </c>
      <c r="K9" s="81" t="s">
        <v>47</v>
      </c>
      <c r="L9" s="81" t="s">
        <v>1033</v>
      </c>
      <c r="M9" s="98">
        <v>1.8E-9</v>
      </c>
      <c r="N9" s="98">
        <v>1.8E-9</v>
      </c>
      <c r="O9" s="98">
        <v>7.8999999999999996E-10</v>
      </c>
      <c r="P9" s="98">
        <v>7.8999999999999996E-10</v>
      </c>
      <c r="Q9" s="81" t="s">
        <v>1034</v>
      </c>
      <c r="R9" s="81" t="s">
        <v>1035</v>
      </c>
      <c r="S9" s="81" t="s">
        <v>89</v>
      </c>
      <c r="T9" s="83">
        <v>-11.879932711506132</v>
      </c>
      <c r="U9" s="83">
        <v>-12.365803020575813</v>
      </c>
      <c r="V9" s="83">
        <v>0.48587030906968032</v>
      </c>
      <c r="W9" s="83">
        <v>0.48587030906968032</v>
      </c>
      <c r="X9" s="84" t="s">
        <v>2520</v>
      </c>
      <c r="Y9" s="84" t="s">
        <v>187</v>
      </c>
      <c r="Z9" s="85">
        <v>500</v>
      </c>
      <c r="AA9" s="85">
        <v>-0.8</v>
      </c>
      <c r="AB9" s="84" t="s">
        <v>142</v>
      </c>
      <c r="AC9" s="86">
        <v>600</v>
      </c>
      <c r="AD9" s="81">
        <v>-0.4</v>
      </c>
      <c r="AF9" s="80" t="s">
        <v>2521</v>
      </c>
      <c r="AH9" s="87"/>
    </row>
    <row r="10" spans="1:16367" s="81" customFormat="1" x14ac:dyDescent="0.45">
      <c r="A10" s="81" t="s">
        <v>307</v>
      </c>
      <c r="B10" s="81" t="s">
        <v>1470</v>
      </c>
      <c r="C10" s="81" t="s">
        <v>1470</v>
      </c>
      <c r="D10" s="81" t="str">
        <f t="shared" si="0"/>
        <v>1YY9_CD_A_GD54P_MT</v>
      </c>
      <c r="E10" s="81" t="s">
        <v>2519</v>
      </c>
      <c r="F10" s="81">
        <v>1</v>
      </c>
      <c r="G10" s="81" t="s">
        <v>60</v>
      </c>
      <c r="H10" s="81" t="b">
        <v>1</v>
      </c>
      <c r="I10" s="81" t="s">
        <v>60</v>
      </c>
      <c r="J10" s="81" t="s">
        <v>46</v>
      </c>
      <c r="K10" s="81" t="s">
        <v>47</v>
      </c>
      <c r="L10" s="81" t="s">
        <v>47</v>
      </c>
      <c r="M10" s="98">
        <v>2.0599999999999999E-9</v>
      </c>
      <c r="N10" s="98">
        <v>2.0599999999999999E-9</v>
      </c>
      <c r="O10" s="98">
        <v>1.31E-9</v>
      </c>
      <c r="P10" s="98">
        <v>1.31E-9</v>
      </c>
      <c r="Q10" s="81" t="s">
        <v>309</v>
      </c>
      <c r="R10" s="81" t="s">
        <v>310</v>
      </c>
      <c r="S10" s="81">
        <v>298</v>
      </c>
      <c r="T10" s="83">
        <v>-11.800330313945503</v>
      </c>
      <c r="U10" s="83">
        <v>-12.067410832842677</v>
      </c>
      <c r="V10" s="83">
        <v>0.2670805188971741</v>
      </c>
      <c r="W10" s="83">
        <v>0.2670805188971741</v>
      </c>
      <c r="X10" s="84" t="s">
        <v>2520</v>
      </c>
      <c r="Y10" s="84" t="s">
        <v>142</v>
      </c>
      <c r="Z10" s="85">
        <v>600</v>
      </c>
      <c r="AA10" s="85">
        <v>-0.4</v>
      </c>
      <c r="AB10" s="84" t="s">
        <v>182</v>
      </c>
      <c r="AC10" s="86">
        <v>300</v>
      </c>
      <c r="AD10" s="81">
        <v>-1.6</v>
      </c>
      <c r="AF10" s="80" t="s">
        <v>2521</v>
      </c>
      <c r="AH10" s="87"/>
    </row>
    <row r="11" spans="1:16367" hidden="1" x14ac:dyDescent="0.45">
      <c r="A11" t="s">
        <v>307</v>
      </c>
      <c r="B11" t="s">
        <v>1499</v>
      </c>
      <c r="C11" t="s">
        <v>1499</v>
      </c>
      <c r="E11" t="s">
        <v>2519</v>
      </c>
      <c r="F11">
        <v>1</v>
      </c>
      <c r="G11" s="42" t="s">
        <v>60</v>
      </c>
      <c r="H11" s="42" t="b">
        <v>1</v>
      </c>
      <c r="I11" s="42" t="s">
        <v>60</v>
      </c>
      <c r="J11" t="s">
        <v>70</v>
      </c>
      <c r="K11" s="16" t="s">
        <v>47</v>
      </c>
      <c r="L11" s="17" t="s">
        <v>47</v>
      </c>
      <c r="M11" s="18">
        <v>8.9999999999999999E-10</v>
      </c>
      <c r="N11" s="18">
        <v>8.9999999999999999E-10</v>
      </c>
      <c r="O11" s="18">
        <v>1.31E-9</v>
      </c>
      <c r="P11" s="18">
        <v>1.31E-9</v>
      </c>
      <c r="Q11" s="43" t="s">
        <v>309</v>
      </c>
      <c r="R11" s="43" t="s">
        <v>310</v>
      </c>
      <c r="S11">
        <v>298</v>
      </c>
      <c r="T11" s="19">
        <v>-12.288889548036501</v>
      </c>
      <c r="U11" s="19">
        <v>-12.067410832842677</v>
      </c>
      <c r="V11" s="19">
        <v>-0.22147871519382356</v>
      </c>
      <c r="W11" s="19">
        <v>0.22147871519382356</v>
      </c>
      <c r="X11" s="20" t="s">
        <v>2520</v>
      </c>
      <c r="Y11" s="20" t="s">
        <v>187</v>
      </c>
      <c r="Z11" s="21">
        <v>500</v>
      </c>
      <c r="AA11" s="21">
        <v>-0.8</v>
      </c>
      <c r="AB11" s="20" t="s">
        <v>182</v>
      </c>
      <c r="AC11" s="22">
        <v>300</v>
      </c>
      <c r="AD11">
        <v>-1.6</v>
      </c>
      <c r="AH11" s="53"/>
    </row>
    <row r="12" spans="1:16367" hidden="1" x14ac:dyDescent="0.45">
      <c r="A12" t="s">
        <v>307</v>
      </c>
      <c r="B12" t="s">
        <v>1724</v>
      </c>
      <c r="C12" t="s">
        <v>1724</v>
      </c>
      <c r="E12" t="s">
        <v>2519</v>
      </c>
      <c r="F12">
        <v>1</v>
      </c>
      <c r="G12" s="42" t="s">
        <v>60</v>
      </c>
      <c r="H12" s="42" t="b">
        <v>1</v>
      </c>
      <c r="I12" s="42" t="s">
        <v>60</v>
      </c>
      <c r="J12" t="s">
        <v>181</v>
      </c>
      <c r="K12" s="16" t="s">
        <v>47</v>
      </c>
      <c r="L12" s="17" t="s">
        <v>47</v>
      </c>
      <c r="M12" s="18">
        <v>1.4800000000000001E-9</v>
      </c>
      <c r="N12" s="18">
        <v>1.4800000000000001E-9</v>
      </c>
      <c r="O12" s="18">
        <v>1.31E-9</v>
      </c>
      <c r="P12" s="18">
        <v>1.31E-9</v>
      </c>
      <c r="Q12" s="43" t="s">
        <v>309</v>
      </c>
      <c r="R12" s="43" t="s">
        <v>310</v>
      </c>
      <c r="S12">
        <v>298</v>
      </c>
      <c r="T12" s="19">
        <v>-11.995422012010527</v>
      </c>
      <c r="U12" s="19">
        <v>-12.067410832842677</v>
      </c>
      <c r="V12" s="19">
        <v>7.1988820832149969E-2</v>
      </c>
      <c r="W12" s="19">
        <v>7.1988820832149969E-2</v>
      </c>
      <c r="X12" s="20" t="s">
        <v>2520</v>
      </c>
      <c r="Y12" s="20" t="s">
        <v>73</v>
      </c>
      <c r="Z12" s="21">
        <v>0</v>
      </c>
      <c r="AA12" s="21">
        <v>1.8</v>
      </c>
      <c r="AB12" s="20" t="s">
        <v>182</v>
      </c>
      <c r="AC12" s="22">
        <v>300</v>
      </c>
      <c r="AD12">
        <v>-1.6</v>
      </c>
      <c r="AH12" s="53"/>
    </row>
    <row r="13" spans="1:16367" s="81" customFormat="1" x14ac:dyDescent="0.45">
      <c r="A13" s="81" t="s">
        <v>256</v>
      </c>
      <c r="B13" s="81" t="s">
        <v>1762</v>
      </c>
      <c r="C13" s="81" t="s">
        <v>1763</v>
      </c>
      <c r="D13" s="81" t="str">
        <f>A13 &amp; "_" &amp; C13 &amp; "_MT"</f>
        <v>3NGB_HL_G_AH57G_MT</v>
      </c>
      <c r="E13" s="81" t="s">
        <v>2520</v>
      </c>
      <c r="F13" s="81">
        <v>1</v>
      </c>
      <c r="G13" s="81" t="s">
        <v>60</v>
      </c>
      <c r="H13" s="81" t="b">
        <v>1</v>
      </c>
      <c r="I13" s="81" t="s">
        <v>60</v>
      </c>
      <c r="J13" s="81" t="s">
        <v>46</v>
      </c>
      <c r="K13" s="81" t="s">
        <v>47</v>
      </c>
      <c r="L13" s="81" t="s">
        <v>47</v>
      </c>
      <c r="M13" s="98">
        <v>5.2400000000000001E-9</v>
      </c>
      <c r="N13" s="98">
        <v>5.2400000000000001E-9</v>
      </c>
      <c r="O13" s="98">
        <v>5.76E-9</v>
      </c>
      <c r="P13" s="98">
        <v>5.76E-9</v>
      </c>
      <c r="Q13" s="81" t="s">
        <v>259</v>
      </c>
      <c r="R13" s="81" t="s">
        <v>260</v>
      </c>
      <c r="S13" s="81">
        <v>298</v>
      </c>
      <c r="T13" s="83">
        <v>-11.24949715978194</v>
      </c>
      <c r="U13" s="83">
        <v>-11.193673733720779</v>
      </c>
      <c r="V13" s="83">
        <v>-5.5823426061161641E-2</v>
      </c>
      <c r="W13" s="83">
        <v>5.5823426061161641E-2</v>
      </c>
      <c r="X13" s="84" t="s">
        <v>2520</v>
      </c>
      <c r="Y13" s="84" t="s">
        <v>73</v>
      </c>
      <c r="Z13" s="85">
        <v>0</v>
      </c>
      <c r="AA13" s="85">
        <v>1.8</v>
      </c>
      <c r="AB13" s="84" t="s">
        <v>142</v>
      </c>
      <c r="AC13" s="86">
        <v>600</v>
      </c>
      <c r="AD13" s="81">
        <v>-0.4</v>
      </c>
      <c r="AF13" s="80" t="s">
        <v>2521</v>
      </c>
      <c r="AH13" s="87"/>
    </row>
    <row r="14" spans="1:16367" hidden="1" x14ac:dyDescent="0.45">
      <c r="A14" t="s">
        <v>307</v>
      </c>
      <c r="B14" t="s">
        <v>1952</v>
      </c>
      <c r="C14" t="s">
        <v>1952</v>
      </c>
      <c r="E14" t="s">
        <v>2519</v>
      </c>
      <c r="F14">
        <v>1</v>
      </c>
      <c r="G14" s="42" t="s">
        <v>60</v>
      </c>
      <c r="H14" s="42" t="b">
        <v>1</v>
      </c>
      <c r="I14" s="42" t="s">
        <v>60</v>
      </c>
      <c r="J14" t="s">
        <v>181</v>
      </c>
      <c r="K14" s="16" t="s">
        <v>47</v>
      </c>
      <c r="L14" s="17" t="s">
        <v>47</v>
      </c>
      <c r="M14" s="18">
        <v>1.38E-9</v>
      </c>
      <c r="N14" s="18">
        <v>1.38E-9</v>
      </c>
      <c r="O14" s="18">
        <v>1.31E-9</v>
      </c>
      <c r="P14" s="18">
        <v>1.31E-9</v>
      </c>
      <c r="Q14" s="43" t="s">
        <v>309</v>
      </c>
      <c r="R14" s="43" t="s">
        <v>310</v>
      </c>
      <c r="S14">
        <v>298</v>
      </c>
      <c r="T14" s="19">
        <v>-12.036697579288605</v>
      </c>
      <c r="U14" s="19">
        <v>-12.067410832842677</v>
      </c>
      <c r="V14" s="19">
        <v>3.0713253554072395E-2</v>
      </c>
      <c r="W14" s="19">
        <v>3.0713253554072395E-2</v>
      </c>
      <c r="X14" s="20" t="s">
        <v>2520</v>
      </c>
      <c r="Y14" s="20" t="s">
        <v>160</v>
      </c>
      <c r="Z14" s="21">
        <v>0</v>
      </c>
      <c r="AA14" s="21">
        <v>3.8</v>
      </c>
      <c r="AB14" s="20" t="s">
        <v>182</v>
      </c>
      <c r="AC14" s="22">
        <v>300</v>
      </c>
      <c r="AD14">
        <v>-1.6</v>
      </c>
      <c r="AH14" s="53"/>
    </row>
    <row r="15" spans="1:16367" hidden="1" x14ac:dyDescent="0.45">
      <c r="A15" t="s">
        <v>307</v>
      </c>
      <c r="B15" t="s">
        <v>2103</v>
      </c>
      <c r="C15" t="s">
        <v>2103</v>
      </c>
      <c r="E15" t="s">
        <v>2519</v>
      </c>
      <c r="F15">
        <v>1</v>
      </c>
      <c r="G15" s="42" t="s">
        <v>60</v>
      </c>
      <c r="H15" s="42" t="b">
        <v>1</v>
      </c>
      <c r="I15" s="42" t="s">
        <v>60</v>
      </c>
      <c r="J15" t="s">
        <v>324</v>
      </c>
      <c r="K15" s="16" t="s">
        <v>47</v>
      </c>
      <c r="L15" s="17" t="s">
        <v>47</v>
      </c>
      <c r="M15" s="18">
        <v>1.27E-9</v>
      </c>
      <c r="N15" s="18">
        <v>1.27E-9</v>
      </c>
      <c r="O15" s="18">
        <v>1.31E-9</v>
      </c>
      <c r="P15" s="18">
        <v>1.31E-9</v>
      </c>
      <c r="Q15" t="s">
        <v>309</v>
      </c>
      <c r="R15" t="s">
        <v>310</v>
      </c>
      <c r="S15">
        <v>298</v>
      </c>
      <c r="T15" s="19">
        <v>-12.085706872520786</v>
      </c>
      <c r="U15" s="19">
        <v>-12.067410832842677</v>
      </c>
      <c r="V15" s="19">
        <v>-1.8296039678109111E-2</v>
      </c>
      <c r="W15" s="19">
        <v>1.8296039678109111E-2</v>
      </c>
      <c r="X15" s="20" t="s">
        <v>2520</v>
      </c>
      <c r="Y15" s="20" t="s">
        <v>187</v>
      </c>
      <c r="Z15" s="21">
        <v>500</v>
      </c>
      <c r="AA15" s="21">
        <v>-0.8</v>
      </c>
      <c r="AB15" s="20" t="s">
        <v>182</v>
      </c>
      <c r="AC15" s="22">
        <v>300</v>
      </c>
      <c r="AD15">
        <v>-1.6</v>
      </c>
      <c r="AE15" s="26" t="s">
        <v>898</v>
      </c>
      <c r="AH15" s="53"/>
    </row>
    <row r="16" spans="1:16367" hidden="1" x14ac:dyDescent="0.45">
      <c r="A16" t="s">
        <v>307</v>
      </c>
      <c r="B16" t="s">
        <v>2254</v>
      </c>
      <c r="C16" t="s">
        <v>2254</v>
      </c>
      <c r="E16" t="s">
        <v>2519</v>
      </c>
      <c r="F16">
        <v>1</v>
      </c>
      <c r="G16" s="42" t="s">
        <v>60</v>
      </c>
      <c r="H16" s="42" t="b">
        <v>1</v>
      </c>
      <c r="I16" s="42" t="s">
        <v>60</v>
      </c>
      <c r="J16" t="s">
        <v>324</v>
      </c>
      <c r="K16" s="16" t="s">
        <v>47</v>
      </c>
      <c r="L16" s="17" t="s">
        <v>47</v>
      </c>
      <c r="M16" s="18">
        <v>1.2900000000000001E-9</v>
      </c>
      <c r="N16" s="18">
        <v>1.2900000000000001E-9</v>
      </c>
      <c r="O16" s="18">
        <v>1.31E-9</v>
      </c>
      <c r="P16" s="18">
        <v>1.31E-9</v>
      </c>
      <c r="Q16" t="s">
        <v>309</v>
      </c>
      <c r="R16" t="s">
        <v>310</v>
      </c>
      <c r="S16">
        <v>298</v>
      </c>
      <c r="T16" s="19">
        <v>-12.076487934957969</v>
      </c>
      <c r="U16" s="19">
        <v>-12.067410832842677</v>
      </c>
      <c r="V16" s="19">
        <v>-9.0771021152917797E-3</v>
      </c>
      <c r="W16" s="19">
        <v>9.0771021152917797E-3</v>
      </c>
      <c r="X16" s="20" t="s">
        <v>2520</v>
      </c>
      <c r="Y16" s="20" t="s">
        <v>187</v>
      </c>
      <c r="Z16" s="21">
        <v>500</v>
      </c>
      <c r="AA16" s="21">
        <v>-0.8</v>
      </c>
      <c r="AB16" s="20" t="s">
        <v>182</v>
      </c>
      <c r="AC16" s="22">
        <v>300</v>
      </c>
      <c r="AD16">
        <v>-1.6</v>
      </c>
      <c r="AH16" s="53"/>
    </row>
    <row r="19" spans="7:34" x14ac:dyDescent="0.45">
      <c r="G19" s="42"/>
      <c r="I19" s="16"/>
      <c r="J19" s="17"/>
      <c r="K19" s="18"/>
      <c r="L19" s="18"/>
      <c r="M19" s="18"/>
      <c r="N19" s="18"/>
      <c r="R19" s="19"/>
      <c r="S19" s="19"/>
      <c r="T19" s="19"/>
      <c r="U19" s="19"/>
      <c r="V19" s="20"/>
      <c r="W19" s="20"/>
      <c r="X19" s="21"/>
      <c r="Y19" s="21"/>
      <c r="Z19" s="20"/>
      <c r="AA19" s="22"/>
      <c r="AH19" s="53"/>
    </row>
    <row r="20" spans="7:34" x14ac:dyDescent="0.45">
      <c r="G20" s="42"/>
      <c r="I20" s="16"/>
      <c r="J20" s="17"/>
      <c r="K20" s="18"/>
      <c r="L20" s="18"/>
      <c r="M20" s="18"/>
      <c r="N20" s="18"/>
      <c r="O20" s="57"/>
      <c r="P20" s="57"/>
      <c r="R20" s="19"/>
      <c r="S20" s="19"/>
      <c r="T20" s="19"/>
      <c r="U20" s="19"/>
      <c r="V20" s="20"/>
      <c r="W20" s="20"/>
      <c r="X20" s="21"/>
      <c r="Y20" s="21"/>
      <c r="Z20" s="20"/>
      <c r="AA20" s="22"/>
      <c r="AH20" s="53"/>
    </row>
    <row r="21" spans="7:34" x14ac:dyDescent="0.45">
      <c r="G21" s="42"/>
      <c r="I21" s="16"/>
      <c r="J21" s="17"/>
      <c r="K21" s="18"/>
      <c r="L21" s="18"/>
      <c r="M21" s="18"/>
      <c r="N21" s="18"/>
      <c r="R21" s="19"/>
      <c r="S21" s="19"/>
      <c r="T21" s="19"/>
      <c r="U21" s="19"/>
      <c r="V21" s="20"/>
      <c r="W21" s="20"/>
      <c r="X21" s="21"/>
      <c r="Y21" s="21"/>
      <c r="Z21" s="20"/>
      <c r="AA21" s="22"/>
      <c r="AH21" s="53"/>
    </row>
    <row r="22" spans="7:34" x14ac:dyDescent="0.45">
      <c r="G22" s="42"/>
      <c r="I22" s="16"/>
      <c r="J22" s="17"/>
      <c r="K22" s="18"/>
      <c r="L22" s="18"/>
      <c r="M22" s="18"/>
      <c r="N22" s="18"/>
      <c r="O22" s="57"/>
      <c r="P22" s="57"/>
      <c r="R22" s="19"/>
      <c r="S22" s="19"/>
      <c r="T22" s="19"/>
      <c r="U22" s="19"/>
      <c r="V22" s="20"/>
      <c r="W22" s="20"/>
      <c r="X22" s="21"/>
      <c r="Y22" s="21"/>
      <c r="Z22" s="20"/>
      <c r="AA22" s="22"/>
      <c r="AH22" s="53"/>
    </row>
    <row r="23" spans="7:34" x14ac:dyDescent="0.45">
      <c r="G23" s="42"/>
      <c r="I23" s="16"/>
      <c r="J23" s="17"/>
      <c r="K23" s="18"/>
      <c r="L23" s="18"/>
      <c r="M23" s="18"/>
      <c r="N23" s="27"/>
      <c r="R23" s="19"/>
      <c r="S23" s="19"/>
      <c r="T23" s="19"/>
      <c r="U23" s="19"/>
      <c r="V23" s="20"/>
      <c r="W23" s="20"/>
      <c r="X23" s="21"/>
      <c r="Y23" s="21"/>
      <c r="Z23" s="20"/>
      <c r="AA23" s="22"/>
      <c r="AH23" s="53"/>
    </row>
    <row r="27" spans="7:34" x14ac:dyDescent="0.45">
      <c r="G27" s="42"/>
      <c r="I27" s="16"/>
      <c r="J27" s="17"/>
      <c r="K27" s="18"/>
      <c r="L27" s="18"/>
      <c r="M27" s="18"/>
      <c r="N27" s="18"/>
      <c r="O27" s="43"/>
      <c r="P27" s="43"/>
      <c r="R27" s="19"/>
      <c r="S27" s="19"/>
      <c r="T27" s="19"/>
      <c r="U27" s="19"/>
      <c r="V27" s="20"/>
      <c r="W27" s="20"/>
      <c r="X27" s="21"/>
      <c r="Y27" s="21"/>
      <c r="Z27" s="20"/>
      <c r="AA27" s="22"/>
      <c r="AC27" s="51"/>
      <c r="AD27" s="51"/>
      <c r="AH27" s="53"/>
    </row>
    <row r="28" spans="7:34" x14ac:dyDescent="0.45">
      <c r="G28" s="42"/>
      <c r="I28" s="16"/>
      <c r="J28" s="17"/>
      <c r="K28" s="18"/>
      <c r="L28" s="18"/>
      <c r="M28" s="18"/>
      <c r="N28" s="18"/>
      <c r="R28" s="19"/>
      <c r="S28" s="19"/>
      <c r="T28" s="19"/>
      <c r="U28" s="19"/>
      <c r="V28" s="20"/>
      <c r="W28" s="20"/>
      <c r="X28" s="21"/>
      <c r="Y28" s="21"/>
      <c r="Z28" s="20"/>
      <c r="AA28" s="22"/>
      <c r="AH28" s="53"/>
    </row>
    <row r="29" spans="7:34" x14ac:dyDescent="0.45">
      <c r="G29" s="42"/>
      <c r="I29" s="16"/>
      <c r="J29" s="17"/>
      <c r="K29" s="18"/>
      <c r="L29" s="18"/>
      <c r="M29" s="18"/>
      <c r="N29" s="18"/>
      <c r="R29" s="19"/>
      <c r="S29" s="19"/>
      <c r="T29" s="19"/>
      <c r="U29" s="19"/>
      <c r="V29" s="20"/>
      <c r="W29" s="20"/>
      <c r="X29" s="21"/>
      <c r="Y29" s="21"/>
      <c r="Z29" s="20"/>
      <c r="AA29" s="22"/>
      <c r="AH29" s="53"/>
    </row>
    <row r="30" spans="7:34" x14ac:dyDescent="0.45">
      <c r="G30" s="42"/>
      <c r="I30" s="16"/>
      <c r="J30" s="17"/>
      <c r="K30" s="18"/>
      <c r="L30" s="18"/>
      <c r="M30" s="18"/>
      <c r="N30" s="18"/>
      <c r="R30" s="19"/>
      <c r="S30" s="19"/>
      <c r="T30" s="19"/>
      <c r="U30" s="19"/>
      <c r="V30" s="20"/>
      <c r="W30" s="20"/>
      <c r="X30" s="21"/>
      <c r="Y30" s="21"/>
      <c r="Z30" s="20"/>
      <c r="AA30" s="22"/>
      <c r="AH30" s="53"/>
    </row>
    <row r="31" spans="7:34" x14ac:dyDescent="0.45">
      <c r="G31" s="42"/>
      <c r="I31" s="16"/>
      <c r="J31" s="17"/>
      <c r="K31" s="18"/>
      <c r="L31" s="18"/>
      <c r="M31" s="18"/>
      <c r="N31" s="18"/>
      <c r="R31" s="19"/>
      <c r="S31" s="19"/>
      <c r="T31" s="19"/>
      <c r="U31" s="19"/>
      <c r="V31" s="20"/>
      <c r="W31" s="20"/>
      <c r="X31" s="21"/>
      <c r="Y31" s="21"/>
      <c r="Z31" s="20"/>
      <c r="AA31" s="22"/>
      <c r="AH31" s="53"/>
    </row>
    <row r="35" spans="2:42" x14ac:dyDescent="0.45">
      <c r="B35" s="37"/>
      <c r="G35" s="42"/>
      <c r="I35" s="16"/>
      <c r="J35" s="17"/>
      <c r="K35" s="18"/>
      <c r="L35" s="18"/>
      <c r="M35" s="18"/>
      <c r="N35" s="27"/>
      <c r="O35" s="43"/>
      <c r="P35" s="43"/>
      <c r="R35" s="19"/>
      <c r="S35" s="19"/>
      <c r="T35" s="19"/>
      <c r="U35" s="19"/>
      <c r="V35" s="20"/>
      <c r="W35" s="20"/>
      <c r="X35" s="21"/>
      <c r="Y35" s="21"/>
      <c r="Z35" s="20"/>
      <c r="AA35" s="22"/>
      <c r="AC35" s="81"/>
      <c r="AH35" s="53"/>
    </row>
    <row r="36" spans="2:42" x14ac:dyDescent="0.45">
      <c r="G36" s="42"/>
      <c r="I36" s="16"/>
      <c r="J36" s="17"/>
      <c r="K36" s="18"/>
      <c r="L36" s="18"/>
      <c r="M36" s="18"/>
      <c r="N36" s="27"/>
      <c r="O36" s="43"/>
      <c r="P36" s="43"/>
      <c r="R36" s="19"/>
      <c r="S36" s="19"/>
      <c r="T36" s="19"/>
      <c r="U36" s="19"/>
      <c r="V36" s="20"/>
      <c r="W36" s="20"/>
      <c r="X36" s="21"/>
      <c r="Y36" s="21"/>
      <c r="Z36" s="20"/>
      <c r="AA36" s="22"/>
      <c r="AC36" s="81"/>
      <c r="AH36" s="53"/>
    </row>
    <row r="37" spans="2:42" x14ac:dyDescent="0.45">
      <c r="G37" s="42"/>
      <c r="I37" s="16"/>
      <c r="J37" s="17"/>
      <c r="K37" s="18"/>
      <c r="L37" s="18"/>
      <c r="M37" s="18"/>
      <c r="N37" s="27"/>
      <c r="O37" s="43"/>
      <c r="P37" s="43"/>
      <c r="R37" s="19"/>
      <c r="S37" s="19"/>
      <c r="T37" s="19"/>
      <c r="U37" s="19"/>
      <c r="V37" s="20"/>
      <c r="W37" s="20"/>
      <c r="X37" s="21"/>
      <c r="Y37" s="21"/>
      <c r="Z37" s="20"/>
      <c r="AA37" s="22"/>
      <c r="AH37" s="53"/>
    </row>
    <row r="38" spans="2:42" x14ac:dyDescent="0.45">
      <c r="G38" s="42"/>
      <c r="I38" s="16"/>
      <c r="J38" s="17"/>
      <c r="K38" s="18"/>
      <c r="L38" s="18"/>
      <c r="M38" s="18"/>
      <c r="N38" s="27"/>
      <c r="O38" s="43"/>
      <c r="P38" s="43"/>
      <c r="R38" s="19"/>
      <c r="S38" s="19"/>
      <c r="T38" s="19"/>
      <c r="U38" s="19"/>
      <c r="V38" s="20"/>
      <c r="W38" s="20"/>
      <c r="X38" s="21"/>
      <c r="Y38" s="21"/>
      <c r="Z38" s="20"/>
      <c r="AA38" s="22"/>
      <c r="AH38" s="53"/>
    </row>
    <row r="39" spans="2:42" x14ac:dyDescent="0.45">
      <c r="G39" s="42"/>
      <c r="I39" s="16"/>
      <c r="J39" s="17"/>
      <c r="K39" s="18"/>
      <c r="L39" s="18"/>
      <c r="M39" s="18"/>
      <c r="N39" s="27"/>
      <c r="R39" s="19"/>
      <c r="S39" s="19"/>
      <c r="T39" s="19"/>
      <c r="U39" s="19"/>
      <c r="V39" s="20"/>
      <c r="W39" s="20"/>
      <c r="X39" s="21"/>
      <c r="Y39" s="21"/>
      <c r="Z39" s="20"/>
      <c r="AA39" s="22"/>
      <c r="AH39" s="53"/>
      <c r="AP39" s="37"/>
    </row>
    <row r="40" spans="2:42" x14ac:dyDescent="0.45">
      <c r="G40" s="42"/>
      <c r="I40" s="16"/>
      <c r="J40" s="17"/>
      <c r="K40" s="18"/>
      <c r="L40" s="18"/>
      <c r="M40" s="18"/>
      <c r="N40" s="27"/>
      <c r="R40" s="19"/>
      <c r="S40" s="19"/>
      <c r="T40" s="19"/>
      <c r="U40" s="19"/>
      <c r="V40" s="96"/>
      <c r="W40" s="96"/>
      <c r="X40" s="21"/>
      <c r="Y40" s="21"/>
      <c r="Z40" s="96"/>
      <c r="AA40" s="97"/>
      <c r="AH40" s="53"/>
      <c r="AP40" s="37"/>
    </row>
    <row r="41" spans="2:42" x14ac:dyDescent="0.45">
      <c r="G41" s="42"/>
      <c r="I41" s="16"/>
      <c r="J41" s="17"/>
      <c r="K41" s="18"/>
      <c r="L41" s="18"/>
      <c r="M41" s="18"/>
      <c r="N41" s="27"/>
      <c r="R41" s="19"/>
      <c r="S41" s="19"/>
      <c r="T41" s="19"/>
      <c r="U41" s="19"/>
      <c r="V41" s="96"/>
      <c r="W41" s="96"/>
      <c r="X41" s="21"/>
      <c r="Y41" s="21"/>
      <c r="Z41" s="96"/>
      <c r="AA41" s="97"/>
      <c r="AH41" s="53"/>
      <c r="AP41" s="37"/>
    </row>
    <row r="42" spans="2:42" s="81" customFormat="1" x14ac:dyDescent="0.45">
      <c r="K42" s="98"/>
      <c r="L42" s="98"/>
      <c r="M42" s="98"/>
      <c r="N42" s="98"/>
      <c r="O42" s="99"/>
      <c r="P42" s="99"/>
      <c r="R42" s="83"/>
      <c r="S42" s="83"/>
      <c r="T42" s="83"/>
      <c r="U42" s="83"/>
      <c r="V42" s="84"/>
      <c r="W42" s="84"/>
      <c r="X42" s="85"/>
      <c r="Y42" s="85"/>
      <c r="Z42" s="84"/>
      <c r="AA42" s="86"/>
      <c r="AH42" s="87"/>
    </row>
    <row r="43" spans="2:42" s="81" customFormat="1" x14ac:dyDescent="0.45">
      <c r="K43" s="98"/>
      <c r="L43" s="98"/>
      <c r="M43" s="98"/>
      <c r="N43" s="98"/>
      <c r="O43" s="82"/>
      <c r="P43" s="82"/>
      <c r="R43" s="83"/>
      <c r="S43" s="83"/>
      <c r="T43" s="83"/>
      <c r="U43" s="83"/>
      <c r="V43" s="84"/>
      <c r="W43" s="84"/>
      <c r="X43" s="85"/>
      <c r="Y43" s="85"/>
      <c r="Z43" s="84"/>
      <c r="AA43" s="86"/>
      <c r="AH43" s="87"/>
    </row>
    <row r="44" spans="2:42" s="16" customFormat="1" x14ac:dyDescent="0.45">
      <c r="K44" s="88"/>
      <c r="L44" s="88"/>
      <c r="M44" s="88"/>
      <c r="N44" s="88"/>
      <c r="O44" s="100"/>
      <c r="P44" s="100"/>
      <c r="R44" s="89"/>
      <c r="S44" s="89"/>
      <c r="T44" s="89"/>
      <c r="U44" s="89"/>
      <c r="V44" s="90"/>
      <c r="W44" s="90"/>
      <c r="X44" s="91"/>
      <c r="Y44" s="91"/>
      <c r="Z44" s="90"/>
      <c r="AA44" s="92"/>
      <c r="AH44" s="93"/>
    </row>
    <row r="45" spans="2:42" s="16" customFormat="1" x14ac:dyDescent="0.45">
      <c r="K45" s="88"/>
      <c r="L45" s="88"/>
      <c r="M45" s="88"/>
      <c r="N45" s="88"/>
      <c r="R45" s="89"/>
      <c r="S45" s="89"/>
      <c r="T45" s="89"/>
      <c r="U45" s="89"/>
      <c r="V45" s="90"/>
      <c r="W45" s="90"/>
      <c r="X45" s="91"/>
      <c r="Y45" s="91"/>
      <c r="Z45" s="90"/>
      <c r="AA45" s="92"/>
      <c r="AH45" s="93"/>
    </row>
    <row r="46" spans="2:42" s="81" customFormat="1" x14ac:dyDescent="0.45">
      <c r="K46" s="98"/>
      <c r="L46" s="98"/>
      <c r="M46" s="98"/>
      <c r="N46" s="98"/>
      <c r="O46" s="99"/>
      <c r="P46" s="99"/>
      <c r="R46" s="83"/>
      <c r="S46" s="83"/>
      <c r="T46" s="83"/>
      <c r="U46" s="83"/>
      <c r="V46" s="84"/>
      <c r="W46" s="84"/>
      <c r="X46" s="85"/>
      <c r="Y46" s="85"/>
      <c r="Z46" s="84"/>
      <c r="AA46" s="86"/>
      <c r="AH46" s="87"/>
    </row>
    <row r="47" spans="2:42" s="16" customFormat="1" x14ac:dyDescent="0.45">
      <c r="K47" s="88"/>
      <c r="L47" s="88"/>
      <c r="M47" s="88"/>
      <c r="N47" s="88"/>
      <c r="O47" s="101"/>
      <c r="P47" s="101"/>
      <c r="R47" s="89"/>
      <c r="S47" s="89"/>
      <c r="T47" s="89"/>
      <c r="U47" s="89"/>
      <c r="V47" s="90"/>
      <c r="W47" s="90"/>
      <c r="X47" s="91"/>
      <c r="Y47" s="91"/>
      <c r="Z47" s="90"/>
      <c r="AA47" s="92"/>
      <c r="AH47" s="93"/>
    </row>
    <row r="48" spans="2:42" s="81" customFormat="1" x14ac:dyDescent="0.45">
      <c r="K48" s="98"/>
      <c r="L48" s="98"/>
      <c r="M48" s="98"/>
      <c r="N48" s="98"/>
      <c r="R48" s="83"/>
      <c r="S48" s="83"/>
      <c r="T48" s="83"/>
      <c r="U48" s="83"/>
      <c r="V48" s="84"/>
      <c r="W48" s="84"/>
      <c r="X48" s="85"/>
      <c r="Y48" s="85"/>
      <c r="Z48" s="84"/>
      <c r="AA48" s="86"/>
      <c r="AH48" s="87"/>
    </row>
    <row r="49" spans="7:34" x14ac:dyDescent="0.45">
      <c r="AH49" s="53"/>
    </row>
    <row r="50" spans="7:34" s="16" customFormat="1" x14ac:dyDescent="0.45">
      <c r="AH50" s="93"/>
    </row>
    <row r="62" spans="7:34" s="81" customFormat="1" x14ac:dyDescent="0.45">
      <c r="K62" s="98"/>
      <c r="L62" s="98"/>
      <c r="M62" s="98"/>
      <c r="N62" s="98"/>
      <c r="R62" s="83"/>
      <c r="S62" s="83"/>
      <c r="T62" s="83"/>
      <c r="U62" s="83"/>
      <c r="V62" s="84"/>
      <c r="W62" s="84"/>
      <c r="X62" s="85"/>
      <c r="Y62" s="85"/>
      <c r="Z62" s="84"/>
      <c r="AA62" s="86"/>
    </row>
    <row r="63" spans="7:34" x14ac:dyDescent="0.45">
      <c r="G63" s="42"/>
      <c r="I63" s="16"/>
      <c r="J63" s="17"/>
      <c r="K63" s="18"/>
      <c r="L63" s="18"/>
      <c r="M63" s="18"/>
      <c r="N63" s="27"/>
      <c r="O63" s="43"/>
      <c r="P63" s="43"/>
      <c r="R63" s="19"/>
      <c r="S63" s="19"/>
      <c r="T63" s="19"/>
      <c r="U63" s="19"/>
      <c r="V63" s="20"/>
      <c r="W63" s="20"/>
      <c r="X63" s="21"/>
      <c r="Y63" s="21"/>
      <c r="Z63" s="20"/>
      <c r="AA63" s="22"/>
    </row>
    <row r="64" spans="7:34" x14ac:dyDescent="0.45">
      <c r="G64" s="42"/>
      <c r="I64" s="16"/>
      <c r="J64" s="17"/>
      <c r="K64" s="18"/>
      <c r="L64" s="18"/>
      <c r="M64" s="18"/>
      <c r="N64" s="27"/>
      <c r="R64" s="19"/>
      <c r="S64" s="19"/>
      <c r="T64" s="19"/>
      <c r="U64" s="19"/>
      <c r="V64" s="20"/>
      <c r="W64" s="20"/>
      <c r="X64" s="21"/>
      <c r="Y64" s="21"/>
      <c r="Z64" s="20"/>
      <c r="AA64" s="22"/>
      <c r="AC64" s="81"/>
    </row>
    <row r="65" spans="1:34" x14ac:dyDescent="0.45">
      <c r="G65" s="42"/>
      <c r="I65" s="16"/>
      <c r="J65" s="17"/>
      <c r="K65" s="18"/>
      <c r="L65" s="18"/>
      <c r="M65" s="18"/>
      <c r="N65" s="27"/>
      <c r="O65" s="57"/>
      <c r="P65" s="57"/>
      <c r="R65" s="19"/>
      <c r="S65" s="19"/>
      <c r="T65" s="19"/>
      <c r="U65" s="19"/>
      <c r="V65" s="20"/>
      <c r="W65" s="20"/>
      <c r="X65" s="21"/>
      <c r="Y65" s="21"/>
      <c r="Z65" s="20"/>
      <c r="AA65" s="22"/>
      <c r="AC65" s="81"/>
    </row>
    <row r="66" spans="1:34" x14ac:dyDescent="0.45">
      <c r="G66" s="42"/>
      <c r="I66" s="16"/>
      <c r="J66" s="17"/>
      <c r="K66" s="18"/>
      <c r="L66" s="18"/>
      <c r="M66" s="18"/>
      <c r="N66" s="27"/>
      <c r="R66" s="19"/>
      <c r="S66" s="19"/>
      <c r="T66" s="19"/>
      <c r="U66" s="19"/>
      <c r="V66" s="20"/>
      <c r="W66" s="20"/>
      <c r="X66" s="21"/>
      <c r="Y66" s="21"/>
      <c r="Z66" s="20"/>
      <c r="AA66" s="22"/>
    </row>
    <row r="67" spans="1:34" x14ac:dyDescent="0.45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88"/>
      <c r="L67" s="88"/>
      <c r="M67" s="88"/>
      <c r="N67" s="88"/>
      <c r="O67" s="16"/>
      <c r="P67" s="16"/>
      <c r="Q67" s="16"/>
      <c r="R67" s="89"/>
      <c r="S67" s="89"/>
      <c r="T67" s="89"/>
      <c r="U67" s="89"/>
      <c r="V67" s="90"/>
      <c r="W67" s="90"/>
      <c r="X67" s="91"/>
      <c r="Y67" s="91"/>
      <c r="Z67" s="90"/>
      <c r="AA67" s="92"/>
      <c r="AB67" s="16"/>
      <c r="AC67" s="16"/>
    </row>
    <row r="68" spans="1:34" x14ac:dyDescent="0.45">
      <c r="G68" s="42"/>
      <c r="I68" s="16"/>
      <c r="J68" s="17"/>
      <c r="K68" s="18"/>
      <c r="L68" s="18"/>
      <c r="M68" s="18"/>
      <c r="N68" s="27"/>
      <c r="O68" s="43"/>
      <c r="P68" s="43"/>
      <c r="R68" s="19"/>
      <c r="S68" s="19"/>
      <c r="T68" s="19"/>
      <c r="U68" s="19"/>
      <c r="V68" s="20"/>
      <c r="W68" s="20"/>
      <c r="X68" s="21"/>
      <c r="Y68" s="21"/>
      <c r="Z68" s="20"/>
      <c r="AA68" s="22"/>
      <c r="AC68" s="81"/>
      <c r="AH68" s="53"/>
    </row>
    <row r="69" spans="1:34" x14ac:dyDescent="0.45">
      <c r="G69" s="42"/>
      <c r="I69" s="16"/>
      <c r="J69" s="17"/>
      <c r="K69" s="18"/>
      <c r="L69" s="18"/>
      <c r="M69" s="18"/>
      <c r="N69" s="27"/>
      <c r="R69" s="19"/>
      <c r="S69" s="19"/>
      <c r="T69" s="19"/>
      <c r="U69" s="19"/>
      <c r="V69" s="20"/>
      <c r="W69" s="20"/>
      <c r="X69" s="21"/>
      <c r="Y69" s="21"/>
      <c r="Z69" s="20"/>
      <c r="AA69" s="22"/>
      <c r="AH69" s="53"/>
    </row>
    <row r="70" spans="1:34" x14ac:dyDescent="0.45">
      <c r="G70" s="42"/>
      <c r="I70" s="16"/>
      <c r="J70" s="17"/>
      <c r="K70" s="18"/>
      <c r="L70" s="18"/>
      <c r="M70" s="18"/>
      <c r="N70" s="18"/>
      <c r="O70" s="57"/>
      <c r="P70" s="57"/>
      <c r="R70" s="19"/>
      <c r="S70" s="19"/>
      <c r="T70" s="19"/>
      <c r="U70" s="19"/>
      <c r="V70" s="20"/>
      <c r="W70" s="20"/>
      <c r="X70" s="21"/>
      <c r="Y70" s="21"/>
      <c r="Z70" s="20"/>
      <c r="AA70" s="22"/>
      <c r="AH70" s="53"/>
    </row>
    <row r="77" spans="1:34" x14ac:dyDescent="0.45">
      <c r="F77" s="80"/>
    </row>
  </sheetData>
  <autoFilter ref="A1:AF16">
    <filterColumn colId="31">
      <customFilters>
        <customFilter operator="notEqual" val=" "/>
      </customFilters>
    </filterColumn>
    <sortState ref="A2:AF16">
      <sortCondition descending="1" ref="W1:W16"/>
    </sortState>
  </autoFilter>
  <conditionalFormatting sqref="H35:S38 V35:AA38 A35:B38">
    <cfRule type="expression" dxfId="278" priority="210">
      <formula>ЧИСЛО(FIND(MID(B36,2,1),MID(A36,FIND("_",A36)+1,FIND("_",A36,FIND("_",A36)+1)-FIND("_",A36)-1)))</formula>
    </cfRule>
  </conditionalFormatting>
  <conditionalFormatting sqref="F35:F38">
    <cfRule type="expression" dxfId="277" priority="207">
      <formula>ЧИСЛО(FIND(MID(I36,2,1),MID(F36,FIND("_",F36)+1,FIND("_",F36,FIND("_",F36)+1)-FIND("_",F36)-1)))</formula>
    </cfRule>
  </conditionalFormatting>
  <conditionalFormatting sqref="E35:E38 E19:E23 E27:E31 E62:E66 E42:E48 E68:E70">
    <cfRule type="expression" dxfId="276" priority="208">
      <formula>ЧИСЛО(FIND(MID(I20,2,1),MID(E20,FIND("_",E20)+1,FIND("_",E20,FIND("_",E20)+1)-FIND("_",E20)-1)))</formula>
    </cfRule>
  </conditionalFormatting>
  <conditionalFormatting sqref="T35:U38">
    <cfRule type="expression" dxfId="275" priority="201">
      <formula>ЧИСЛО(FIND(MID(V36,2,1),MID(T36,FIND("_",T36)+1,FIND("_",T36,FIND("_",T36)+1)-FIND("_",T36)-1)))</formula>
    </cfRule>
  </conditionalFormatting>
  <conditionalFormatting sqref="AB35:AB38">
    <cfRule type="expression" dxfId="274" priority="202">
      <formula>ЧИСЛО(FIND(MID(XET36,2,1),MID(AB36,FIND("_",AB36)+1,FIND("_",AB36,FIND("_",AB36)+1)-FIND("_",AB36)-1)))</formula>
    </cfRule>
  </conditionalFormatting>
  <conditionalFormatting sqref="A18">
    <cfRule type="expression" dxfId="273" priority="195">
      <formula>VLOOKUP(A18,$BL$4:$BO$13,2,0)</formula>
    </cfRule>
    <cfRule type="expression" dxfId="272" priority="196">
      <formula>IF(#REF!="bad",1,0)</formula>
    </cfRule>
    <cfRule type="expression" dxfId="271" priority="197">
      <formula>IF(#REF!="bad",1,0)</formula>
    </cfRule>
  </conditionalFormatting>
  <conditionalFormatting sqref="A18">
    <cfRule type="expression" dxfId="270" priority="194">
      <formula>ЧИСЛО(FIND(MID(B19,2,1),MID(A19,FIND("_",A19)+1,FIND("_",A19,FIND("_",A19)+1)-FIND("_",A19)-1)))</formula>
    </cfRule>
  </conditionalFormatting>
  <conditionalFormatting sqref="A18">
    <cfRule type="expression" dxfId="269" priority="193">
      <formula>"ЧИСЛО(НАЙТИ(ПСТР(B2;2;1);ПСТР(A2;НАЙТИ($M$10""_"";A2)+1;НАЙТИ(""_"";A2;НАЙТИ(""_"";A2)+1)-НАЙТИ(""_"";A2)-1)))"</formula>
    </cfRule>
  </conditionalFormatting>
  <conditionalFormatting sqref="F19:F23">
    <cfRule type="expression" dxfId="268" priority="159">
      <formula>ЧИСЛО(FIND(MID(I20,2,1),MID(F20,FIND("_",F20)+1,FIND("_",F20,FIND("_",F20)+1)-FIND("_",F20)-1)))</formula>
    </cfRule>
  </conditionalFormatting>
  <conditionalFormatting sqref="A19:A23 A26">
    <cfRule type="expression" dxfId="267" priority="163">
      <formula>VLOOKUP(A19,$BL$3:$BO$12,2,0)</formula>
    </cfRule>
    <cfRule type="expression" dxfId="266" priority="164">
      <formula>IF(#REF!="bad",1,0)</formula>
    </cfRule>
    <cfRule type="expression" dxfId="265" priority="165">
      <formula>IF(#REF!="bad",1,0)</formula>
    </cfRule>
  </conditionalFormatting>
  <conditionalFormatting sqref="H19:S23 V19:AA23 A19:B23 A26">
    <cfRule type="expression" dxfId="264" priority="162">
      <formula>ЧИСЛО(FIND(MID(B20,2,1),MID(A20,FIND("_",A20)+1,FIND("_",A20,FIND("_",A20)+1)-FIND("_",A20)-1)))</formula>
    </cfRule>
  </conditionalFormatting>
  <conditionalFormatting sqref="A19:F23 H19:AB23 A26">
    <cfRule type="expression" dxfId="263" priority="161">
      <formula>"ЧИСЛО(НАЙТИ(ПСТР(B2;2;1);ПСТР(A2;НАЙТИ($M$10""_"";A2)+1;НАЙТИ(""_"";A2;НАЙТИ(""_"";A2)+1)-НАЙТИ(""_"";A2)-1)))"</formula>
    </cfRule>
  </conditionalFormatting>
  <conditionalFormatting sqref="E19:E23">
    <cfRule type="containsText" dxfId="262" priority="155" operator="containsText" text="ok">
      <formula>NOT(ISERROR(SEARCH("ok",E19)))</formula>
    </cfRule>
    <cfRule type="containsText" dxfId="261" priority="156" operator="containsText" text="no">
      <formula>NOT(ISERROR(SEARCH("no",E19)))</formula>
    </cfRule>
  </conditionalFormatting>
  <conditionalFormatting sqref="R19:U23">
    <cfRule type="containsErrors" dxfId="260" priority="152">
      <formula>ISERROR(R19)</formula>
    </cfRule>
  </conditionalFormatting>
  <conditionalFormatting sqref="AB19:AB23">
    <cfRule type="cellIs" dxfId="259" priority="150" operator="equal">
      <formula>"bad"</formula>
    </cfRule>
    <cfRule type="cellIs" dxfId="258" priority="151" operator="notEqual">
      <formula>0</formula>
    </cfRule>
  </conditionalFormatting>
  <conditionalFormatting sqref="T19:U23">
    <cfRule type="expression" dxfId="257" priority="153">
      <formula>ЧИСЛО(FIND(MID(V20,2,1),MID(T20,FIND("_",T20)+1,FIND("_",T20,FIND("_",T20)+1)-FIND("_",T20)-1)))</formula>
    </cfRule>
  </conditionalFormatting>
  <conditionalFormatting sqref="AB19:AB23">
    <cfRule type="expression" dxfId="256" priority="154">
      <formula>ЧИСЛО(FIND(MID(XET20,2,1),MID(AB20,FIND("_",AB20)+1,FIND("_",AB20,FIND("_",AB20)+1)-FIND("_",AB20)-1)))</formula>
    </cfRule>
  </conditionalFormatting>
  <conditionalFormatting sqref="A27:A31 A34 A61">
    <cfRule type="expression" dxfId="255" priority="147">
      <formula>VLOOKUP(A27,$BL$3:$BO$12,2,0)</formula>
    </cfRule>
    <cfRule type="expression" dxfId="254" priority="148">
      <formula>IF(#REF!="bad",1,0)</formula>
    </cfRule>
    <cfRule type="expression" dxfId="253" priority="149">
      <formula>IF(#REF!="bad",1,0)</formula>
    </cfRule>
  </conditionalFormatting>
  <conditionalFormatting sqref="H27:S31 V27:AA31 A27:B31 A34">
    <cfRule type="expression" dxfId="252" priority="146">
      <formula>ЧИСЛО(FIND(MID(B28,2,1),MID(A28,FIND("_",A28)+1,FIND("_",A28,FIND("_",A28)+1)-FIND("_",A28)-1)))</formula>
    </cfRule>
  </conditionalFormatting>
  <conditionalFormatting sqref="A27:F31 H27:AB31 A34">
    <cfRule type="expression" dxfId="251" priority="145">
      <formula>"ЧИСЛО(НАЙТИ(ПСТР(B2;2;1);ПСТР(A2;НАЙТИ($M$10""_"";A2)+1;НАЙТИ(""_"";A2;НАЙТИ(""_"";A2)+1)-НАЙТИ(""_"";A2)-1)))"</formula>
    </cfRule>
  </conditionalFormatting>
  <conditionalFormatting sqref="F27:F31">
    <cfRule type="expression" dxfId="250" priority="143">
      <formula>ЧИСЛО(FIND(MID(I28,2,1),MID(F28,FIND("_",F28)+1,FIND("_",F28,FIND("_",F28)+1)-FIND("_",F28)-1)))</formula>
    </cfRule>
  </conditionalFormatting>
  <conditionalFormatting sqref="E27:E31">
    <cfRule type="containsText" dxfId="249" priority="139" operator="containsText" text="ok">
      <formula>NOT(ISERROR(SEARCH("ok",E27)))</formula>
    </cfRule>
    <cfRule type="containsText" dxfId="248" priority="140" operator="containsText" text="no">
      <formula>NOT(ISERROR(SEARCH("no",E27)))</formula>
    </cfRule>
  </conditionalFormatting>
  <conditionalFormatting sqref="R27:U31">
    <cfRule type="containsErrors" dxfId="247" priority="136">
      <formula>ISERROR(R27)</formula>
    </cfRule>
  </conditionalFormatting>
  <conditionalFormatting sqref="AB27:AB31">
    <cfRule type="cellIs" dxfId="246" priority="134" operator="equal">
      <formula>"bad"</formula>
    </cfRule>
    <cfRule type="cellIs" dxfId="245" priority="135" operator="notEqual">
      <formula>0</formula>
    </cfRule>
  </conditionalFormatting>
  <conditionalFormatting sqref="T27:U31">
    <cfRule type="expression" dxfId="244" priority="137">
      <formula>ЧИСЛО(FIND(MID(V28,2,1),MID(T28,FIND("_",T28)+1,FIND("_",T28,FIND("_",T28)+1)-FIND("_",T28)-1)))</formula>
    </cfRule>
  </conditionalFormatting>
  <conditionalFormatting sqref="AB27:AB31">
    <cfRule type="expression" dxfId="243" priority="138">
      <formula>ЧИСЛО(FIND(MID(XET28,2,1),MID(AB28,FIND("_",AB28)+1,FIND("_",AB28,FIND("_",AB28)+1)-FIND("_",AB28)-1)))</formula>
    </cfRule>
  </conditionalFormatting>
  <conditionalFormatting sqref="AB62:AB66">
    <cfRule type="cellIs" dxfId="242" priority="107" operator="equal">
      <formula>"bad"</formula>
    </cfRule>
    <cfRule type="cellIs" dxfId="241" priority="108" operator="notEqual">
      <formula>0</formula>
    </cfRule>
  </conditionalFormatting>
  <conditionalFormatting sqref="A35:A41">
    <cfRule type="expression" dxfId="240" priority="131">
      <formula>VLOOKUP(A35,$BL$3:$BO$12,2,0)</formula>
    </cfRule>
    <cfRule type="expression" dxfId="239" priority="132">
      <formula>IF(#REF!="bad",1,0)</formula>
    </cfRule>
    <cfRule type="expression" dxfId="238" priority="133">
      <formula>IF(#REF!="bad",1,0)</formula>
    </cfRule>
  </conditionalFormatting>
  <conditionalFormatting sqref="A61">
    <cfRule type="expression" dxfId="237" priority="130">
      <formula>ЧИСЛО(FIND(MID(B62,2,1),MID(A62,FIND("_",A62)+1,FIND("_",A62,FIND("_",A62)+1)-FIND("_",A62)-1)))</formula>
    </cfRule>
  </conditionalFormatting>
  <conditionalFormatting sqref="A35:F41 H35:AB41 A61">
    <cfRule type="expression" dxfId="236" priority="129">
      <formula>"ЧИСЛО(НАЙТИ(ПСТР(B2;2;1);ПСТР(A2;НАЙТИ($M$10""_"";A2)+1;НАЙТИ(""_"";A2;НАЙТИ(""_"";A2)+1)-НАЙТИ(""_"";A2)-1)))"</formula>
    </cfRule>
  </conditionalFormatting>
  <conditionalFormatting sqref="E35:E41">
    <cfRule type="containsText" dxfId="235" priority="125" operator="containsText" text="ok">
      <formula>NOT(ISERROR(SEARCH("ok",E35)))</formula>
    </cfRule>
    <cfRule type="containsText" dxfId="234" priority="126" operator="containsText" text="no">
      <formula>NOT(ISERROR(SEARCH("no",E35)))</formula>
    </cfRule>
  </conditionalFormatting>
  <conditionalFormatting sqref="R35:U41">
    <cfRule type="containsErrors" dxfId="233" priority="124">
      <formula>ISERROR(R35)</formula>
    </cfRule>
  </conditionalFormatting>
  <conditionalFormatting sqref="AB35:AB41">
    <cfRule type="cellIs" dxfId="232" priority="122" operator="equal">
      <formula>"bad"</formula>
    </cfRule>
    <cfRule type="cellIs" dxfId="231" priority="123" operator="notEqual">
      <formula>0</formula>
    </cfRule>
  </conditionalFormatting>
  <conditionalFormatting sqref="A62:A66">
    <cfRule type="expression" dxfId="230" priority="119">
      <formula>VLOOKUP(A62,$BL$3:$BO$12,2,0)</formula>
    </cfRule>
    <cfRule type="expression" dxfId="229" priority="120">
      <formula>IF(#REF!="bad",1,0)</formula>
    </cfRule>
    <cfRule type="expression" dxfId="228" priority="121">
      <formula>IF(#REF!="bad",1,0)</formula>
    </cfRule>
  </conditionalFormatting>
  <conditionalFormatting sqref="H62:S66 V62:AA66 A62:B66">
    <cfRule type="expression" dxfId="227" priority="118">
      <formula>ЧИСЛО(FIND(MID(B63,2,1),MID(A63,FIND("_",A63)+1,FIND("_",A63,FIND("_",A63)+1)-FIND("_",A63)-1)))</formula>
    </cfRule>
  </conditionalFormatting>
  <conditionalFormatting sqref="A62:F66 H62:AB66">
    <cfRule type="expression" dxfId="226" priority="117">
      <formula>"ЧИСЛО(НАЙТИ(ПСТР(B2;2;1);ПСТР(A2;НАЙТИ($M$10""_"";A2)+1;НАЙТИ(""_"";A2;НАЙТИ(""_"";A2)+1)-НАЙТИ(""_"";A2)-1)))"</formula>
    </cfRule>
  </conditionalFormatting>
  <conditionalFormatting sqref="F62:F66">
    <cfRule type="expression" dxfId="225" priority="115">
      <formula>ЧИСЛО(FIND(MID(I63,2,1),MID(F63,FIND("_",F63)+1,FIND("_",F63,FIND("_",F63)+1)-FIND("_",F63)-1)))</formula>
    </cfRule>
  </conditionalFormatting>
  <conditionalFormatting sqref="E62:E66">
    <cfRule type="containsText" dxfId="224" priority="111" operator="containsText" text="ok">
      <formula>NOT(ISERROR(SEARCH("ok",E62)))</formula>
    </cfRule>
    <cfRule type="containsText" dxfId="223" priority="112" operator="containsText" text="no">
      <formula>NOT(ISERROR(SEARCH("no",E62)))</formula>
    </cfRule>
  </conditionalFormatting>
  <conditionalFormatting sqref="R62:U66">
    <cfRule type="containsErrors" dxfId="222" priority="109">
      <formula>ISERROR(R62)</formula>
    </cfRule>
  </conditionalFormatting>
  <conditionalFormatting sqref="T62:U66">
    <cfRule type="expression" dxfId="221" priority="110">
      <formula>ЧИСЛО(FIND(MID(V63,2,1),MID(T63,FIND("_",T63)+1,FIND("_",T63,FIND("_",T63)+1)-FIND("_",T63)-1)))</formula>
    </cfRule>
  </conditionalFormatting>
  <conditionalFormatting sqref="A67">
    <cfRule type="expression" dxfId="220" priority="88">
      <formula>VLOOKUP(A67,$BL$3:$BO$12,2,0)</formula>
    </cfRule>
    <cfRule type="expression" dxfId="219" priority="89">
      <formula>IF(#REF!="bad",1,0)</formula>
    </cfRule>
    <cfRule type="expression" dxfId="218" priority="90">
      <formula>IF(#REF!="bad",1,0)</formula>
    </cfRule>
  </conditionalFormatting>
  <conditionalFormatting sqref="V67:AA67 H67:S67 A67:B67">
    <cfRule type="expression" dxfId="217" priority="87">
      <formula>ЧИСЛО(FIND(MID(B51,2,1),MID(A51,FIND("_",A51)+1,FIND("_",A51,FIND("_",A51)+1)-FIND("_",A51)-1)))</formula>
    </cfRule>
  </conditionalFormatting>
  <conditionalFormatting sqref="H67:AB67 A67:F67">
    <cfRule type="expression" dxfId="216" priority="86">
      <formula>"ЧИСЛО(НАЙТИ(ПСТР(B2;2;1);ПСТР(A2;НАЙТИ($M$10""_"";A2)+1;НАЙТИ(""_"";A2;НАЙТИ(""_"";A2)+1)-НАЙТИ(""_"";A2)-1)))"</formula>
    </cfRule>
  </conditionalFormatting>
  <conditionalFormatting sqref="F67">
    <cfRule type="expression" dxfId="215" priority="84">
      <formula>ЧИСЛО(FIND(MID(I51,2,1),MID(F51,FIND("_",F51)+1,FIND("_",F51,FIND("_",F51)+1)-FIND("_",F51)-1)))</formula>
    </cfRule>
  </conditionalFormatting>
  <conditionalFormatting sqref="E67">
    <cfRule type="expression" dxfId="214" priority="85">
      <formula>ЧИСЛО(FIND(MID(I51,2,1),MID(E51,FIND("_",E51)+1,FIND("_",E51,FIND("_",E51)+1)-FIND("_",E51)-1)))</formula>
    </cfRule>
  </conditionalFormatting>
  <conditionalFormatting sqref="E67">
    <cfRule type="containsText" dxfId="213" priority="80" operator="containsText" text="ok">
      <formula>NOT(ISERROR(SEARCH("ok",E67)))</formula>
    </cfRule>
    <cfRule type="containsText" dxfId="212" priority="81" operator="containsText" text="no">
      <formula>NOT(ISERROR(SEARCH("no",E67)))</formula>
    </cfRule>
  </conditionalFormatting>
  <conditionalFormatting sqref="R67:U67">
    <cfRule type="containsErrors" dxfId="211" priority="77">
      <formula>ISERROR(R67)</formula>
    </cfRule>
  </conditionalFormatting>
  <conditionalFormatting sqref="AB67">
    <cfRule type="cellIs" dxfId="210" priority="75" operator="equal">
      <formula>"bad"</formula>
    </cfRule>
    <cfRule type="cellIs" dxfId="209" priority="76" operator="notEqual">
      <formula>0</formula>
    </cfRule>
  </conditionalFormatting>
  <conditionalFormatting sqref="T67:U67">
    <cfRule type="expression" dxfId="208" priority="78">
      <formula>ЧИСЛО(FIND(MID(V51,2,1),MID(T51,FIND("_",T51)+1,FIND("_",T51,FIND("_",T51)+1)-FIND("_",T51)-1)))</formula>
    </cfRule>
  </conditionalFormatting>
  <conditionalFormatting sqref="AB67">
    <cfRule type="expression" dxfId="207" priority="79">
      <formula>ЧИСЛО(FIND(MID(XET51,2,1),MID(AB51,FIND("_",AB51)+1,FIND("_",AB51,FIND("_",AB51)+1)-FIND("_",AB51)-1)))</formula>
    </cfRule>
  </conditionalFormatting>
  <conditionalFormatting sqref="H41:S41 V41:AA41 A41:B41">
    <cfRule type="expression" dxfId="206" priority="214">
      <formula>ЧИСЛО(FIND(MID(B43,2,1),MID(A43,FIND("_",A43)+1,FIND("_",A43,FIND("_",A43)+1)-FIND("_",A43)-1)))</formula>
    </cfRule>
  </conditionalFormatting>
  <conditionalFormatting sqref="F41">
    <cfRule type="expression" dxfId="205" priority="215">
      <formula>ЧИСЛО(FIND(MID(I43,2,1),MID(F43,FIND("_",F43)+1,FIND("_",F43,FIND("_",F43)+1)-FIND("_",F43)-1)))</formula>
    </cfRule>
  </conditionalFormatting>
  <conditionalFormatting sqref="E41">
    <cfRule type="expression" dxfId="204" priority="216">
      <formula>ЧИСЛО(FIND(MID(I43,2,1),MID(E43,FIND("_",E43)+1,FIND("_",E43,FIND("_",E43)+1)-FIND("_",E43)-1)))</formula>
    </cfRule>
  </conditionalFormatting>
  <conditionalFormatting sqref="T41:U41">
    <cfRule type="expression" dxfId="203" priority="217">
      <formula>ЧИСЛО(FIND(MID(V43,2,1),MID(T43,FIND("_",T43)+1,FIND("_",T43,FIND("_",T43)+1)-FIND("_",T43)-1)))</formula>
    </cfRule>
  </conditionalFormatting>
  <conditionalFormatting sqref="AB41">
    <cfRule type="expression" dxfId="202" priority="218">
      <formula>ЧИСЛО(FIND(MID(XET43,2,1),MID(AB43,FIND("_",AB43)+1,FIND("_",AB43,FIND("_",AB43)+1)-FIND("_",AB43)-1)))</formula>
    </cfRule>
  </conditionalFormatting>
  <conditionalFormatting sqref="H39:S40 V39:AA40 A39:B40">
    <cfRule type="expression" dxfId="201" priority="219">
      <formula>ЧИСЛО(FIND(MID(B42,2,1),MID(A42,FIND("_",A42)+1,FIND("_",A42,FIND("_",A42)+1)-FIND("_",A42)-1)))</formula>
    </cfRule>
  </conditionalFormatting>
  <conditionalFormatting sqref="F39:F40">
    <cfRule type="expression" dxfId="200" priority="220">
      <formula>ЧИСЛО(FIND(MID(I42,2,1),MID(F42,FIND("_",F42)+1,FIND("_",F42,FIND("_",F42)+1)-FIND("_",F42)-1)))</formula>
    </cfRule>
  </conditionalFormatting>
  <conditionalFormatting sqref="E39:E40">
    <cfRule type="expression" dxfId="199" priority="221">
      <formula>ЧИСЛО(FIND(MID(I42,2,1),MID(E42,FIND("_",E42)+1,FIND("_",E42,FIND("_",E42)+1)-FIND("_",E42)-1)))</formula>
    </cfRule>
  </conditionalFormatting>
  <conditionalFormatting sqref="T39:U40">
    <cfRule type="expression" dxfId="198" priority="222">
      <formula>ЧИСЛО(FIND(MID(V42,2,1),MID(T42,FIND("_",T42)+1,FIND("_",T42,FIND("_",T42)+1)-FIND("_",T42)-1)))</formula>
    </cfRule>
  </conditionalFormatting>
  <conditionalFormatting sqref="AB39:AB40">
    <cfRule type="expression" dxfId="197" priority="223">
      <formula>ЧИСЛО(FIND(MID(XET42,2,1),MID(AB42,FIND("_",AB42)+1,FIND("_",AB42,FIND("_",AB42)+1)-FIND("_",AB42)-1)))</formula>
    </cfRule>
  </conditionalFormatting>
  <conditionalFormatting sqref="AB62:AB66">
    <cfRule type="expression" dxfId="196" priority="224">
      <formula>ЧИСЛО(FIND(MID(XET46,2,1),MID(AB63,FIND("_",AB63)+1,FIND("_",AB63,FIND("_",AB63)+1)-FIND("_",AB63)-1)))</formula>
    </cfRule>
  </conditionalFormatting>
  <conditionalFormatting sqref="A42:A48">
    <cfRule type="expression" dxfId="195" priority="72">
      <formula>VLOOKUP(A42,$BL$3:$BO$12,2,0)</formula>
    </cfRule>
    <cfRule type="expression" dxfId="194" priority="73">
      <formula>IF(#REF!="bad",1,0)</formula>
    </cfRule>
    <cfRule type="expression" dxfId="193" priority="74">
      <formula>IF(#REF!="bad",1,0)</formula>
    </cfRule>
  </conditionalFormatting>
  <conditionalFormatting sqref="H42:S48 V42:AA48 A42:B48">
    <cfRule type="expression" dxfId="192" priority="71">
      <formula>ЧИСЛО(FIND(MID(B43,2,1),MID(A43,FIND("_",A43)+1,FIND("_",A43,FIND("_",A43)+1)-FIND("_",A43)-1)))</formula>
    </cfRule>
  </conditionalFormatting>
  <conditionalFormatting sqref="A42:F48 H42:AB48">
    <cfRule type="expression" dxfId="191" priority="70">
      <formula>"ЧИСЛО(НАЙТИ(ПСТР(B2;2;1);ПСТР(A2;НАЙТИ($M$10""_"";A2)+1;НАЙТИ(""_"";A2;НАЙТИ(""_"";A2)+1)-НАЙТИ(""_"";A2)-1)))"</formula>
    </cfRule>
  </conditionalFormatting>
  <conditionalFormatting sqref="F42:F48">
    <cfRule type="expression" dxfId="190" priority="68">
      <formula>ЧИСЛО(FIND(MID(I43,2,1),MID(F43,FIND("_",F43)+1,FIND("_",F43,FIND("_",F43)+1)-FIND("_",F43)-1)))</formula>
    </cfRule>
  </conditionalFormatting>
  <conditionalFormatting sqref="E42:E48">
    <cfRule type="containsText" dxfId="189" priority="64" operator="containsText" text="ok">
      <formula>NOT(ISERROR(SEARCH("ok",E42)))</formula>
    </cfRule>
    <cfRule type="containsText" dxfId="188" priority="65" operator="containsText" text="no">
      <formula>NOT(ISERROR(SEARCH("no",E42)))</formula>
    </cfRule>
  </conditionalFormatting>
  <conditionalFormatting sqref="R42:U48">
    <cfRule type="containsErrors" dxfId="187" priority="61">
      <formula>ISERROR(R42)</formula>
    </cfRule>
  </conditionalFormatting>
  <conditionalFormatting sqref="AB42:AB48">
    <cfRule type="cellIs" dxfId="186" priority="59" operator="equal">
      <formula>"bad"</formula>
    </cfRule>
    <cfRule type="cellIs" dxfId="185" priority="60" operator="notEqual">
      <formula>0</formula>
    </cfRule>
  </conditionalFormatting>
  <conditionalFormatting sqref="T42:U48">
    <cfRule type="expression" dxfId="184" priority="62">
      <formula>ЧИСЛО(FIND(MID(V43,2,1),MID(T43,FIND("_",T43)+1,FIND("_",T43,FIND("_",T43)+1)-FIND("_",T43)-1)))</formula>
    </cfRule>
  </conditionalFormatting>
  <conditionalFormatting sqref="AB42:AB48">
    <cfRule type="expression" dxfId="183" priority="63">
      <formula>ЧИСЛО(FIND(MID(XET43,2,1),MID(AB43,FIND("_",AB43)+1,FIND("_",AB43,FIND("_",AB43)+1)-FIND("_",AB43)-1)))</formula>
    </cfRule>
  </conditionalFormatting>
  <conditionalFormatting sqref="A68:A70">
    <cfRule type="expression" dxfId="182" priority="56">
      <formula>VLOOKUP(A68,$BL$3:$BO$12,2,0)</formula>
    </cfRule>
    <cfRule type="expression" dxfId="181" priority="57">
      <formula>IF(#REF!="bad",1,0)</formula>
    </cfRule>
    <cfRule type="expression" dxfId="180" priority="58">
      <formula>IF(#REF!="bad",1,0)</formula>
    </cfRule>
  </conditionalFormatting>
  <conditionalFormatting sqref="H68:S70 V68:AA70 A68:B70">
    <cfRule type="expression" dxfId="179" priority="55">
      <formula>ЧИСЛО(FIND(MID(B69,2,1),MID(A69,FIND("_",A69)+1,FIND("_",A69,FIND("_",A69)+1)-FIND("_",A69)-1)))</formula>
    </cfRule>
  </conditionalFormatting>
  <conditionalFormatting sqref="A68:F70 H68:AB70">
    <cfRule type="expression" dxfId="178" priority="54">
      <formula>"ЧИСЛО(НАЙТИ(ПСТР(B2;2;1);ПСТР(A2;НАЙТИ($M$10""_"";A2)+1;НАЙТИ(""_"";A2;НАЙТИ(""_"";A2)+1)-НАЙТИ(""_"";A2)-1)))"</formula>
    </cfRule>
  </conditionalFormatting>
  <conditionalFormatting sqref="F68:F70">
    <cfRule type="expression" dxfId="177" priority="52">
      <formula>ЧИСЛО(FIND(MID(I69,2,1),MID(F69,FIND("_",F69)+1,FIND("_",F69,FIND("_",F69)+1)-FIND("_",F69)-1)))</formula>
    </cfRule>
  </conditionalFormatting>
  <conditionalFormatting sqref="E68:E70">
    <cfRule type="containsText" dxfId="176" priority="48" operator="containsText" text="ok">
      <formula>NOT(ISERROR(SEARCH("ok",E68)))</formula>
    </cfRule>
    <cfRule type="containsText" dxfId="175" priority="49" operator="containsText" text="no">
      <formula>NOT(ISERROR(SEARCH("no",E68)))</formula>
    </cfRule>
  </conditionalFormatting>
  <conditionalFormatting sqref="R68:U70">
    <cfRule type="containsErrors" dxfId="174" priority="45">
      <formula>ISERROR(R68)</formula>
    </cfRule>
  </conditionalFormatting>
  <conditionalFormatting sqref="AB68:AB70">
    <cfRule type="cellIs" dxfId="173" priority="43" operator="equal">
      <formula>"bad"</formula>
    </cfRule>
    <cfRule type="cellIs" dxfId="172" priority="44" operator="notEqual">
      <formula>0</formula>
    </cfRule>
  </conditionalFormatting>
  <conditionalFormatting sqref="T68:U70">
    <cfRule type="expression" dxfId="171" priority="46">
      <formula>ЧИСЛО(FIND(MID(V69,2,1),MID(T69,FIND("_",T69)+1,FIND("_",T69,FIND("_",T69)+1)-FIND("_",T69)-1)))</formula>
    </cfRule>
  </conditionalFormatting>
  <conditionalFormatting sqref="AB68:AB70">
    <cfRule type="expression" dxfId="170" priority="47">
      <formula>ЧИСЛО(FIND(MID(XET69,2,1),MID(AB69,FIND("_",AB69)+1,FIND("_",AB69,FIND("_",AB69)+1)-FIND("_",AB69)-1)))</formula>
    </cfRule>
  </conditionalFormatting>
  <conditionalFormatting sqref="J1:U16 X1:AC16 A1:B16">
    <cfRule type="expression" dxfId="169" priority="21">
      <formula>ЧИСЛО(FIND(MID(B2,2,1),MID(A2,FIND("_",A2)+1,FIND("_",A2,FIND("_",A2)+1)-FIND("_",A2)-1)))</formula>
    </cfRule>
  </conditionalFormatting>
  <conditionalFormatting sqref="J1:AD16 A1:F16">
    <cfRule type="expression" dxfId="168" priority="20">
      <formula>"ЧИСЛО(НАЙТИ(ПСТР(B2;2;1);ПСТР(A2;НАЙТИ($M$10""_"";A2)+1;НАЙТИ(""_"";A2;НАЙТИ(""_"";A2)+1)-НАЙТИ(""_"";A2)-1)))"</formula>
    </cfRule>
  </conditionalFormatting>
  <conditionalFormatting sqref="F1:F16 C35:D38 C19:D23 C27:D31 C62:D66 C42:D48 C68:D70">
    <cfRule type="expression" dxfId="167" priority="18">
      <formula>ЧИСЛО(FIND(MID(H2,2,1),MID(C2,FIND("_",C2)+1,FIND("_",C2,FIND("_",C2)+1)-FIND("_",C2)-1)))</formula>
    </cfRule>
  </conditionalFormatting>
  <conditionalFormatting sqref="E1">
    <cfRule type="containsText" dxfId="166" priority="15" operator="containsText" text="no">
      <formula>NOT(ISERROR(SEARCH("no",E1)))</formula>
    </cfRule>
  </conditionalFormatting>
  <conditionalFormatting sqref="E1:E16">
    <cfRule type="containsText" dxfId="165" priority="13" operator="containsText" text="ok">
      <formula>NOT(ISERROR(SEARCH("ok",E1)))</formula>
    </cfRule>
    <cfRule type="containsText" dxfId="164" priority="14" operator="containsText" text="no">
      <formula>NOT(ISERROR(SEARCH("no",E1)))</formula>
    </cfRule>
  </conditionalFormatting>
  <conditionalFormatting sqref="E1:E16">
    <cfRule type="expression" dxfId="163" priority="19">
      <formula>ЧИСЛО(FIND(MID(K2,2,1),MID(E2,FIND("_",E2)+1,FIND("_",E2,FIND("_",E2)+1)-FIND("_",E2)-1)))</formula>
    </cfRule>
  </conditionalFormatting>
  <conditionalFormatting sqref="T1:W16">
    <cfRule type="containsErrors" dxfId="162" priority="8">
      <formula>ISERROR(T1)</formula>
    </cfRule>
  </conditionalFormatting>
  <conditionalFormatting sqref="AA1">
    <cfRule type="expression" dxfId="161" priority="7">
      <formula>ЧИСЛО(FIND(MID(AB2,2,1),MID(AA2,FIND("_",AA2)+1,FIND("_",AA2,FIND("_",AA2)+1)-FIND("_",AA2)-1)))</formula>
    </cfRule>
  </conditionalFormatting>
  <conditionalFormatting sqref="AD1">
    <cfRule type="expression" dxfId="160" priority="6">
      <formula>ЧИСЛО(FIND(MID(XEX1048543,2,1),MID(XEW1048543,FIND("_",XEW1048543)+1,FIND("_",XEW1048543,FIND("_",XEW1048543)+1)-FIND("_",XEW1048543)-1)))</formula>
    </cfRule>
  </conditionalFormatting>
  <conditionalFormatting sqref="V1:W16">
    <cfRule type="expression" dxfId="159" priority="9">
      <formula>ЧИСЛО(FIND(MID(X2,2,1),MID(V2,FIND("_",V2)+1,FIND("_",V2,FIND("_",V2)+1)-FIND("_",V2)-1)))</formula>
    </cfRule>
  </conditionalFormatting>
  <conditionalFormatting sqref="AD1">
    <cfRule type="expression" dxfId="158" priority="10">
      <formula>ЧИСЛО(FIND(MID(XET2,2,1),MID(AD2,FIND("_",AD2)+1,FIND("_",AD2,FIND("_",AD2)+1)-FIND("_",AD2)-1)))</formula>
    </cfRule>
  </conditionalFormatting>
  <conditionalFormatting sqref="AD1:AD16">
    <cfRule type="expression" dxfId="157" priority="11">
      <formula>ЧИСЛО(FIND(MID(XET2,2,1),MID(AD2,FIND("_",AD2)+1,FIND("_",AD2,FIND("_",AD2)+1)-FIND("_",AD2)-1)))</formula>
    </cfRule>
  </conditionalFormatting>
  <conditionalFormatting sqref="AA1">
    <cfRule type="expression" dxfId="156" priority="12">
      <formula>ЧИСЛО(FIND(MID(XEM1048543,2,1),MID(#REF!,FIND("_",#REF!)+1,FIND("_",#REF!,FIND("_",#REF!)+1)-FIND("_",#REF!)-1)))</formula>
    </cfRule>
  </conditionalFormatting>
  <conditionalFormatting sqref="A2:A16">
    <cfRule type="expression" dxfId="155" priority="3">
      <formula>VLOOKUP(A2,$BO$3:$BR$12,2,0)</formula>
    </cfRule>
    <cfRule type="expression" dxfId="154" priority="4">
      <formula>IF(#REF!="bad",1,0)</formula>
    </cfRule>
    <cfRule type="expression" dxfId="153" priority="5">
      <formula>IF(#REF!="bad",1,0)</formula>
    </cfRule>
  </conditionalFormatting>
  <conditionalFormatting sqref="AD2:AD16">
    <cfRule type="cellIs" dxfId="152" priority="1" operator="equal">
      <formula>"bad"</formula>
    </cfRule>
    <cfRule type="cellIs" dxfId="151" priority="2" operator="notEqual">
      <formula>0</formula>
    </cfRule>
  </conditionalFormatting>
  <conditionalFormatting sqref="C67:D67">
    <cfRule type="expression" dxfId="150" priority="668">
      <formula>ЧИСЛО(FIND(MID(H51,2,1),MID(C51,FIND("_",C51)+1,FIND("_",C51,FIND("_",C51)+1)-FIND("_",C51)-1)))</formula>
    </cfRule>
  </conditionalFormatting>
  <conditionalFormatting sqref="C41:D41">
    <cfRule type="expression" dxfId="149" priority="670">
      <formula>ЧИСЛО(FIND(MID(H43,2,1),MID(C43,FIND("_",C43)+1,FIND("_",C43,FIND("_",C43)+1)-FIND("_",C43)-1)))</formula>
    </cfRule>
  </conditionalFormatting>
  <conditionalFormatting sqref="C39:D40">
    <cfRule type="expression" dxfId="148" priority="672">
      <formula>ЧИСЛО(FIND(MID(H42,2,1),MID(C42,FIND("_",C42)+1,FIND("_",C42,FIND("_",C42)+1)-FIND("_",C42)-1)))</formula>
    </cfRule>
  </conditionalFormatting>
  <conditionalFormatting sqref="C1:D16">
    <cfRule type="expression" dxfId="147" priority="678">
      <formula>ЧИСЛО(FIND(MID(J2,2,1),MID(C2,FIND("_",C2)+1,FIND("_",C2,FIND("_",C2)+1)-FIND("_",C2)-1)))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7" operator="containsText" id="{C60D91DD-BB28-4268-84AA-2452E0DED7ED}">
            <xm:f>NOT(ISERROR(SEARCH("+",G19)))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58" operator="containsText" id="{C4F90AC2-5B6E-455E-A47F-1836B9BF83CD}">
            <xm:f>NOT(ISERROR(SEARCH("-",G19)))</xm:f>
            <xm:f>"-"</xm:f>
            <x14:dxf>
              <fill>
                <patternFill>
                  <bgColor rgb="FFFFC7CE"/>
                </patternFill>
              </fill>
            </x14:dxf>
          </x14:cfRule>
          <xm:sqref>G19:G23</xm:sqref>
        </x14:conditionalFormatting>
        <x14:conditionalFormatting xmlns:xm="http://schemas.microsoft.com/office/excel/2006/main">
          <x14:cfRule type="containsText" priority="141" operator="containsText" id="{C254CD59-EA1B-4984-B3B4-B88E70F525D9}">
            <xm:f>NOT(ISERROR(SEARCH("+",G27)))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42" operator="containsText" id="{4B291006-F283-4728-8F9C-13192D821263}">
            <xm:f>NOT(ISERROR(SEARCH("-",G27)))</xm:f>
            <xm:f>"-"</xm:f>
            <x14:dxf>
              <fill>
                <patternFill>
                  <bgColor rgb="FFFFC7CE"/>
                </patternFill>
              </fill>
            </x14:dxf>
          </x14:cfRule>
          <xm:sqref>G27:G31</xm:sqref>
        </x14:conditionalFormatting>
        <x14:conditionalFormatting xmlns:xm="http://schemas.microsoft.com/office/excel/2006/main">
          <x14:cfRule type="containsText" priority="127" operator="containsText" id="{7D388E9C-B457-4085-B6A2-802D9E256B5D}">
            <xm:f>NOT(ISERROR(SEARCH("+",G35)))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28" operator="containsText" id="{FE11DA54-A3A6-4122-9A57-9B62AD4F4DAE}">
            <xm:f>NOT(ISERROR(SEARCH("-",G35)))</xm:f>
            <xm:f>"-"</xm:f>
            <x14:dxf>
              <fill>
                <patternFill>
                  <bgColor rgb="FFFFC7CE"/>
                </patternFill>
              </fill>
            </x14:dxf>
          </x14:cfRule>
          <xm:sqref>G35:G41</xm:sqref>
        </x14:conditionalFormatting>
        <x14:conditionalFormatting xmlns:xm="http://schemas.microsoft.com/office/excel/2006/main">
          <x14:cfRule type="containsText" priority="113" operator="containsText" id="{49ADAE73-8938-402A-8F36-86425BBAF4F8}">
            <xm:f>NOT(ISERROR(SEARCH("+",G62)))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14" operator="containsText" id="{60F50FED-1608-43E5-B946-0F913675F205}">
            <xm:f>NOT(ISERROR(SEARCH("-",G62)))</xm:f>
            <xm:f>"-"</xm:f>
            <x14:dxf>
              <fill>
                <patternFill>
                  <bgColor rgb="FFFFC7CE"/>
                </patternFill>
              </fill>
            </x14:dxf>
          </x14:cfRule>
          <xm:sqref>G62:G66</xm:sqref>
        </x14:conditionalFormatting>
        <x14:conditionalFormatting xmlns:xm="http://schemas.microsoft.com/office/excel/2006/main">
          <x14:cfRule type="containsText" priority="82" operator="containsText" id="{F7A9981D-B0FD-43FF-931D-420D0256A5D4}">
            <xm:f>NOT(ISERROR(SEARCH("+",G67)))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83" operator="containsText" id="{8915BE25-3AB2-4C43-8C7A-E93DEC1613C0}">
            <xm:f>NOT(ISERROR(SEARCH("-",G67)))</xm:f>
            <xm:f>"-"</xm:f>
            <x14:dxf>
              <fill>
                <patternFill>
                  <bgColor rgb="FFFFC7CE"/>
                </patternFill>
              </fill>
            </x14:dxf>
          </x14:cfRule>
          <xm:sqref>G67</xm:sqref>
        </x14:conditionalFormatting>
        <x14:conditionalFormatting xmlns:xm="http://schemas.microsoft.com/office/excel/2006/main">
          <x14:cfRule type="containsText" priority="66" operator="containsText" id="{746DB649-50A8-406A-82ED-E100075F4568}">
            <xm:f>NOT(ISERROR(SEARCH("+",G42)))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67" operator="containsText" id="{8BCD7844-9AAC-4620-B630-778CC422728F}">
            <xm:f>NOT(ISERROR(SEARCH("-",G42)))</xm:f>
            <xm:f>"-"</xm:f>
            <x14:dxf>
              <fill>
                <patternFill>
                  <bgColor rgb="FFFFC7CE"/>
                </patternFill>
              </fill>
            </x14:dxf>
          </x14:cfRule>
          <xm:sqref>G42:G48</xm:sqref>
        </x14:conditionalFormatting>
        <x14:conditionalFormatting xmlns:xm="http://schemas.microsoft.com/office/excel/2006/main">
          <x14:cfRule type="containsText" priority="50" operator="containsText" id="{260C7D65-19B9-4192-A161-7EF70BF20D4C}">
            <xm:f>NOT(ISERROR(SEARCH("+",G68)))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51" operator="containsText" id="{62DB9EC7-806B-4881-9F9B-0BBC2ED26040}">
            <xm:f>NOT(ISERROR(SEARCH("-",G68)))</xm:f>
            <xm:f>"-"</xm:f>
            <x14:dxf>
              <fill>
                <patternFill>
                  <bgColor rgb="FFFFC7CE"/>
                </patternFill>
              </fill>
            </x14:dxf>
          </x14:cfRule>
          <xm:sqref>G68:G70</xm:sqref>
        </x14:conditionalFormatting>
        <x14:conditionalFormatting xmlns:xm="http://schemas.microsoft.com/office/excel/2006/main">
          <x14:cfRule type="containsText" priority="16" operator="containsText" id="{11BF9AE1-1663-4B9C-B73E-061B18A18C90}">
            <xm:f>NOT(ISERROR(SEARCH("+",G1)))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7" operator="containsText" id="{AD14FA82-5319-4A65-BDBA-F8EC38FE4E02}">
            <xm:f>NOT(ISERROR(SEARCH("-",G1)))</xm:f>
            <xm:f>"-"</xm:f>
            <x14:dxf>
              <fill>
                <patternFill>
                  <bgColor rgb="FFFFC7CE"/>
                </patternFill>
              </fill>
            </x14:dxf>
          </x14:cfRule>
          <xm:sqref>G1:I16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M59"/>
  <sheetViews>
    <sheetView topLeftCell="H1" workbookViewId="0">
      <selection activeCell="V8" sqref="V8:V23"/>
    </sheetView>
  </sheetViews>
  <sheetFormatPr defaultRowHeight="14.25" x14ac:dyDescent="0.45"/>
  <cols>
    <col min="1" max="1" width="14.59765625" customWidth="1"/>
    <col min="4" max="4" width="21.86328125" customWidth="1"/>
    <col min="29" max="29" width="41" customWidth="1"/>
    <col min="32" max="32" width="16.46484375" customWidth="1"/>
  </cols>
  <sheetData>
    <row r="1" spans="1:16367" ht="71.25" x14ac:dyDescent="0.45">
      <c r="A1" s="1" t="s">
        <v>0</v>
      </c>
      <c r="B1" s="1" t="s">
        <v>1</v>
      </c>
      <c r="C1" s="1" t="s">
        <v>3</v>
      </c>
      <c r="D1" s="1"/>
      <c r="E1" s="2" t="s">
        <v>4</v>
      </c>
      <c r="F1" s="1" t="s">
        <v>5</v>
      </c>
      <c r="G1" s="3" t="s">
        <v>6</v>
      </c>
      <c r="H1" s="3"/>
      <c r="I1" s="3" t="s">
        <v>2523</v>
      </c>
      <c r="J1" s="1" t="s">
        <v>7</v>
      </c>
      <c r="K1" s="4" t="s">
        <v>8</v>
      </c>
      <c r="L1" s="5" t="s">
        <v>9</v>
      </c>
      <c r="M1" s="6" t="s">
        <v>10</v>
      </c>
      <c r="N1" s="6" t="s">
        <v>11</v>
      </c>
      <c r="O1" s="6" t="s">
        <v>12</v>
      </c>
      <c r="P1" s="7" t="s">
        <v>13</v>
      </c>
      <c r="Q1" s="8" t="s">
        <v>15</v>
      </c>
      <c r="R1" s="8" t="s">
        <v>16</v>
      </c>
      <c r="S1" s="1" t="s">
        <v>17</v>
      </c>
      <c r="T1" s="9" t="s">
        <v>33</v>
      </c>
      <c r="U1" s="9" t="s">
        <v>34</v>
      </c>
      <c r="V1" s="9" t="s">
        <v>35</v>
      </c>
      <c r="W1" s="9" t="s">
        <v>36</v>
      </c>
      <c r="X1" s="10" t="s">
        <v>37</v>
      </c>
      <c r="Y1" s="11" t="s">
        <v>38</v>
      </c>
      <c r="Z1" s="12" t="s">
        <v>39</v>
      </c>
      <c r="AA1" s="13" t="s">
        <v>40</v>
      </c>
      <c r="AB1" s="11" t="s">
        <v>41</v>
      </c>
      <c r="AC1" s="11" t="s">
        <v>39</v>
      </c>
      <c r="AD1" s="13" t="s">
        <v>40</v>
      </c>
      <c r="AE1" s="1" t="s">
        <v>42</v>
      </c>
      <c r="AF1" s="1" t="s">
        <v>42</v>
      </c>
      <c r="AG1" s="1"/>
      <c r="AH1" s="1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</row>
    <row r="2" spans="1:16367" hidden="1" x14ac:dyDescent="0.45">
      <c r="A2" t="s">
        <v>109</v>
      </c>
      <c r="B2" t="s">
        <v>175</v>
      </c>
      <c r="C2" t="s">
        <v>175</v>
      </c>
      <c r="E2" t="s">
        <v>2519</v>
      </c>
      <c r="F2">
        <v>1</v>
      </c>
      <c r="G2" s="42" t="s">
        <v>60</v>
      </c>
      <c r="H2" s="42" t="b">
        <v>1</v>
      </c>
      <c r="I2" s="42" t="s">
        <v>60</v>
      </c>
      <c r="J2" t="s">
        <v>125</v>
      </c>
      <c r="K2" s="16" t="s">
        <v>47</v>
      </c>
      <c r="L2" s="17" t="s">
        <v>47</v>
      </c>
      <c r="M2" t="s">
        <v>112</v>
      </c>
      <c r="O2" s="18">
        <v>8.5E-9</v>
      </c>
      <c r="P2" s="18">
        <v>8.5E-9</v>
      </c>
      <c r="Q2" t="s">
        <v>113</v>
      </c>
      <c r="R2" t="s">
        <v>114</v>
      </c>
      <c r="S2" t="s">
        <v>89</v>
      </c>
      <c r="T2" s="19" t="e">
        <v>#NUM!</v>
      </c>
      <c r="U2" s="19">
        <v>-10.964087807335581</v>
      </c>
      <c r="V2" s="19" t="e">
        <v>#NUM!</v>
      </c>
      <c r="W2" s="19" t="e">
        <v>#NUM!</v>
      </c>
      <c r="X2" s="20" t="s">
        <v>2520</v>
      </c>
      <c r="Y2" s="20" t="s">
        <v>192</v>
      </c>
      <c r="Z2" s="21">
        <v>400</v>
      </c>
      <c r="AA2" s="21">
        <v>-0.7</v>
      </c>
      <c r="AB2" s="20" t="s">
        <v>130</v>
      </c>
      <c r="AC2" s="22">
        <v>0</v>
      </c>
      <c r="AD2">
        <v>-3.5</v>
      </c>
      <c r="AF2" s="32">
        <v>0</v>
      </c>
      <c r="AG2" s="32"/>
      <c r="AH2" s="32" t="s">
        <v>177</v>
      </c>
      <c r="AI2" s="33" t="s">
        <v>178</v>
      </c>
      <c r="AJ2" s="33" t="s">
        <v>176</v>
      </c>
      <c r="AK2" s="33" t="s">
        <v>179</v>
      </c>
      <c r="AL2" s="33" t="s">
        <v>77</v>
      </c>
      <c r="AM2" s="33" t="s">
        <v>78</v>
      </c>
      <c r="AN2" s="44">
        <v>2.8</v>
      </c>
      <c r="AO2" s="32"/>
      <c r="AP2" s="35"/>
      <c r="AQ2" s="35"/>
      <c r="AR2" s="48"/>
      <c r="AS2" s="35"/>
    </row>
    <row r="3" spans="1:16367" hidden="1" x14ac:dyDescent="0.45">
      <c r="A3" t="s">
        <v>109</v>
      </c>
      <c r="B3" t="s">
        <v>186</v>
      </c>
      <c r="C3" t="s">
        <v>186</v>
      </c>
      <c r="E3" t="s">
        <v>2519</v>
      </c>
      <c r="F3">
        <v>1</v>
      </c>
      <c r="G3" s="42" t="s">
        <v>60</v>
      </c>
      <c r="H3" s="42" t="b">
        <v>1</v>
      </c>
      <c r="I3" s="42" t="s">
        <v>60</v>
      </c>
      <c r="J3" t="s">
        <v>125</v>
      </c>
      <c r="K3" s="16" t="s">
        <v>47</v>
      </c>
      <c r="L3" s="17" t="s">
        <v>47</v>
      </c>
      <c r="M3" t="s">
        <v>112</v>
      </c>
      <c r="O3" s="18">
        <v>8.5E-9</v>
      </c>
      <c r="P3" s="18">
        <v>8.5E-9</v>
      </c>
      <c r="Q3" t="s">
        <v>113</v>
      </c>
      <c r="R3" t="s">
        <v>114</v>
      </c>
      <c r="S3" t="s">
        <v>89</v>
      </c>
      <c r="T3" s="19" t="e">
        <v>#NUM!</v>
      </c>
      <c r="U3" s="19">
        <v>-10.964087807335581</v>
      </c>
      <c r="V3" s="19" t="e">
        <v>#NUM!</v>
      </c>
      <c r="W3" s="19" t="e">
        <v>#NUM!</v>
      </c>
      <c r="X3" s="20" t="s">
        <v>2520</v>
      </c>
      <c r="Y3" s="20" t="s">
        <v>192</v>
      </c>
      <c r="Z3" s="21">
        <v>400</v>
      </c>
      <c r="AA3" s="21">
        <v>-0.7</v>
      </c>
      <c r="AB3" s="20" t="s">
        <v>130</v>
      </c>
      <c r="AC3" s="22">
        <v>0</v>
      </c>
      <c r="AD3">
        <v>-3.5</v>
      </c>
      <c r="AF3" s="32">
        <v>500</v>
      </c>
      <c r="AG3" s="32"/>
      <c r="AH3" s="32" t="s">
        <v>188</v>
      </c>
      <c r="AI3" s="33" t="s">
        <v>189</v>
      </c>
      <c r="AJ3" s="33" t="s">
        <v>187</v>
      </c>
      <c r="AK3" s="33" t="s">
        <v>190</v>
      </c>
      <c r="AL3" s="33" t="s">
        <v>94</v>
      </c>
      <c r="AM3" s="33" t="s">
        <v>78</v>
      </c>
      <c r="AN3" s="44">
        <v>-0.8</v>
      </c>
      <c r="AO3" s="44" t="s">
        <v>60</v>
      </c>
      <c r="AP3" s="35"/>
      <c r="AQ3" s="35"/>
      <c r="AR3" s="36"/>
      <c r="AS3" s="35"/>
    </row>
    <row r="4" spans="1:16367" hidden="1" x14ac:dyDescent="0.45">
      <c r="A4" t="s">
        <v>109</v>
      </c>
      <c r="B4" t="s">
        <v>195</v>
      </c>
      <c r="C4" t="s">
        <v>195</v>
      </c>
      <c r="E4" t="s">
        <v>2519</v>
      </c>
      <c r="F4">
        <v>1</v>
      </c>
      <c r="G4" s="42" t="s">
        <v>60</v>
      </c>
      <c r="H4" s="42" t="b">
        <v>1</v>
      </c>
      <c r="I4" s="42" t="s">
        <v>60</v>
      </c>
      <c r="J4" t="s">
        <v>125</v>
      </c>
      <c r="K4" s="16" t="s">
        <v>47</v>
      </c>
      <c r="L4" s="17" t="s">
        <v>47</v>
      </c>
      <c r="M4" t="s">
        <v>112</v>
      </c>
      <c r="O4" s="18">
        <v>8.5E-9</v>
      </c>
      <c r="P4" s="18">
        <v>8.5E-9</v>
      </c>
      <c r="Q4" t="s">
        <v>113</v>
      </c>
      <c r="R4" t="s">
        <v>114</v>
      </c>
      <c r="S4" t="s">
        <v>89</v>
      </c>
      <c r="T4" s="19" t="e">
        <v>#NUM!</v>
      </c>
      <c r="U4" s="19">
        <v>-10.964087807335581</v>
      </c>
      <c r="V4" s="19" t="e">
        <v>#NUM!</v>
      </c>
      <c r="W4" s="19" t="e">
        <v>#NUM!</v>
      </c>
      <c r="X4" s="20" t="s">
        <v>2520</v>
      </c>
      <c r="Y4" s="20" t="s">
        <v>187</v>
      </c>
      <c r="Z4" s="21">
        <v>500</v>
      </c>
      <c r="AA4" s="21">
        <v>-0.8</v>
      </c>
      <c r="AB4" s="20" t="s">
        <v>192</v>
      </c>
      <c r="AC4" s="22">
        <v>400</v>
      </c>
      <c r="AD4">
        <v>-0.7</v>
      </c>
      <c r="AF4" s="32">
        <v>0</v>
      </c>
      <c r="AG4" s="32"/>
      <c r="AH4" s="32" t="s">
        <v>197</v>
      </c>
      <c r="AI4" s="33" t="s">
        <v>198</v>
      </c>
      <c r="AJ4" s="33" t="s">
        <v>196</v>
      </c>
      <c r="AK4" s="33" t="s">
        <v>179</v>
      </c>
      <c r="AL4" s="33" t="s">
        <v>77</v>
      </c>
      <c r="AM4" s="33" t="s">
        <v>78</v>
      </c>
      <c r="AN4" s="44">
        <v>-0.9</v>
      </c>
      <c r="AO4" s="32"/>
      <c r="AP4" s="35"/>
      <c r="AQ4" s="35"/>
      <c r="AR4" s="36"/>
      <c r="AS4" s="35"/>
    </row>
    <row r="5" spans="1:16367" hidden="1" x14ac:dyDescent="0.45">
      <c r="A5" t="s">
        <v>109</v>
      </c>
      <c r="B5" t="s">
        <v>204</v>
      </c>
      <c r="C5" t="s">
        <v>204</v>
      </c>
      <c r="E5" t="s">
        <v>2519</v>
      </c>
      <c r="F5">
        <v>1</v>
      </c>
      <c r="G5" s="42" t="s">
        <v>60</v>
      </c>
      <c r="H5" s="42" t="b">
        <v>1</v>
      </c>
      <c r="I5" s="42" t="s">
        <v>60</v>
      </c>
      <c r="J5" t="s">
        <v>46</v>
      </c>
      <c r="K5" s="16" t="s">
        <v>47</v>
      </c>
      <c r="L5" s="17" t="s">
        <v>47</v>
      </c>
      <c r="M5" t="s">
        <v>112</v>
      </c>
      <c r="O5" s="18">
        <v>8.5E-9</v>
      </c>
      <c r="P5" s="18">
        <v>8.5E-9</v>
      </c>
      <c r="Q5" t="s">
        <v>113</v>
      </c>
      <c r="R5" t="s">
        <v>114</v>
      </c>
      <c r="S5" t="s">
        <v>89</v>
      </c>
      <c r="T5" s="19" t="e">
        <v>#NUM!</v>
      </c>
      <c r="U5" s="19">
        <v>-10.964087807335581</v>
      </c>
      <c r="V5" s="19" t="e">
        <v>#NUM!</v>
      </c>
      <c r="W5" s="19" t="e">
        <v>#NUM!</v>
      </c>
      <c r="X5" s="20" t="s">
        <v>2520</v>
      </c>
      <c r="Y5" s="20" t="s">
        <v>142</v>
      </c>
      <c r="Z5" s="21">
        <v>600</v>
      </c>
      <c r="AA5" s="21">
        <v>-0.4</v>
      </c>
      <c r="AB5" s="20" t="s">
        <v>130</v>
      </c>
      <c r="AC5" s="22">
        <v>0</v>
      </c>
      <c r="AD5">
        <v>-3.5</v>
      </c>
      <c r="AF5" s="32">
        <v>0</v>
      </c>
      <c r="AG5" s="32"/>
      <c r="AH5" s="52" t="s">
        <v>206</v>
      </c>
      <c r="AI5" s="32" t="s">
        <v>207</v>
      </c>
      <c r="AJ5" s="32" t="s">
        <v>205</v>
      </c>
      <c r="AK5" s="32" t="s">
        <v>76</v>
      </c>
      <c r="AL5" s="32" t="s">
        <v>77</v>
      </c>
      <c r="AM5" s="32" t="s">
        <v>78</v>
      </c>
      <c r="AN5" s="32">
        <v>4.2</v>
      </c>
      <c r="AO5" s="32"/>
    </row>
    <row r="6" spans="1:16367" hidden="1" x14ac:dyDescent="0.45">
      <c r="A6" t="s">
        <v>109</v>
      </c>
      <c r="B6" t="s">
        <v>208</v>
      </c>
      <c r="C6" t="s">
        <v>208</v>
      </c>
      <c r="E6" t="s">
        <v>2519</v>
      </c>
      <c r="F6">
        <v>1</v>
      </c>
      <c r="G6" s="42" t="s">
        <v>60</v>
      </c>
      <c r="H6" s="42" t="b">
        <v>1</v>
      </c>
      <c r="I6" s="42" t="s">
        <v>60</v>
      </c>
      <c r="J6" t="s">
        <v>70</v>
      </c>
      <c r="K6" s="16" t="s">
        <v>47</v>
      </c>
      <c r="L6" s="17" t="s">
        <v>47</v>
      </c>
      <c r="M6" t="s">
        <v>112</v>
      </c>
      <c r="O6" s="18">
        <v>8.5E-9</v>
      </c>
      <c r="P6" s="18">
        <v>8.5E-9</v>
      </c>
      <c r="Q6" s="43" t="s">
        <v>113</v>
      </c>
      <c r="R6" s="43" t="s">
        <v>114</v>
      </c>
      <c r="S6" t="s">
        <v>89</v>
      </c>
      <c r="T6" s="19" t="e">
        <v>#NUM!</v>
      </c>
      <c r="U6" s="19">
        <v>-10.964087807335581</v>
      </c>
      <c r="V6" s="19" t="e">
        <v>#NUM!</v>
      </c>
      <c r="W6" s="19" t="e">
        <v>#NUM!</v>
      </c>
      <c r="X6" s="20" t="s">
        <v>2520</v>
      </c>
      <c r="Y6" s="20" t="s">
        <v>142</v>
      </c>
      <c r="Z6" s="21">
        <v>600</v>
      </c>
      <c r="AA6" s="21">
        <v>-0.4</v>
      </c>
      <c r="AB6" s="20" t="s">
        <v>90</v>
      </c>
      <c r="AC6" s="22">
        <v>0</v>
      </c>
      <c r="AD6">
        <v>-3.5</v>
      </c>
      <c r="AH6" s="53"/>
    </row>
    <row r="7" spans="1:16367" hidden="1" x14ac:dyDescent="0.45">
      <c r="A7" t="s">
        <v>109</v>
      </c>
      <c r="B7" t="s">
        <v>210</v>
      </c>
      <c r="C7" t="s">
        <v>210</v>
      </c>
      <c r="E7" t="s">
        <v>2519</v>
      </c>
      <c r="F7">
        <v>1</v>
      </c>
      <c r="G7" s="42" t="s">
        <v>60</v>
      </c>
      <c r="H7" s="42" t="b">
        <v>1</v>
      </c>
      <c r="I7" s="42" t="s">
        <v>60</v>
      </c>
      <c r="J7" t="s">
        <v>181</v>
      </c>
      <c r="K7" s="16" t="s">
        <v>47</v>
      </c>
      <c r="L7" s="17" t="s">
        <v>47</v>
      </c>
      <c r="M7" t="s">
        <v>112</v>
      </c>
      <c r="O7" s="18">
        <v>8.5E-9</v>
      </c>
      <c r="P7" s="18">
        <v>8.5E-9</v>
      </c>
      <c r="Q7" s="43" t="s">
        <v>113</v>
      </c>
      <c r="R7" s="43" t="s">
        <v>114</v>
      </c>
      <c r="S7" t="s">
        <v>89</v>
      </c>
      <c r="T7" s="19" t="e">
        <v>#NUM!</v>
      </c>
      <c r="U7" s="19">
        <v>-10.964087807335581</v>
      </c>
      <c r="V7" s="19" t="e">
        <v>#NUM!</v>
      </c>
      <c r="W7" s="19" t="e">
        <v>#NUM!</v>
      </c>
      <c r="X7" s="20" t="s">
        <v>2520</v>
      </c>
      <c r="Y7" s="20" t="s">
        <v>142</v>
      </c>
      <c r="Z7" s="21">
        <v>600</v>
      </c>
      <c r="AA7" s="21">
        <v>-0.4</v>
      </c>
      <c r="AB7" s="20" t="s">
        <v>187</v>
      </c>
      <c r="AC7" s="22">
        <v>500</v>
      </c>
      <c r="AD7">
        <v>-0.8</v>
      </c>
      <c r="AE7" s="51" t="s">
        <v>200</v>
      </c>
      <c r="AH7" s="53"/>
    </row>
    <row r="8" spans="1:16367" x14ac:dyDescent="0.45">
      <c r="A8" t="s">
        <v>385</v>
      </c>
      <c r="B8" t="s">
        <v>390</v>
      </c>
      <c r="C8" t="s">
        <v>391</v>
      </c>
      <c r="D8" t="str">
        <f>A8 &amp; "_" &amp; C8 &amp; "_MT"</f>
        <v>1NMB_N_LH_DH57N_MT</v>
      </c>
      <c r="E8" t="s">
        <v>2520</v>
      </c>
      <c r="F8">
        <v>2</v>
      </c>
      <c r="G8" s="42" t="s">
        <v>60</v>
      </c>
      <c r="H8" s="42" t="b">
        <v>1</v>
      </c>
      <c r="I8" s="42" t="s">
        <v>60</v>
      </c>
      <c r="J8" t="s">
        <v>46</v>
      </c>
      <c r="K8" s="16" t="s">
        <v>47</v>
      </c>
      <c r="L8" s="17" t="s">
        <v>47</v>
      </c>
      <c r="M8" s="18">
        <v>6.6699999999999997E-6</v>
      </c>
      <c r="N8" s="18">
        <v>6.6699999999999997E-6</v>
      </c>
      <c r="O8" s="18">
        <v>4.5499999999999997E-8</v>
      </c>
      <c r="P8" s="18">
        <v>4.5499999999999997E-8</v>
      </c>
      <c r="Q8" t="s">
        <v>388</v>
      </c>
      <c r="R8" t="s">
        <v>389</v>
      </c>
      <c r="S8">
        <v>298</v>
      </c>
      <c r="T8" s="19">
        <v>-7.0315555118416766</v>
      </c>
      <c r="U8" s="19">
        <v>-9.9742765714838075</v>
      </c>
      <c r="V8" s="19">
        <v>2.9427210596421309</v>
      </c>
      <c r="W8" s="19">
        <v>2.9427210596421309</v>
      </c>
      <c r="X8" s="20" t="s">
        <v>2520</v>
      </c>
      <c r="Y8" s="20" t="s">
        <v>101</v>
      </c>
      <c r="Z8" s="21">
        <v>-1</v>
      </c>
      <c r="AA8" s="21">
        <v>-3.5</v>
      </c>
      <c r="AB8" s="20" t="s">
        <v>90</v>
      </c>
      <c r="AC8" s="22">
        <v>0</v>
      </c>
      <c r="AD8">
        <v>-3.5</v>
      </c>
      <c r="AF8" s="80" t="s">
        <v>2521</v>
      </c>
      <c r="AH8" s="53"/>
    </row>
    <row r="9" spans="1:16367" x14ac:dyDescent="0.45">
      <c r="A9" t="s">
        <v>109</v>
      </c>
      <c r="B9" t="s">
        <v>444</v>
      </c>
      <c r="C9" t="s">
        <v>444</v>
      </c>
      <c r="D9" t="str">
        <f t="shared" ref="D9:D13" si="0">A9 &amp; "_" &amp; C9 &amp; "_MT"</f>
        <v>1MHP_HL_A_SH35Q_MT</v>
      </c>
      <c r="E9" t="s">
        <v>2519</v>
      </c>
      <c r="F9">
        <v>1</v>
      </c>
      <c r="G9" s="42" t="s">
        <v>60</v>
      </c>
      <c r="H9" s="42" t="b">
        <v>1</v>
      </c>
      <c r="I9" s="42" t="s">
        <v>60</v>
      </c>
      <c r="J9" t="s">
        <v>181</v>
      </c>
      <c r="K9" s="16" t="s">
        <v>47</v>
      </c>
      <c r="L9" s="17" t="s">
        <v>47</v>
      </c>
      <c r="M9" s="18">
        <v>8.5000000000000001E-7</v>
      </c>
      <c r="N9" s="18">
        <v>8.5000000000000001E-7</v>
      </c>
      <c r="O9" s="18">
        <v>8.5E-9</v>
      </c>
      <c r="P9" s="18">
        <v>8.5E-9</v>
      </c>
      <c r="Q9" s="57" t="s">
        <v>113</v>
      </c>
      <c r="R9" s="57" t="s">
        <v>114</v>
      </c>
      <c r="S9" t="s">
        <v>89</v>
      </c>
      <c r="T9" s="19">
        <v>-8.2470373976026075</v>
      </c>
      <c r="U9" s="19">
        <v>-10.964087807335581</v>
      </c>
      <c r="V9" s="19">
        <v>2.7170504097329733</v>
      </c>
      <c r="W9" s="19">
        <v>2.7170504097329733</v>
      </c>
      <c r="X9" s="20" t="s">
        <v>2520</v>
      </c>
      <c r="Y9" s="20" t="s">
        <v>187</v>
      </c>
      <c r="Z9" s="21">
        <v>500</v>
      </c>
      <c r="AA9" s="21">
        <v>-0.8</v>
      </c>
      <c r="AB9" s="20" t="s">
        <v>130</v>
      </c>
      <c r="AC9" s="22">
        <v>0</v>
      </c>
      <c r="AD9">
        <v>-3.5</v>
      </c>
      <c r="AF9" s="80" t="s">
        <v>2521</v>
      </c>
      <c r="AH9" s="53"/>
    </row>
    <row r="10" spans="1:16367" x14ac:dyDescent="0.45">
      <c r="A10" t="s">
        <v>109</v>
      </c>
      <c r="B10" t="s">
        <v>448</v>
      </c>
      <c r="C10" t="s">
        <v>448</v>
      </c>
      <c r="D10" t="str">
        <f t="shared" si="0"/>
        <v>1MHP_HL_A_TH33N_MT</v>
      </c>
      <c r="E10" t="s">
        <v>2519</v>
      </c>
      <c r="F10">
        <v>1</v>
      </c>
      <c r="G10" s="42" t="s">
        <v>60</v>
      </c>
      <c r="H10" s="42" t="b">
        <v>1</v>
      </c>
      <c r="I10" s="42" t="s">
        <v>60</v>
      </c>
      <c r="J10" t="s">
        <v>125</v>
      </c>
      <c r="K10" s="16" t="s">
        <v>47</v>
      </c>
      <c r="L10" s="17" t="s">
        <v>47</v>
      </c>
      <c r="M10" s="18">
        <v>8.5000000000000001E-7</v>
      </c>
      <c r="N10" s="18">
        <v>8.5000000000000001E-7</v>
      </c>
      <c r="O10" s="18">
        <v>8.5E-9</v>
      </c>
      <c r="P10" s="18">
        <v>8.5E-9</v>
      </c>
      <c r="Q10" t="s">
        <v>113</v>
      </c>
      <c r="R10" t="s">
        <v>114</v>
      </c>
      <c r="S10" t="s">
        <v>89</v>
      </c>
      <c r="T10" s="19">
        <v>-8.2470373976026075</v>
      </c>
      <c r="U10" s="19">
        <v>-10.964087807335581</v>
      </c>
      <c r="V10" s="19">
        <v>2.7170504097329733</v>
      </c>
      <c r="W10" s="19">
        <v>2.7170504097329733</v>
      </c>
      <c r="X10" s="20" t="s">
        <v>2520</v>
      </c>
      <c r="Y10" s="20" t="s">
        <v>192</v>
      </c>
      <c r="Z10" s="21">
        <v>400</v>
      </c>
      <c r="AA10" s="21">
        <v>-0.7</v>
      </c>
      <c r="AB10" s="20" t="s">
        <v>90</v>
      </c>
      <c r="AC10" s="22">
        <v>0</v>
      </c>
      <c r="AD10">
        <v>-3.5</v>
      </c>
      <c r="AF10" s="80" t="s">
        <v>2521</v>
      </c>
      <c r="AH10" s="53"/>
    </row>
    <row r="11" spans="1:16367" x14ac:dyDescent="0.45">
      <c r="A11" t="s">
        <v>109</v>
      </c>
      <c r="B11" t="s">
        <v>505</v>
      </c>
      <c r="C11" t="s">
        <v>506</v>
      </c>
      <c r="D11" t="str">
        <f t="shared" si="0"/>
        <v>1MHP_HL_A_SL90T_MT</v>
      </c>
      <c r="E11" t="s">
        <v>2520</v>
      </c>
      <c r="F11">
        <v>1</v>
      </c>
      <c r="G11" s="42" t="s">
        <v>60</v>
      </c>
      <c r="H11" s="42" t="b">
        <v>1</v>
      </c>
      <c r="I11" s="42" t="s">
        <v>60</v>
      </c>
      <c r="J11" t="s">
        <v>46</v>
      </c>
      <c r="K11" s="16" t="s">
        <v>47</v>
      </c>
      <c r="L11" s="17" t="s">
        <v>47</v>
      </c>
      <c r="M11" s="18">
        <v>4.2500000000000001E-7</v>
      </c>
      <c r="N11" s="18">
        <v>4.2500000000000001E-7</v>
      </c>
      <c r="O11" s="18">
        <v>8.5E-9</v>
      </c>
      <c r="P11" s="18">
        <v>8.5E-9</v>
      </c>
      <c r="Q11" s="57" t="s">
        <v>113</v>
      </c>
      <c r="R11" s="57" t="s">
        <v>114</v>
      </c>
      <c r="S11" t="s">
        <v>89</v>
      </c>
      <c r="T11" s="19">
        <v>-8.6559942341329759</v>
      </c>
      <c r="U11" s="19">
        <v>-10.964087807335581</v>
      </c>
      <c r="V11" s="19">
        <v>2.3080935732026049</v>
      </c>
      <c r="W11" s="19">
        <v>2.3080935732026049</v>
      </c>
      <c r="X11" s="20" t="s">
        <v>2520</v>
      </c>
      <c r="Y11" s="20" t="s">
        <v>187</v>
      </c>
      <c r="Z11" s="21">
        <v>500</v>
      </c>
      <c r="AA11" s="21">
        <v>-0.8</v>
      </c>
      <c r="AB11" s="20" t="s">
        <v>192</v>
      </c>
      <c r="AC11" s="22">
        <v>400</v>
      </c>
      <c r="AD11">
        <v>-0.7</v>
      </c>
      <c r="AF11" s="80" t="s">
        <v>2521</v>
      </c>
      <c r="AH11" s="53"/>
    </row>
    <row r="12" spans="1:16367" x14ac:dyDescent="0.45">
      <c r="A12" t="s">
        <v>109</v>
      </c>
      <c r="B12" t="s">
        <v>527</v>
      </c>
      <c r="C12" t="s">
        <v>527</v>
      </c>
      <c r="D12" t="str">
        <f t="shared" si="0"/>
        <v>1MHP_HL_A_YH58Q_MT</v>
      </c>
      <c r="E12" t="s">
        <v>2519</v>
      </c>
      <c r="F12">
        <v>1</v>
      </c>
      <c r="G12" s="42" t="s">
        <v>60</v>
      </c>
      <c r="H12" s="42" t="b">
        <v>1</v>
      </c>
      <c r="I12" s="42" t="s">
        <v>60</v>
      </c>
      <c r="J12" t="s">
        <v>46</v>
      </c>
      <c r="K12" s="16" t="s">
        <v>47</v>
      </c>
      <c r="L12" s="17" t="s">
        <v>47</v>
      </c>
      <c r="M12" s="18">
        <v>2.8299999999999998E-7</v>
      </c>
      <c r="N12" s="18">
        <v>2.8299999999999998E-7</v>
      </c>
      <c r="O12" s="18">
        <v>8.5E-9</v>
      </c>
      <c r="P12" s="27">
        <v>8.5E-9</v>
      </c>
      <c r="Q12" t="s">
        <v>113</v>
      </c>
      <c r="R12" t="s">
        <v>114</v>
      </c>
      <c r="S12" t="s">
        <v>89</v>
      </c>
      <c r="T12" s="19">
        <v>-8.8959131741888715</v>
      </c>
      <c r="U12" s="19">
        <v>-10.964087807335581</v>
      </c>
      <c r="V12" s="19">
        <v>2.0681746331467092</v>
      </c>
      <c r="W12" s="19">
        <v>2.0681746331467092</v>
      </c>
      <c r="X12" s="20" t="s">
        <v>2519</v>
      </c>
      <c r="Y12" s="20" t="s">
        <v>201</v>
      </c>
      <c r="Z12" s="21">
        <v>0</v>
      </c>
      <c r="AA12" s="21">
        <v>-1.3</v>
      </c>
      <c r="AB12" s="20" t="s">
        <v>130</v>
      </c>
      <c r="AC12" s="22">
        <v>0</v>
      </c>
      <c r="AD12">
        <v>-3.5</v>
      </c>
      <c r="AF12" s="80" t="s">
        <v>2521</v>
      </c>
      <c r="AH12" s="53"/>
    </row>
    <row r="13" spans="1:16367" x14ac:dyDescent="0.45">
      <c r="A13" t="s">
        <v>109</v>
      </c>
      <c r="B13" t="s">
        <v>533</v>
      </c>
      <c r="C13" t="s">
        <v>534</v>
      </c>
      <c r="D13" t="str">
        <f t="shared" si="0"/>
        <v>1MHP_HL_A_WL89Q_MT</v>
      </c>
      <c r="E13" t="s">
        <v>2520</v>
      </c>
      <c r="F13">
        <v>1</v>
      </c>
      <c r="G13" s="42" t="s">
        <v>60</v>
      </c>
      <c r="H13" s="42" t="b">
        <v>1</v>
      </c>
      <c r="I13" s="42" t="s">
        <v>60</v>
      </c>
      <c r="J13" t="s">
        <v>125</v>
      </c>
      <c r="K13" s="16" t="s">
        <v>47</v>
      </c>
      <c r="L13" s="17" t="s">
        <v>47</v>
      </c>
      <c r="M13" s="18">
        <v>2.8299999999999998E-7</v>
      </c>
      <c r="N13" s="18">
        <v>2.8299999999999998E-7</v>
      </c>
      <c r="O13" s="18">
        <v>8.5E-9</v>
      </c>
      <c r="P13" s="27">
        <v>8.5E-9</v>
      </c>
      <c r="Q13" t="s">
        <v>113</v>
      </c>
      <c r="R13" t="s">
        <v>114</v>
      </c>
      <c r="S13" t="s">
        <v>89</v>
      </c>
      <c r="T13" s="19">
        <v>-8.8959131741888715</v>
      </c>
      <c r="U13" s="19">
        <v>-10.964087807335581</v>
      </c>
      <c r="V13" s="19">
        <v>2.0681746331467092</v>
      </c>
      <c r="W13" s="19">
        <v>2.0681746331467092</v>
      </c>
      <c r="X13" s="20" t="s">
        <v>2519</v>
      </c>
      <c r="Y13" s="20" t="s">
        <v>196</v>
      </c>
      <c r="Z13" s="21">
        <v>0</v>
      </c>
      <c r="AA13" s="21">
        <v>-0.9</v>
      </c>
      <c r="AB13" s="20" t="s">
        <v>130</v>
      </c>
      <c r="AC13" s="22">
        <v>0</v>
      </c>
      <c r="AD13">
        <v>-3.5</v>
      </c>
      <c r="AF13" s="80" t="s">
        <v>2521</v>
      </c>
      <c r="AH13" s="53"/>
    </row>
    <row r="14" spans="1:16367" hidden="1" x14ac:dyDescent="0.45">
      <c r="A14" t="s">
        <v>109</v>
      </c>
      <c r="B14" t="s">
        <v>595</v>
      </c>
      <c r="C14" t="s">
        <v>596</v>
      </c>
      <c r="E14" t="s">
        <v>2520</v>
      </c>
      <c r="F14">
        <v>1</v>
      </c>
      <c r="G14" s="42" t="s">
        <v>60</v>
      </c>
      <c r="H14" s="42" t="b">
        <v>1</v>
      </c>
      <c r="I14" s="42" t="s">
        <v>60</v>
      </c>
      <c r="J14" t="s">
        <v>46</v>
      </c>
      <c r="K14" s="16" t="s">
        <v>47</v>
      </c>
      <c r="L14" s="17" t="s">
        <v>47</v>
      </c>
      <c r="M14" s="18">
        <v>1.6999999999999999E-7</v>
      </c>
      <c r="N14" s="18">
        <v>1.6999999999999999E-7</v>
      </c>
      <c r="O14" s="18">
        <v>8.5E-9</v>
      </c>
      <c r="P14" s="18">
        <v>8.5E-9</v>
      </c>
      <c r="Q14" t="s">
        <v>113</v>
      </c>
      <c r="R14" t="s">
        <v>114</v>
      </c>
      <c r="S14" t="s">
        <v>89</v>
      </c>
      <c r="T14" s="19">
        <v>-9.1966057659387275</v>
      </c>
      <c r="U14" s="19">
        <v>-10.964087807335581</v>
      </c>
      <c r="V14" s="19">
        <v>1.7674820413968533</v>
      </c>
      <c r="W14" s="19">
        <v>1.7674820413968533</v>
      </c>
      <c r="X14" s="20" t="s">
        <v>2520</v>
      </c>
      <c r="Y14" s="20" t="s">
        <v>187</v>
      </c>
      <c r="Z14" s="21">
        <v>500</v>
      </c>
      <c r="AA14" s="21">
        <v>-0.8</v>
      </c>
      <c r="AB14" s="20" t="s">
        <v>130</v>
      </c>
      <c r="AC14" s="22">
        <v>0</v>
      </c>
      <c r="AD14">
        <v>-3.5</v>
      </c>
      <c r="AH14" s="53"/>
    </row>
    <row r="15" spans="1:16367" hidden="1" x14ac:dyDescent="0.45">
      <c r="A15" t="s">
        <v>109</v>
      </c>
      <c r="B15" t="s">
        <v>669</v>
      </c>
      <c r="C15" t="s">
        <v>670</v>
      </c>
      <c r="E15" t="s">
        <v>2520</v>
      </c>
      <c r="F15">
        <v>1</v>
      </c>
      <c r="G15" s="42" t="s">
        <v>60</v>
      </c>
      <c r="H15" s="42" t="b">
        <v>1</v>
      </c>
      <c r="I15" s="42" t="s">
        <v>60</v>
      </c>
      <c r="J15" t="s">
        <v>125</v>
      </c>
      <c r="K15" s="16" t="s">
        <v>47</v>
      </c>
      <c r="L15" s="17" t="s">
        <v>47</v>
      </c>
      <c r="M15" s="18">
        <v>1.2100000000000001E-7</v>
      </c>
      <c r="N15" s="18">
        <v>1.2100000000000001E-7</v>
      </c>
      <c r="O15" s="18">
        <v>8.5E-9</v>
      </c>
      <c r="P15" s="18">
        <v>8.5E-9</v>
      </c>
      <c r="Q15" t="s">
        <v>113</v>
      </c>
      <c r="R15" t="s">
        <v>114</v>
      </c>
      <c r="S15" t="s">
        <v>89</v>
      </c>
      <c r="T15" s="19">
        <v>-9.397210421896304</v>
      </c>
      <c r="U15" s="19">
        <v>-10.964087807335581</v>
      </c>
      <c r="V15" s="19">
        <v>1.5668773854392768</v>
      </c>
      <c r="W15" s="19">
        <v>1.5668773854392768</v>
      </c>
      <c r="X15" s="20" t="s">
        <v>2520</v>
      </c>
      <c r="Y15" s="20" t="s">
        <v>142</v>
      </c>
      <c r="Z15" s="21">
        <v>600</v>
      </c>
      <c r="AA15" s="21">
        <v>-0.4</v>
      </c>
      <c r="AB15" s="20" t="s">
        <v>130</v>
      </c>
      <c r="AC15" s="22">
        <v>0</v>
      </c>
      <c r="AD15">
        <v>-3.5</v>
      </c>
      <c r="AH15" s="53"/>
    </row>
    <row r="16" spans="1:16367" hidden="1" x14ac:dyDescent="0.45">
      <c r="A16" s="51" t="s">
        <v>315</v>
      </c>
      <c r="B16" s="51" t="s">
        <v>762</v>
      </c>
      <c r="C16" s="51" t="s">
        <v>762</v>
      </c>
      <c r="D16" s="51"/>
      <c r="E16" t="s">
        <v>2519</v>
      </c>
      <c r="F16" s="51" t="s">
        <v>317</v>
      </c>
      <c r="G16" s="51" t="s">
        <v>60</v>
      </c>
      <c r="H16" s="42" t="b">
        <v>1</v>
      </c>
      <c r="I16" s="42" t="s">
        <v>60</v>
      </c>
      <c r="J16" t="s">
        <v>70</v>
      </c>
      <c r="K16" s="16" t="s">
        <v>47</v>
      </c>
      <c r="L16" s="17" t="s">
        <v>47</v>
      </c>
      <c r="M16" s="18">
        <v>8.5E-9</v>
      </c>
      <c r="N16" s="18">
        <v>8.5E-9</v>
      </c>
      <c r="O16" s="18">
        <v>8.0000000000000003E-10</v>
      </c>
      <c r="P16" s="27">
        <v>8.0000000000000003E-10</v>
      </c>
      <c r="Q16" s="73" t="s">
        <v>318</v>
      </c>
      <c r="R16" s="73" t="s">
        <v>319</v>
      </c>
      <c r="S16" s="51">
        <v>298</v>
      </c>
      <c r="T16" s="54">
        <v>-10.964087807335581</v>
      </c>
      <c r="U16" s="54">
        <v>-12.358381539073765</v>
      </c>
      <c r="V16" s="54">
        <v>1.3942937317381841</v>
      </c>
      <c r="W16" s="54">
        <v>1.3942937317381841</v>
      </c>
      <c r="X16" s="55" t="s">
        <v>2519</v>
      </c>
      <c r="Y16" s="55" t="s">
        <v>90</v>
      </c>
      <c r="Z16" s="21">
        <v>0</v>
      </c>
      <c r="AA16" s="56">
        <v>-3.5</v>
      </c>
      <c r="AB16" s="55" t="s">
        <v>130</v>
      </c>
      <c r="AC16" s="22">
        <v>0</v>
      </c>
      <c r="AD16" s="51">
        <v>-3.5</v>
      </c>
      <c r="AH16" s="53"/>
    </row>
    <row r="17" spans="1:16366" hidden="1" x14ac:dyDescent="0.45">
      <c r="A17" t="s">
        <v>109</v>
      </c>
      <c r="B17" t="s">
        <v>780</v>
      </c>
      <c r="C17" t="s">
        <v>780</v>
      </c>
      <c r="E17" t="s">
        <v>2519</v>
      </c>
      <c r="F17">
        <v>1</v>
      </c>
      <c r="G17" s="42" t="s">
        <v>60</v>
      </c>
      <c r="H17" s="42" t="b">
        <v>1</v>
      </c>
      <c r="I17" s="42" t="s">
        <v>60</v>
      </c>
      <c r="J17" t="s">
        <v>70</v>
      </c>
      <c r="K17" s="16" t="s">
        <v>47</v>
      </c>
      <c r="L17" s="17" t="s">
        <v>47</v>
      </c>
      <c r="M17" s="18">
        <v>7.7299999999999997E-8</v>
      </c>
      <c r="N17" s="18">
        <v>7.7299999999999997E-8</v>
      </c>
      <c r="O17" s="18">
        <v>8.5E-9</v>
      </c>
      <c r="P17" s="18">
        <v>8.5E-9</v>
      </c>
      <c r="Q17" s="57" t="s">
        <v>113</v>
      </c>
      <c r="R17" s="57" t="s">
        <v>114</v>
      </c>
      <c r="S17" t="s">
        <v>89</v>
      </c>
      <c r="T17" s="19">
        <v>-9.6615874099982904</v>
      </c>
      <c r="U17" s="19">
        <v>-10.964087807335581</v>
      </c>
      <c r="V17" s="19">
        <v>1.3025003973372904</v>
      </c>
      <c r="W17" s="19">
        <v>1.3025003973372904</v>
      </c>
      <c r="X17" s="20" t="s">
        <v>2520</v>
      </c>
      <c r="Y17" s="20" t="s">
        <v>82</v>
      </c>
      <c r="Z17" s="21">
        <v>1</v>
      </c>
      <c r="AA17" s="21">
        <v>-4.5</v>
      </c>
      <c r="AB17" s="20" t="s">
        <v>130</v>
      </c>
      <c r="AC17" s="22">
        <v>0</v>
      </c>
      <c r="AD17">
        <v>-3.5</v>
      </c>
      <c r="AH17" s="53"/>
    </row>
    <row r="18" spans="1:16366" x14ac:dyDescent="0.45">
      <c r="A18" t="s">
        <v>109</v>
      </c>
      <c r="B18" t="s">
        <v>785</v>
      </c>
      <c r="C18" t="s">
        <v>785</v>
      </c>
      <c r="D18" t="str">
        <f t="shared" ref="D18:D19" si="1">A18 &amp; "_" &amp; C18 &amp; "_MT"</f>
        <v>1MHP_HL_A_GH53N_MT</v>
      </c>
      <c r="E18" t="s">
        <v>2519</v>
      </c>
      <c r="F18">
        <v>1</v>
      </c>
      <c r="G18" s="42" t="s">
        <v>60</v>
      </c>
      <c r="H18" s="42" t="b">
        <v>1</v>
      </c>
      <c r="I18" s="42" t="s">
        <v>60</v>
      </c>
      <c r="J18" t="s">
        <v>46</v>
      </c>
      <c r="K18" s="16" t="s">
        <v>47</v>
      </c>
      <c r="L18" s="17" t="s">
        <v>47</v>
      </c>
      <c r="M18" s="18">
        <v>7.0799999999999999E-8</v>
      </c>
      <c r="N18" s="18">
        <v>7.0799999999999999E-8</v>
      </c>
      <c r="O18" s="18">
        <v>8.5E-9</v>
      </c>
      <c r="P18" s="18">
        <v>8.5E-9</v>
      </c>
      <c r="Q18" s="57" t="s">
        <v>113</v>
      </c>
      <c r="R18" s="57" t="s">
        <v>114</v>
      </c>
      <c r="S18" t="s">
        <v>89</v>
      </c>
      <c r="T18" s="19">
        <v>-9.7134100333855748</v>
      </c>
      <c r="U18" s="19">
        <v>-10.964087807335581</v>
      </c>
      <c r="V18" s="19">
        <v>1.2506777739500059</v>
      </c>
      <c r="W18" s="19">
        <v>1.2506777739500059</v>
      </c>
      <c r="X18" s="20" t="s">
        <v>2520</v>
      </c>
      <c r="Y18" s="20" t="s">
        <v>142</v>
      </c>
      <c r="Z18" s="21">
        <v>600</v>
      </c>
      <c r="AA18" s="21">
        <v>-0.4</v>
      </c>
      <c r="AB18" s="20" t="s">
        <v>90</v>
      </c>
      <c r="AC18" s="22">
        <v>0</v>
      </c>
      <c r="AD18">
        <v>-3.5</v>
      </c>
      <c r="AF18" s="80" t="s">
        <v>2521</v>
      </c>
      <c r="AH18" s="53"/>
    </row>
    <row r="19" spans="1:16366" x14ac:dyDescent="0.45">
      <c r="A19" t="s">
        <v>109</v>
      </c>
      <c r="B19" t="s">
        <v>810</v>
      </c>
      <c r="C19" t="s">
        <v>810</v>
      </c>
      <c r="D19" t="str">
        <f t="shared" si="1"/>
        <v>1MHP_HL_A_GH54T_MT</v>
      </c>
      <c r="E19" t="s">
        <v>2519</v>
      </c>
      <c r="F19">
        <v>1</v>
      </c>
      <c r="G19" s="42" t="s">
        <v>60</v>
      </c>
      <c r="H19" s="42" t="b">
        <v>1</v>
      </c>
      <c r="I19" s="42" t="s">
        <v>60</v>
      </c>
      <c r="J19" t="s">
        <v>70</v>
      </c>
      <c r="K19" s="16" t="s">
        <v>47</v>
      </c>
      <c r="L19" s="17" t="s">
        <v>47</v>
      </c>
      <c r="M19" s="18">
        <v>6.0699999999999994E-8</v>
      </c>
      <c r="N19" s="18">
        <v>6.0699999999999994E-8</v>
      </c>
      <c r="O19" s="18">
        <v>8.5E-9</v>
      </c>
      <c r="P19" s="18">
        <v>8.5E-9</v>
      </c>
      <c r="Q19" s="57" t="s">
        <v>113</v>
      </c>
      <c r="R19" s="57" t="s">
        <v>114</v>
      </c>
      <c r="S19" t="s">
        <v>89</v>
      </c>
      <c r="T19" s="19">
        <v>-9.8042200619397644</v>
      </c>
      <c r="U19" s="19">
        <v>-10.964087807335581</v>
      </c>
      <c r="V19" s="19">
        <v>1.1598677453958164</v>
      </c>
      <c r="W19" s="19">
        <v>1.1598677453958164</v>
      </c>
      <c r="X19" s="20" t="s">
        <v>2520</v>
      </c>
      <c r="Y19" s="20" t="s">
        <v>142</v>
      </c>
      <c r="Z19" s="21">
        <v>600</v>
      </c>
      <c r="AA19" s="21">
        <v>-0.4</v>
      </c>
      <c r="AB19" s="20" t="s">
        <v>192</v>
      </c>
      <c r="AC19" s="22">
        <v>400</v>
      </c>
      <c r="AD19">
        <v>-0.7</v>
      </c>
      <c r="AF19" s="80" t="s">
        <v>2521</v>
      </c>
      <c r="AH19" s="53"/>
    </row>
    <row r="20" spans="1:16366" s="81" customFormat="1" hidden="1" x14ac:dyDescent="0.45">
      <c r="A20" t="s">
        <v>492</v>
      </c>
      <c r="B20" t="s">
        <v>817</v>
      </c>
      <c r="C20" t="s">
        <v>817</v>
      </c>
      <c r="D20"/>
      <c r="E20" t="s">
        <v>2519</v>
      </c>
      <c r="F20">
        <v>2</v>
      </c>
      <c r="G20" s="42" t="s">
        <v>60</v>
      </c>
      <c r="H20" s="42" t="b">
        <v>1</v>
      </c>
      <c r="I20" s="42" t="s">
        <v>60</v>
      </c>
      <c r="J20" t="s">
        <v>46</v>
      </c>
      <c r="K20" s="16" t="s">
        <v>495</v>
      </c>
      <c r="L20" s="17" t="s">
        <v>495</v>
      </c>
      <c r="M20" s="18">
        <v>1.5500000000000001E-10</v>
      </c>
      <c r="N20" s="18">
        <v>1.5500000000000001E-10</v>
      </c>
      <c r="O20" s="18">
        <v>2.2400000000000001E-11</v>
      </c>
      <c r="P20" s="18">
        <v>2.2400000000000001E-11</v>
      </c>
      <c r="Q20" t="s">
        <v>496</v>
      </c>
      <c r="R20" t="s">
        <v>497</v>
      </c>
      <c r="S20" t="s">
        <v>89</v>
      </c>
      <c r="T20" s="19">
        <v>-13.326681639415488</v>
      </c>
      <c r="U20" s="19">
        <v>-14.467956492669856</v>
      </c>
      <c r="V20" s="19">
        <v>1.1412748532543677</v>
      </c>
      <c r="W20" s="19">
        <v>1.1412748532543677</v>
      </c>
      <c r="X20" s="20" t="s">
        <v>2520</v>
      </c>
      <c r="Y20" s="20" t="s">
        <v>187</v>
      </c>
      <c r="Z20" s="21">
        <v>500</v>
      </c>
      <c r="AA20" s="21">
        <v>-0.8</v>
      </c>
      <c r="AB20" s="20" t="s">
        <v>90</v>
      </c>
      <c r="AC20" s="22">
        <v>0</v>
      </c>
      <c r="AD20">
        <v>-3.5</v>
      </c>
      <c r="AE20"/>
      <c r="AF20"/>
      <c r="AG20"/>
      <c r="AH20" s="53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</row>
    <row r="21" spans="1:16366" s="81" customFormat="1" hidden="1" x14ac:dyDescent="0.45">
      <c r="A21" t="s">
        <v>109</v>
      </c>
      <c r="B21" t="s">
        <v>1008</v>
      </c>
      <c r="C21" t="s">
        <v>1009</v>
      </c>
      <c r="D21"/>
      <c r="E21" t="s">
        <v>2520</v>
      </c>
      <c r="F21">
        <v>1</v>
      </c>
      <c r="G21" s="42" t="s">
        <v>60</v>
      </c>
      <c r="H21" s="42" t="b">
        <v>1</v>
      </c>
      <c r="I21" s="42" t="s">
        <v>60</v>
      </c>
      <c r="J21" t="s">
        <v>70</v>
      </c>
      <c r="K21" s="16" t="s">
        <v>47</v>
      </c>
      <c r="L21" s="17" t="s">
        <v>47</v>
      </c>
      <c r="M21" s="18">
        <v>2.0000000000000001E-9</v>
      </c>
      <c r="N21" s="18">
        <v>2.0000000000000001E-9</v>
      </c>
      <c r="O21" s="18">
        <v>8.5E-9</v>
      </c>
      <c r="P21" s="18">
        <v>8.5E-9</v>
      </c>
      <c r="Q21" s="43" t="s">
        <v>113</v>
      </c>
      <c r="R21" s="43" t="s">
        <v>114</v>
      </c>
      <c r="S21" t="s">
        <v>89</v>
      </c>
      <c r="T21" s="19">
        <v>-11.817770007268015</v>
      </c>
      <c r="U21" s="19">
        <v>-10.964087807335581</v>
      </c>
      <c r="V21" s="19">
        <v>-0.85368219993243422</v>
      </c>
      <c r="W21" s="19">
        <v>0.85368219993243422</v>
      </c>
      <c r="X21" s="20" t="s">
        <v>2520</v>
      </c>
      <c r="Y21" s="20" t="s">
        <v>187</v>
      </c>
      <c r="Z21" s="21">
        <v>500</v>
      </c>
      <c r="AA21" s="21">
        <v>-0.8</v>
      </c>
      <c r="AB21" s="20" t="s">
        <v>130</v>
      </c>
      <c r="AC21" s="22">
        <v>0</v>
      </c>
      <c r="AD21">
        <v>-3.5</v>
      </c>
      <c r="AE21"/>
      <c r="AF21"/>
      <c r="AG21"/>
      <c r="AH21" s="53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</row>
    <row r="22" spans="1:16366" s="16" customFormat="1" x14ac:dyDescent="0.45">
      <c r="A22" t="s">
        <v>256</v>
      </c>
      <c r="B22" t="s">
        <v>1022</v>
      </c>
      <c r="C22" t="s">
        <v>1023</v>
      </c>
      <c r="D22" t="str">
        <f t="shared" ref="D22:D23" si="2">A22 &amp; "_" &amp; C22 &amp; "_MT"</f>
        <v>3NGB_HL_G_GH55S_MT</v>
      </c>
      <c r="E22" t="s">
        <v>2520</v>
      </c>
      <c r="F22">
        <v>1</v>
      </c>
      <c r="G22" s="42" t="s">
        <v>60</v>
      </c>
      <c r="H22" s="42" t="b">
        <v>1</v>
      </c>
      <c r="I22" s="42" t="s">
        <v>60</v>
      </c>
      <c r="J22" t="s">
        <v>46</v>
      </c>
      <c r="K22" s="16" t="s">
        <v>47</v>
      </c>
      <c r="L22" s="17" t="s">
        <v>47</v>
      </c>
      <c r="M22" s="18">
        <v>2.0199999999999999E-8</v>
      </c>
      <c r="N22" s="18">
        <v>2.0199999999999999E-8</v>
      </c>
      <c r="O22" s="18">
        <v>5.76E-9</v>
      </c>
      <c r="P22" s="18">
        <v>5.76E-9</v>
      </c>
      <c r="Q22" t="s">
        <v>259</v>
      </c>
      <c r="R22" t="s">
        <v>260</v>
      </c>
      <c r="S22">
        <v>298</v>
      </c>
      <c r="T22" s="19">
        <v>-10.453374107198158</v>
      </c>
      <c r="U22" s="19">
        <v>-11.193673733720779</v>
      </c>
      <c r="V22" s="19">
        <v>0.74029962652262071</v>
      </c>
      <c r="W22" s="19">
        <v>0.74029962652262071</v>
      </c>
      <c r="X22" s="20" t="s">
        <v>2520</v>
      </c>
      <c r="Y22" s="20" t="s">
        <v>142</v>
      </c>
      <c r="Z22" s="21">
        <v>600</v>
      </c>
      <c r="AA22" s="21">
        <v>-0.4</v>
      </c>
      <c r="AB22" s="20" t="s">
        <v>187</v>
      </c>
      <c r="AC22" s="22">
        <v>500</v>
      </c>
      <c r="AD22">
        <v>-0.8</v>
      </c>
      <c r="AE22"/>
      <c r="AF22" s="80" t="s">
        <v>2521</v>
      </c>
      <c r="AG22"/>
      <c r="AH22" s="53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</row>
    <row r="23" spans="1:16366" s="16" customFormat="1" x14ac:dyDescent="0.45">
      <c r="A23" t="s">
        <v>109</v>
      </c>
      <c r="B23" t="s">
        <v>1043</v>
      </c>
      <c r="C23" t="s">
        <v>1043</v>
      </c>
      <c r="D23" t="str">
        <f t="shared" si="2"/>
        <v>1MHP_HL_A_GH53S_MT</v>
      </c>
      <c r="E23" t="s">
        <v>2519</v>
      </c>
      <c r="F23">
        <v>1</v>
      </c>
      <c r="G23" s="42" t="s">
        <v>60</v>
      </c>
      <c r="H23" s="42" t="b">
        <v>1</v>
      </c>
      <c r="I23" s="42" t="s">
        <v>60</v>
      </c>
      <c r="J23" t="s">
        <v>46</v>
      </c>
      <c r="K23" s="16" t="s">
        <v>47</v>
      </c>
      <c r="L23" s="17" t="s">
        <v>47</v>
      </c>
      <c r="M23" s="18">
        <v>2.66E-8</v>
      </c>
      <c r="N23" s="18">
        <v>2.66E-8</v>
      </c>
      <c r="O23" s="18">
        <v>8.5E-9</v>
      </c>
      <c r="P23" s="18">
        <v>8.5E-9</v>
      </c>
      <c r="Q23" t="s">
        <v>113</v>
      </c>
      <c r="R23" t="s">
        <v>114</v>
      </c>
      <c r="S23" t="s">
        <v>89</v>
      </c>
      <c r="T23" s="19">
        <v>-10.290989226483665</v>
      </c>
      <c r="U23" s="19">
        <v>-10.964087807335581</v>
      </c>
      <c r="V23" s="19">
        <v>0.67309858085191543</v>
      </c>
      <c r="W23" s="19">
        <v>0.67309858085191543</v>
      </c>
      <c r="X23" s="20" t="s">
        <v>2520</v>
      </c>
      <c r="Y23" s="20" t="s">
        <v>142</v>
      </c>
      <c r="Z23" s="21">
        <v>600</v>
      </c>
      <c r="AA23" s="21">
        <v>-0.4</v>
      </c>
      <c r="AB23" s="20" t="s">
        <v>187</v>
      </c>
      <c r="AC23" s="22">
        <v>500</v>
      </c>
      <c r="AD23">
        <v>-0.8</v>
      </c>
      <c r="AE23"/>
      <c r="AF23" s="80" t="s">
        <v>2521</v>
      </c>
      <c r="AG23"/>
      <c r="AH23" s="5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</row>
    <row r="24" spans="1:16366" s="81" customFormat="1" hidden="1" x14ac:dyDescent="0.45">
      <c r="A24" t="s">
        <v>109</v>
      </c>
      <c r="B24" t="s">
        <v>1008</v>
      </c>
      <c r="C24" t="s">
        <v>1009</v>
      </c>
      <c r="D24"/>
      <c r="E24" t="s">
        <v>2520</v>
      </c>
      <c r="F24">
        <v>1</v>
      </c>
      <c r="G24" s="42" t="s">
        <v>60</v>
      </c>
      <c r="H24" s="42" t="b">
        <v>1</v>
      </c>
      <c r="I24" s="42" t="s">
        <v>60</v>
      </c>
      <c r="J24" t="s">
        <v>70</v>
      </c>
      <c r="K24" s="16" t="s">
        <v>47</v>
      </c>
      <c r="L24" s="17" t="s">
        <v>47</v>
      </c>
      <c r="M24" s="18">
        <v>2.76E-9</v>
      </c>
      <c r="N24" s="18">
        <v>2.76E-9</v>
      </c>
      <c r="O24" s="18">
        <v>8.5E-9</v>
      </c>
      <c r="P24" s="18">
        <v>8.5E-9</v>
      </c>
      <c r="Q24" t="s">
        <v>113</v>
      </c>
      <c r="R24" t="s">
        <v>114</v>
      </c>
      <c r="S24" t="s">
        <v>89</v>
      </c>
      <c r="T24" s="19">
        <v>-11.627740742758238</v>
      </c>
      <c r="U24" s="19">
        <v>-10.964087807335581</v>
      </c>
      <c r="V24" s="19">
        <v>-0.66365293542265746</v>
      </c>
      <c r="W24" s="19">
        <v>0.66365293542265746</v>
      </c>
      <c r="X24" s="20" t="s">
        <v>2520</v>
      </c>
      <c r="Y24" s="20" t="s">
        <v>187</v>
      </c>
      <c r="Z24" s="21">
        <v>500</v>
      </c>
      <c r="AA24" s="21">
        <v>-0.8</v>
      </c>
      <c r="AB24" s="20" t="s">
        <v>130</v>
      </c>
      <c r="AC24" s="22">
        <v>0</v>
      </c>
      <c r="AD24">
        <v>-3.5</v>
      </c>
      <c r="AE24"/>
      <c r="AF24"/>
      <c r="AG24"/>
      <c r="AH24" s="53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</row>
    <row r="25" spans="1:16366" s="16" customFormat="1" hidden="1" x14ac:dyDescent="0.45">
      <c r="A25" t="s">
        <v>256</v>
      </c>
      <c r="B25" t="s">
        <v>1087</v>
      </c>
      <c r="C25" t="s">
        <v>1088</v>
      </c>
      <c r="D25"/>
      <c r="E25" t="s">
        <v>2520</v>
      </c>
      <c r="F25">
        <v>1</v>
      </c>
      <c r="G25" s="42" t="s">
        <v>60</v>
      </c>
      <c r="H25" s="42" t="b">
        <v>1</v>
      </c>
      <c r="I25" s="42" t="s">
        <v>60</v>
      </c>
      <c r="J25" t="s">
        <v>70</v>
      </c>
      <c r="K25" s="16" t="s">
        <v>47</v>
      </c>
      <c r="L25" s="17" t="s">
        <v>47</v>
      </c>
      <c r="M25" s="18">
        <v>1.7299999999999999E-8</v>
      </c>
      <c r="N25" s="18">
        <v>1.7299999999999999E-8</v>
      </c>
      <c r="O25" s="18">
        <v>5.76E-9</v>
      </c>
      <c r="P25" s="18">
        <v>5.76E-9</v>
      </c>
      <c r="Q25" t="s">
        <v>259</v>
      </c>
      <c r="R25" t="s">
        <v>260</v>
      </c>
      <c r="S25">
        <v>298</v>
      </c>
      <c r="T25" s="19">
        <v>-10.544810007911179</v>
      </c>
      <c r="U25" s="19">
        <v>-11.193673733720779</v>
      </c>
      <c r="V25" s="19">
        <v>0.6488637258095995</v>
      </c>
      <c r="W25" s="19">
        <v>0.6488637258095995</v>
      </c>
      <c r="X25" s="20" t="s">
        <v>2520</v>
      </c>
      <c r="Y25" s="20" t="s">
        <v>201</v>
      </c>
      <c r="Z25" s="21">
        <v>0</v>
      </c>
      <c r="AA25" s="21">
        <v>-1.3</v>
      </c>
      <c r="AB25" s="20" t="s">
        <v>187</v>
      </c>
      <c r="AC25" s="22">
        <v>500</v>
      </c>
      <c r="AD25">
        <v>-0.8</v>
      </c>
      <c r="AE25"/>
      <c r="AF25"/>
      <c r="AG25"/>
      <c r="AH25" s="53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</row>
    <row r="26" spans="1:16366" s="81" customFormat="1" hidden="1" x14ac:dyDescent="0.45">
      <c r="A26" t="s">
        <v>109</v>
      </c>
      <c r="B26" t="s">
        <v>1105</v>
      </c>
      <c r="C26" t="s">
        <v>1105</v>
      </c>
      <c r="D26"/>
      <c r="E26" t="s">
        <v>2519</v>
      </c>
      <c r="F26">
        <v>1</v>
      </c>
      <c r="G26" s="42" t="s">
        <v>60</v>
      </c>
      <c r="H26" s="42" t="b">
        <v>1</v>
      </c>
      <c r="I26" s="42" t="s">
        <v>60</v>
      </c>
      <c r="J26" t="s">
        <v>70</v>
      </c>
      <c r="K26" s="16" t="s">
        <v>47</v>
      </c>
      <c r="L26" s="17" t="s">
        <v>47</v>
      </c>
      <c r="M26" s="18">
        <v>2.18E-8</v>
      </c>
      <c r="N26" s="18">
        <v>2.18E-8</v>
      </c>
      <c r="O26" s="18">
        <v>8.5E-9</v>
      </c>
      <c r="P26" s="18">
        <v>8.5E-9</v>
      </c>
      <c r="Q26" t="s">
        <v>113</v>
      </c>
      <c r="R26" t="s">
        <v>114</v>
      </c>
      <c r="S26" t="s">
        <v>89</v>
      </c>
      <c r="T26" s="19">
        <v>-10.408399961619306</v>
      </c>
      <c r="U26" s="19">
        <v>-10.964087807335581</v>
      </c>
      <c r="V26" s="19">
        <v>0.55568784571627461</v>
      </c>
      <c r="W26" s="19">
        <v>0.55568784571627461</v>
      </c>
      <c r="X26" s="20" t="s">
        <v>2520</v>
      </c>
      <c r="Y26" s="20" t="s">
        <v>142</v>
      </c>
      <c r="Z26" s="21">
        <v>600</v>
      </c>
      <c r="AA26" s="21">
        <v>-0.4</v>
      </c>
      <c r="AB26" s="20" t="s">
        <v>187</v>
      </c>
      <c r="AC26" s="22">
        <v>500</v>
      </c>
      <c r="AD26">
        <v>-0.8</v>
      </c>
      <c r="AE26"/>
      <c r="AF26" s="51"/>
      <c r="AG26"/>
      <c r="AH26" s="53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</row>
    <row r="27" spans="1:16366" hidden="1" x14ac:dyDescent="0.45">
      <c r="A27" t="s">
        <v>1044</v>
      </c>
      <c r="B27" t="s">
        <v>1109</v>
      </c>
      <c r="C27" t="s">
        <v>1110</v>
      </c>
      <c r="E27" t="s">
        <v>2520</v>
      </c>
      <c r="F27">
        <v>2</v>
      </c>
      <c r="G27" s="42" t="s">
        <v>60</v>
      </c>
      <c r="H27" s="42" t="b">
        <v>1</v>
      </c>
      <c r="I27" s="42" t="s">
        <v>60</v>
      </c>
      <c r="J27" t="s">
        <v>46</v>
      </c>
      <c r="K27" s="16" t="s">
        <v>47</v>
      </c>
      <c r="L27" s="17" t="s">
        <v>47</v>
      </c>
      <c r="M27" s="18">
        <v>1.2499999999999999E-7</v>
      </c>
      <c r="N27" s="18">
        <v>1.2499999999999999E-7</v>
      </c>
      <c r="O27" s="18">
        <v>4.9999999999999998E-8</v>
      </c>
      <c r="P27" s="27">
        <v>4.9999999999999998E-8</v>
      </c>
      <c r="Q27" s="43" t="s">
        <v>388</v>
      </c>
      <c r="R27" s="43" t="s">
        <v>1047</v>
      </c>
      <c r="S27" t="s">
        <v>89</v>
      </c>
      <c r="T27" s="19">
        <v>-9.3780217387900251</v>
      </c>
      <c r="U27" s="19">
        <v>-9.9186332705957749</v>
      </c>
      <c r="V27" s="19">
        <v>0.54061153180574983</v>
      </c>
      <c r="W27" s="19">
        <v>0.54061153180574983</v>
      </c>
      <c r="X27" s="20" t="s">
        <v>2519</v>
      </c>
      <c r="Y27" s="20" t="s">
        <v>90</v>
      </c>
      <c r="Z27" s="21">
        <v>0</v>
      </c>
      <c r="AA27" s="21">
        <v>-3.5</v>
      </c>
      <c r="AB27" s="20" t="s">
        <v>130</v>
      </c>
      <c r="AC27" s="22">
        <v>0</v>
      </c>
      <c r="AD27">
        <v>-3.5</v>
      </c>
      <c r="AF27" s="26"/>
      <c r="AH27" s="53"/>
    </row>
    <row r="28" spans="1:16366" s="16" customFormat="1" hidden="1" x14ac:dyDescent="0.45">
      <c r="A28" t="s">
        <v>109</v>
      </c>
      <c r="B28" t="s">
        <v>1008</v>
      </c>
      <c r="C28" t="s">
        <v>1009</v>
      </c>
      <c r="D28"/>
      <c r="E28" t="s">
        <v>2520</v>
      </c>
      <c r="F28">
        <v>1</v>
      </c>
      <c r="G28" s="42" t="s">
        <v>60</v>
      </c>
      <c r="H28" s="42" t="b">
        <v>1</v>
      </c>
      <c r="I28" s="42" t="s">
        <v>60</v>
      </c>
      <c r="J28" t="s">
        <v>70</v>
      </c>
      <c r="K28" s="16" t="s">
        <v>47</v>
      </c>
      <c r="L28" s="17" t="s">
        <v>47</v>
      </c>
      <c r="M28" s="18">
        <v>4.2999999999999996E-9</v>
      </c>
      <c r="N28" s="18">
        <v>4.2999999999999996E-9</v>
      </c>
      <c r="O28" s="18">
        <v>1.07E-8</v>
      </c>
      <c r="P28" s="18">
        <v>1.07E-8</v>
      </c>
      <c r="Q28" s="43" t="s">
        <v>113</v>
      </c>
      <c r="R28" s="43" t="s">
        <v>114</v>
      </c>
      <c r="S28" t="s">
        <v>89</v>
      </c>
      <c r="T28" s="19">
        <v>-11.366143980405667</v>
      </c>
      <c r="U28" s="19">
        <v>-10.828283036332344</v>
      </c>
      <c r="V28" s="19">
        <v>-0.53786094407332286</v>
      </c>
      <c r="W28" s="19">
        <v>0.53786094407332286</v>
      </c>
      <c r="X28" s="20" t="s">
        <v>2520</v>
      </c>
      <c r="Y28" s="20" t="s">
        <v>187</v>
      </c>
      <c r="Z28" s="21">
        <v>500</v>
      </c>
      <c r="AA28" s="21">
        <v>-0.8</v>
      </c>
      <c r="AB28" s="20" t="s">
        <v>130</v>
      </c>
      <c r="AC28" s="22">
        <v>0</v>
      </c>
      <c r="AD28">
        <v>-3.5</v>
      </c>
      <c r="AE28" s="51" t="s">
        <v>200</v>
      </c>
      <c r="AF28"/>
      <c r="AG28" s="51"/>
      <c r="AH28" s="75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  <c r="DH28" s="51"/>
      <c r="DI28" s="51"/>
      <c r="DJ28" s="51"/>
      <c r="DK28" s="51"/>
      <c r="DL28" s="51"/>
      <c r="DM28" s="51"/>
      <c r="DN28" s="51"/>
      <c r="DO28" s="51"/>
      <c r="DP28" s="51"/>
      <c r="DQ28" s="51"/>
      <c r="DR28" s="51"/>
      <c r="DS28" s="51"/>
      <c r="DT28" s="51"/>
      <c r="DU28" s="51"/>
      <c r="DV28" s="51"/>
      <c r="DW28" s="51"/>
      <c r="DX28" s="51"/>
      <c r="DY28" s="51"/>
      <c r="DZ28" s="51"/>
      <c r="EA28" s="51"/>
      <c r="EB28" s="51"/>
      <c r="EC28" s="51"/>
      <c r="ED28" s="51"/>
      <c r="EE28" s="51"/>
      <c r="EF28" s="51"/>
      <c r="EG28" s="51"/>
      <c r="EH28" s="51"/>
      <c r="EI28" s="51"/>
      <c r="EJ28" s="51"/>
      <c r="EK28" s="51"/>
      <c r="EL28" s="51"/>
      <c r="EM28" s="51"/>
      <c r="EN28" s="51"/>
      <c r="EO28" s="51"/>
      <c r="EP28" s="51"/>
      <c r="EQ28" s="51"/>
      <c r="ER28" s="51"/>
      <c r="ES28" s="51"/>
      <c r="ET28" s="51"/>
      <c r="EU28" s="51"/>
      <c r="EV28" s="51"/>
      <c r="EW28" s="51"/>
      <c r="EX28" s="51"/>
      <c r="EY28" s="51"/>
      <c r="EZ28" s="51"/>
      <c r="FA28" s="51"/>
      <c r="FB28" s="51"/>
      <c r="FC28" s="51"/>
      <c r="FD28" s="51"/>
      <c r="FE28" s="51"/>
      <c r="FF28" s="51"/>
      <c r="FG28" s="51"/>
      <c r="FH28" s="51"/>
      <c r="FI28" s="51"/>
      <c r="FJ28" s="51"/>
      <c r="FK28" s="51"/>
      <c r="FL28" s="51"/>
      <c r="FM28" s="51"/>
      <c r="FN28" s="51"/>
      <c r="FO28" s="51"/>
      <c r="FP28" s="51"/>
      <c r="FQ28" s="51"/>
      <c r="FR28" s="51"/>
      <c r="FS28" s="51"/>
      <c r="FT28" s="51"/>
      <c r="FU28" s="51"/>
      <c r="FV28" s="51"/>
      <c r="FW28" s="51"/>
      <c r="FX28" s="51"/>
      <c r="FY28" s="51"/>
      <c r="FZ28" s="51"/>
      <c r="GA28" s="51"/>
      <c r="GB28" s="51"/>
      <c r="GC28" s="51"/>
      <c r="GD28" s="51"/>
      <c r="GE28" s="51"/>
      <c r="GF28" s="51"/>
      <c r="GG28" s="51"/>
      <c r="GH28" s="51"/>
      <c r="GI28" s="51"/>
      <c r="GJ28" s="51"/>
      <c r="GK28" s="51"/>
      <c r="GL28" s="51"/>
      <c r="GM28" s="51"/>
      <c r="GN28" s="51"/>
      <c r="GO28" s="51"/>
      <c r="GP28" s="51"/>
      <c r="GQ28" s="51"/>
      <c r="GR28" s="51"/>
      <c r="GS28" s="51"/>
      <c r="GT28" s="51"/>
      <c r="GU28" s="51"/>
      <c r="GV28" s="51"/>
      <c r="GW28" s="51"/>
      <c r="GX28" s="51"/>
      <c r="GY28" s="51"/>
      <c r="GZ28" s="51"/>
      <c r="HA28" s="51"/>
      <c r="HB28" s="51"/>
      <c r="HC28" s="51"/>
      <c r="HD28" s="51"/>
      <c r="HE28" s="51"/>
      <c r="HF28" s="51"/>
      <c r="HG28" s="51"/>
      <c r="HH28" s="51"/>
      <c r="HI28" s="51"/>
      <c r="HJ28" s="51"/>
      <c r="HK28" s="51"/>
      <c r="HL28" s="51"/>
      <c r="HM28" s="51"/>
      <c r="HN28" s="51"/>
      <c r="HO28" s="51"/>
      <c r="HP28" s="51"/>
      <c r="HQ28" s="51"/>
      <c r="HR28" s="51"/>
      <c r="HS28" s="51"/>
      <c r="HT28" s="51"/>
      <c r="HU28" s="51"/>
      <c r="HV28" s="51"/>
      <c r="HW28" s="51"/>
      <c r="HX28" s="51"/>
      <c r="HY28" s="51"/>
      <c r="HZ28" s="51"/>
      <c r="IA28" s="51"/>
      <c r="IB28" s="51"/>
      <c r="IC28" s="51"/>
      <c r="ID28" s="51"/>
      <c r="IE28" s="51"/>
      <c r="IF28" s="51"/>
      <c r="IG28" s="51"/>
      <c r="IH28" s="51"/>
      <c r="II28" s="51"/>
      <c r="IJ28" s="51"/>
      <c r="IK28" s="51"/>
      <c r="IL28" s="51"/>
      <c r="IM28" s="51"/>
      <c r="IN28" s="51"/>
      <c r="IO28" s="51"/>
      <c r="IP28" s="51"/>
      <c r="IQ28" s="51"/>
      <c r="IR28" s="51"/>
      <c r="IS28" s="51"/>
      <c r="IT28" s="51"/>
      <c r="IU28" s="51"/>
      <c r="IV28" s="51"/>
      <c r="IW28" s="51"/>
      <c r="IX28" s="51"/>
      <c r="IY28" s="51"/>
      <c r="IZ28" s="51"/>
      <c r="JA28" s="51"/>
      <c r="JB28" s="51"/>
      <c r="JC28" s="51"/>
      <c r="JD28" s="51"/>
      <c r="JE28" s="51"/>
      <c r="JF28" s="51"/>
      <c r="JG28" s="51"/>
      <c r="JH28" s="51"/>
      <c r="JI28" s="51"/>
      <c r="JJ28" s="51"/>
      <c r="JK28" s="51"/>
      <c r="JL28" s="51"/>
      <c r="JM28" s="51"/>
      <c r="JN28" s="51"/>
      <c r="JO28" s="51"/>
      <c r="JP28" s="51"/>
      <c r="JQ28" s="51"/>
      <c r="JR28" s="51"/>
      <c r="JS28" s="51"/>
      <c r="JT28" s="51"/>
      <c r="JU28" s="51"/>
      <c r="JV28" s="51"/>
      <c r="JW28" s="51"/>
      <c r="JX28" s="51"/>
      <c r="JY28" s="51"/>
      <c r="JZ28" s="51"/>
      <c r="KA28" s="51"/>
      <c r="KB28" s="51"/>
      <c r="KC28" s="51"/>
      <c r="KD28" s="51"/>
      <c r="KE28" s="51"/>
      <c r="KF28" s="51"/>
      <c r="KG28" s="51"/>
      <c r="KH28" s="51"/>
      <c r="KI28" s="51"/>
      <c r="KJ28" s="51"/>
      <c r="KK28" s="51"/>
      <c r="KL28" s="51"/>
      <c r="KM28" s="51"/>
      <c r="KN28" s="51"/>
      <c r="KO28" s="51"/>
      <c r="KP28" s="51"/>
      <c r="KQ28" s="51"/>
      <c r="KR28" s="51"/>
      <c r="KS28" s="51"/>
      <c r="KT28" s="51"/>
      <c r="KU28" s="51"/>
      <c r="KV28" s="51"/>
      <c r="KW28" s="51"/>
      <c r="KX28" s="51"/>
      <c r="KY28" s="51"/>
      <c r="KZ28" s="51"/>
      <c r="LA28" s="51"/>
      <c r="LB28" s="51"/>
      <c r="LC28" s="51"/>
      <c r="LD28" s="51"/>
      <c r="LE28" s="51"/>
      <c r="LF28" s="51"/>
      <c r="LG28" s="51"/>
      <c r="LH28" s="51"/>
      <c r="LI28" s="51"/>
      <c r="LJ28" s="51"/>
      <c r="LK28" s="51"/>
      <c r="LL28" s="51"/>
      <c r="LM28" s="51"/>
      <c r="LN28" s="51"/>
      <c r="LO28" s="51"/>
      <c r="LP28" s="51"/>
      <c r="LQ28" s="51"/>
      <c r="LR28" s="51"/>
      <c r="LS28" s="51"/>
      <c r="LT28" s="51"/>
      <c r="LU28" s="51"/>
      <c r="LV28" s="51"/>
      <c r="LW28" s="51"/>
      <c r="LX28" s="51"/>
      <c r="LY28" s="51"/>
      <c r="LZ28" s="51"/>
      <c r="MA28" s="51"/>
      <c r="MB28" s="51"/>
      <c r="MC28" s="51"/>
      <c r="MD28" s="51"/>
      <c r="ME28" s="51"/>
      <c r="MF28" s="51"/>
      <c r="MG28" s="51"/>
      <c r="MH28" s="51"/>
      <c r="MI28" s="51"/>
      <c r="MJ28" s="51"/>
      <c r="MK28" s="51"/>
      <c r="ML28" s="51"/>
      <c r="MM28" s="51"/>
      <c r="MN28" s="51"/>
      <c r="MO28" s="51"/>
      <c r="MP28" s="51"/>
      <c r="MQ28" s="51"/>
      <c r="MR28" s="51"/>
      <c r="MS28" s="51"/>
      <c r="MT28" s="51"/>
      <c r="MU28" s="51"/>
      <c r="MV28" s="51"/>
      <c r="MW28" s="51"/>
      <c r="MX28" s="51"/>
      <c r="MY28" s="51"/>
      <c r="MZ28" s="51"/>
      <c r="NA28" s="51"/>
      <c r="NB28" s="51"/>
      <c r="NC28" s="51"/>
      <c r="ND28" s="51"/>
      <c r="NE28" s="51"/>
      <c r="NF28" s="51"/>
      <c r="NG28" s="51"/>
      <c r="NH28" s="51"/>
      <c r="NI28" s="51"/>
      <c r="NJ28" s="51"/>
      <c r="NK28" s="51"/>
      <c r="NL28" s="51"/>
      <c r="NM28" s="51"/>
      <c r="NN28" s="51"/>
      <c r="NO28" s="51"/>
      <c r="NP28" s="51"/>
      <c r="NQ28" s="51"/>
      <c r="NR28" s="51"/>
      <c r="NS28" s="51"/>
      <c r="NT28" s="51"/>
      <c r="NU28" s="51"/>
      <c r="NV28" s="51"/>
      <c r="NW28" s="51"/>
      <c r="NX28" s="51"/>
      <c r="NY28" s="51"/>
      <c r="NZ28" s="51"/>
      <c r="OA28" s="51"/>
      <c r="OB28" s="51"/>
      <c r="OC28" s="51"/>
      <c r="OD28" s="51"/>
      <c r="OE28" s="51"/>
      <c r="OF28" s="51"/>
      <c r="OG28" s="51"/>
      <c r="OH28" s="51"/>
      <c r="OI28" s="51"/>
      <c r="OJ28" s="51"/>
      <c r="OK28" s="51"/>
      <c r="OL28" s="51"/>
      <c r="OM28" s="51"/>
      <c r="ON28" s="51"/>
      <c r="OO28" s="51"/>
      <c r="OP28" s="51"/>
      <c r="OQ28" s="51"/>
      <c r="OR28" s="51"/>
      <c r="OS28" s="51"/>
      <c r="OT28" s="51"/>
      <c r="OU28" s="51"/>
      <c r="OV28" s="51"/>
      <c r="OW28" s="51"/>
      <c r="OX28" s="51"/>
      <c r="OY28" s="51"/>
      <c r="OZ28" s="51"/>
      <c r="PA28" s="51"/>
      <c r="PB28" s="51"/>
      <c r="PC28" s="51"/>
      <c r="PD28" s="51"/>
      <c r="PE28" s="51"/>
      <c r="PF28" s="51"/>
      <c r="PG28" s="51"/>
      <c r="PH28" s="51"/>
      <c r="PI28" s="51"/>
      <c r="PJ28" s="51"/>
      <c r="PK28" s="51"/>
      <c r="PL28" s="51"/>
      <c r="PM28" s="51"/>
      <c r="PN28" s="51"/>
      <c r="PO28" s="51"/>
      <c r="PP28" s="51"/>
      <c r="PQ28" s="51"/>
      <c r="PR28" s="51"/>
      <c r="PS28" s="51"/>
      <c r="PT28" s="51"/>
      <c r="PU28" s="51"/>
      <c r="PV28" s="51"/>
      <c r="PW28" s="51"/>
      <c r="PX28" s="51"/>
      <c r="PY28" s="51"/>
      <c r="PZ28" s="51"/>
      <c r="QA28" s="51"/>
      <c r="QB28" s="51"/>
      <c r="QC28" s="51"/>
      <c r="QD28" s="51"/>
      <c r="QE28" s="51"/>
      <c r="QF28" s="51"/>
      <c r="QG28" s="51"/>
      <c r="QH28" s="51"/>
      <c r="QI28" s="51"/>
      <c r="QJ28" s="51"/>
      <c r="QK28" s="51"/>
      <c r="QL28" s="51"/>
      <c r="QM28" s="51"/>
      <c r="QN28" s="51"/>
      <c r="QO28" s="51"/>
      <c r="QP28" s="51"/>
      <c r="QQ28" s="51"/>
      <c r="QR28" s="51"/>
      <c r="QS28" s="51"/>
      <c r="QT28" s="51"/>
      <c r="QU28" s="51"/>
      <c r="QV28" s="51"/>
      <c r="QW28" s="51"/>
      <c r="QX28" s="51"/>
      <c r="QY28" s="51"/>
      <c r="QZ28" s="51"/>
      <c r="RA28" s="51"/>
      <c r="RB28" s="51"/>
      <c r="RC28" s="51"/>
      <c r="RD28" s="51"/>
      <c r="RE28" s="51"/>
      <c r="RF28" s="51"/>
      <c r="RG28" s="51"/>
      <c r="RH28" s="51"/>
      <c r="RI28" s="51"/>
      <c r="RJ28" s="51"/>
      <c r="RK28" s="51"/>
      <c r="RL28" s="51"/>
      <c r="RM28" s="51"/>
      <c r="RN28" s="51"/>
      <c r="RO28" s="51"/>
      <c r="RP28" s="51"/>
      <c r="RQ28" s="51"/>
      <c r="RR28" s="51"/>
      <c r="RS28" s="51"/>
      <c r="RT28" s="51"/>
      <c r="RU28" s="51"/>
      <c r="RV28" s="51"/>
      <c r="RW28" s="51"/>
      <c r="RX28" s="51"/>
      <c r="RY28" s="51"/>
      <c r="RZ28" s="51"/>
      <c r="SA28" s="51"/>
      <c r="SB28" s="51"/>
      <c r="SC28" s="51"/>
      <c r="SD28" s="51"/>
      <c r="SE28" s="51"/>
      <c r="SF28" s="51"/>
      <c r="SG28" s="51"/>
      <c r="SH28" s="51"/>
      <c r="SI28" s="51"/>
      <c r="SJ28" s="51"/>
      <c r="SK28" s="51"/>
      <c r="SL28" s="51"/>
      <c r="SM28" s="51"/>
      <c r="SN28" s="51"/>
      <c r="SO28" s="51"/>
      <c r="SP28" s="51"/>
      <c r="SQ28" s="51"/>
      <c r="SR28" s="51"/>
      <c r="SS28" s="51"/>
      <c r="ST28" s="51"/>
      <c r="SU28" s="51"/>
      <c r="SV28" s="51"/>
      <c r="SW28" s="51"/>
      <c r="SX28" s="51"/>
      <c r="SY28" s="51"/>
      <c r="SZ28" s="51"/>
      <c r="TA28" s="51"/>
      <c r="TB28" s="51"/>
      <c r="TC28" s="51"/>
      <c r="TD28" s="51"/>
      <c r="TE28" s="51"/>
      <c r="TF28" s="51"/>
      <c r="TG28" s="51"/>
      <c r="TH28" s="51"/>
      <c r="TI28" s="51"/>
      <c r="TJ28" s="51"/>
      <c r="TK28" s="51"/>
      <c r="TL28" s="51"/>
      <c r="TM28" s="51"/>
      <c r="TN28" s="51"/>
      <c r="TO28" s="51"/>
      <c r="TP28" s="51"/>
      <c r="TQ28" s="51"/>
      <c r="TR28" s="51"/>
      <c r="TS28" s="51"/>
      <c r="TT28" s="51"/>
      <c r="TU28" s="51"/>
      <c r="TV28" s="51"/>
      <c r="TW28" s="51"/>
      <c r="TX28" s="51"/>
      <c r="TY28" s="51"/>
      <c r="TZ28" s="51"/>
      <c r="UA28" s="51"/>
      <c r="UB28" s="51"/>
      <c r="UC28" s="51"/>
      <c r="UD28" s="51"/>
      <c r="UE28" s="51"/>
      <c r="UF28" s="51"/>
      <c r="UG28" s="51"/>
      <c r="UH28" s="51"/>
      <c r="UI28" s="51"/>
      <c r="UJ28" s="51"/>
      <c r="UK28" s="51"/>
      <c r="UL28" s="51"/>
      <c r="UM28" s="51"/>
      <c r="UN28" s="51"/>
      <c r="UO28" s="51"/>
      <c r="UP28" s="51"/>
      <c r="UQ28" s="51"/>
      <c r="UR28" s="51"/>
      <c r="US28" s="51"/>
      <c r="UT28" s="51"/>
      <c r="UU28" s="51"/>
      <c r="UV28" s="51"/>
      <c r="UW28" s="51"/>
      <c r="UX28" s="51"/>
      <c r="UY28" s="51"/>
      <c r="UZ28" s="51"/>
      <c r="VA28" s="51"/>
      <c r="VB28" s="51"/>
      <c r="VC28" s="51"/>
      <c r="VD28" s="51"/>
      <c r="VE28" s="51"/>
      <c r="VF28" s="51"/>
      <c r="VG28" s="51"/>
      <c r="VH28" s="51"/>
      <c r="VI28" s="51"/>
      <c r="VJ28" s="51"/>
      <c r="VK28" s="51"/>
      <c r="VL28" s="51"/>
      <c r="VM28" s="51"/>
      <c r="VN28" s="51"/>
      <c r="VO28" s="51"/>
      <c r="VP28" s="51"/>
      <c r="VQ28" s="51"/>
      <c r="VR28" s="51"/>
      <c r="VS28" s="51"/>
      <c r="VT28" s="51"/>
      <c r="VU28" s="51"/>
      <c r="VV28" s="51"/>
      <c r="VW28" s="51"/>
      <c r="VX28" s="51"/>
      <c r="VY28" s="51"/>
      <c r="VZ28" s="51"/>
      <c r="WA28" s="51"/>
      <c r="WB28" s="51"/>
      <c r="WC28" s="51"/>
      <c r="WD28" s="51"/>
      <c r="WE28" s="51"/>
      <c r="WF28" s="51"/>
      <c r="WG28" s="51"/>
      <c r="WH28" s="51"/>
      <c r="WI28" s="51"/>
      <c r="WJ28" s="51"/>
      <c r="WK28" s="51"/>
      <c r="WL28" s="51"/>
      <c r="WM28" s="51"/>
      <c r="WN28" s="51"/>
      <c r="WO28" s="51"/>
      <c r="WP28" s="51"/>
      <c r="WQ28" s="51"/>
      <c r="WR28" s="51"/>
      <c r="WS28" s="51"/>
      <c r="WT28" s="51"/>
      <c r="WU28" s="51"/>
      <c r="WV28" s="51"/>
      <c r="WW28" s="51"/>
      <c r="WX28" s="51"/>
      <c r="WY28" s="51"/>
      <c r="WZ28" s="51"/>
      <c r="XA28" s="51"/>
      <c r="XB28" s="51"/>
      <c r="XC28" s="51"/>
      <c r="XD28" s="51"/>
      <c r="XE28" s="51"/>
      <c r="XF28" s="51"/>
      <c r="XG28" s="51"/>
      <c r="XH28" s="51"/>
      <c r="XI28" s="51"/>
      <c r="XJ28" s="51"/>
      <c r="XK28" s="51"/>
      <c r="XL28" s="51"/>
      <c r="XM28" s="51"/>
      <c r="XN28" s="51"/>
      <c r="XO28" s="51"/>
      <c r="XP28" s="51"/>
      <c r="XQ28" s="51"/>
      <c r="XR28" s="51"/>
      <c r="XS28" s="51"/>
      <c r="XT28" s="51"/>
      <c r="XU28" s="51"/>
      <c r="XV28" s="51"/>
      <c r="XW28" s="51"/>
      <c r="XX28" s="51"/>
      <c r="XY28" s="51"/>
      <c r="XZ28" s="51"/>
      <c r="YA28" s="51"/>
      <c r="YB28" s="51"/>
      <c r="YC28" s="51"/>
      <c r="YD28" s="51"/>
      <c r="YE28" s="51"/>
      <c r="YF28" s="51"/>
      <c r="YG28" s="51"/>
      <c r="YH28" s="51"/>
      <c r="YI28" s="51"/>
      <c r="YJ28" s="51"/>
      <c r="YK28" s="51"/>
      <c r="YL28" s="51"/>
      <c r="YM28" s="51"/>
      <c r="YN28" s="51"/>
      <c r="YO28" s="51"/>
      <c r="YP28" s="51"/>
      <c r="YQ28" s="51"/>
      <c r="YR28" s="51"/>
      <c r="YS28" s="51"/>
      <c r="YT28" s="51"/>
      <c r="YU28" s="51"/>
      <c r="YV28" s="51"/>
      <c r="YW28" s="51"/>
      <c r="YX28" s="51"/>
      <c r="YY28" s="51"/>
      <c r="YZ28" s="51"/>
      <c r="ZA28" s="51"/>
      <c r="ZB28" s="51"/>
      <c r="ZC28" s="51"/>
      <c r="ZD28" s="51"/>
      <c r="ZE28" s="51"/>
      <c r="ZF28" s="51"/>
      <c r="ZG28" s="51"/>
      <c r="ZH28" s="51"/>
      <c r="ZI28" s="51"/>
      <c r="ZJ28" s="51"/>
      <c r="ZK28" s="51"/>
      <c r="ZL28" s="51"/>
      <c r="ZM28" s="51"/>
      <c r="ZN28" s="51"/>
      <c r="ZO28" s="51"/>
      <c r="ZP28" s="51"/>
      <c r="ZQ28" s="51"/>
      <c r="ZR28" s="51"/>
      <c r="ZS28" s="51"/>
      <c r="ZT28" s="51"/>
      <c r="ZU28" s="51"/>
      <c r="ZV28" s="51"/>
      <c r="ZW28" s="51"/>
      <c r="ZX28" s="51"/>
      <c r="ZY28" s="51"/>
      <c r="ZZ28" s="51"/>
      <c r="AAA28" s="51"/>
      <c r="AAB28" s="51"/>
      <c r="AAC28" s="51"/>
      <c r="AAD28" s="51"/>
      <c r="AAE28" s="51"/>
      <c r="AAF28" s="51"/>
      <c r="AAG28" s="51"/>
      <c r="AAH28" s="51"/>
      <c r="AAI28" s="51"/>
      <c r="AAJ28" s="51"/>
      <c r="AAK28" s="51"/>
      <c r="AAL28" s="51"/>
      <c r="AAM28" s="51"/>
      <c r="AAN28" s="51"/>
      <c r="AAO28" s="51"/>
      <c r="AAP28" s="51"/>
      <c r="AAQ28" s="51"/>
      <c r="AAR28" s="51"/>
      <c r="AAS28" s="51"/>
      <c r="AAT28" s="51"/>
      <c r="AAU28" s="51"/>
      <c r="AAV28" s="51"/>
      <c r="AAW28" s="51"/>
      <c r="AAX28" s="51"/>
      <c r="AAY28" s="51"/>
      <c r="AAZ28" s="51"/>
      <c r="ABA28" s="51"/>
      <c r="ABB28" s="51"/>
      <c r="ABC28" s="51"/>
      <c r="ABD28" s="51"/>
      <c r="ABE28" s="51"/>
      <c r="ABF28" s="51"/>
      <c r="ABG28" s="51"/>
      <c r="ABH28" s="51"/>
      <c r="ABI28" s="51"/>
      <c r="ABJ28" s="51"/>
      <c r="ABK28" s="51"/>
      <c r="ABL28" s="51"/>
      <c r="ABM28" s="51"/>
      <c r="ABN28" s="51"/>
      <c r="ABO28" s="51"/>
      <c r="ABP28" s="51"/>
      <c r="ABQ28" s="51"/>
      <c r="ABR28" s="51"/>
      <c r="ABS28" s="51"/>
      <c r="ABT28" s="51"/>
      <c r="ABU28" s="51"/>
      <c r="ABV28" s="51"/>
      <c r="ABW28" s="51"/>
      <c r="ABX28" s="51"/>
      <c r="ABY28" s="51"/>
      <c r="ABZ28" s="51"/>
      <c r="ACA28" s="51"/>
      <c r="ACB28" s="51"/>
      <c r="ACC28" s="51"/>
      <c r="ACD28" s="51"/>
      <c r="ACE28" s="51"/>
      <c r="ACF28" s="51"/>
      <c r="ACG28" s="51"/>
      <c r="ACH28" s="51"/>
      <c r="ACI28" s="51"/>
      <c r="ACJ28" s="51"/>
      <c r="ACK28" s="51"/>
      <c r="ACL28" s="51"/>
      <c r="ACM28" s="51"/>
      <c r="ACN28" s="51"/>
      <c r="ACO28" s="51"/>
      <c r="ACP28" s="51"/>
      <c r="ACQ28" s="51"/>
      <c r="ACR28" s="51"/>
      <c r="ACS28" s="51"/>
      <c r="ACT28" s="51"/>
      <c r="ACU28" s="51"/>
      <c r="ACV28" s="51"/>
      <c r="ACW28" s="51"/>
      <c r="ACX28" s="51"/>
      <c r="ACY28" s="51"/>
      <c r="ACZ28" s="51"/>
      <c r="ADA28" s="51"/>
      <c r="ADB28" s="51"/>
      <c r="ADC28" s="51"/>
      <c r="ADD28" s="51"/>
      <c r="ADE28" s="51"/>
      <c r="ADF28" s="51"/>
      <c r="ADG28" s="51"/>
      <c r="ADH28" s="51"/>
      <c r="ADI28" s="51"/>
      <c r="ADJ28" s="51"/>
      <c r="ADK28" s="51"/>
      <c r="ADL28" s="51"/>
      <c r="ADM28" s="51"/>
      <c r="ADN28" s="51"/>
      <c r="ADO28" s="51"/>
      <c r="ADP28" s="51"/>
      <c r="ADQ28" s="51"/>
      <c r="ADR28" s="51"/>
      <c r="ADS28" s="51"/>
      <c r="ADT28" s="51"/>
      <c r="ADU28" s="51"/>
      <c r="ADV28" s="51"/>
      <c r="ADW28" s="51"/>
      <c r="ADX28" s="51"/>
      <c r="ADY28" s="51"/>
      <c r="ADZ28" s="51"/>
      <c r="AEA28" s="51"/>
      <c r="AEB28" s="51"/>
      <c r="AEC28" s="51"/>
      <c r="AED28" s="51"/>
      <c r="AEE28" s="51"/>
      <c r="AEF28" s="51"/>
      <c r="AEG28" s="51"/>
      <c r="AEH28" s="51"/>
      <c r="AEI28" s="51"/>
      <c r="AEJ28" s="51"/>
      <c r="AEK28" s="51"/>
      <c r="AEL28" s="51"/>
      <c r="AEM28" s="51"/>
      <c r="AEN28" s="51"/>
      <c r="AEO28" s="51"/>
      <c r="AEP28" s="51"/>
      <c r="AEQ28" s="51"/>
      <c r="AER28" s="51"/>
      <c r="AES28" s="51"/>
      <c r="AET28" s="51"/>
      <c r="AEU28" s="51"/>
      <c r="AEV28" s="51"/>
      <c r="AEW28" s="51"/>
      <c r="AEX28" s="51"/>
      <c r="AEY28" s="51"/>
      <c r="AEZ28" s="51"/>
      <c r="AFA28" s="51"/>
      <c r="AFB28" s="51"/>
      <c r="AFC28" s="51"/>
      <c r="AFD28" s="51"/>
      <c r="AFE28" s="51"/>
      <c r="AFF28" s="51"/>
      <c r="AFG28" s="51"/>
      <c r="AFH28" s="51"/>
      <c r="AFI28" s="51"/>
      <c r="AFJ28" s="51"/>
      <c r="AFK28" s="51"/>
      <c r="AFL28" s="51"/>
      <c r="AFM28" s="51"/>
      <c r="AFN28" s="51"/>
      <c r="AFO28" s="51"/>
      <c r="AFP28" s="51"/>
      <c r="AFQ28" s="51"/>
      <c r="AFR28" s="51"/>
      <c r="AFS28" s="51"/>
      <c r="AFT28" s="51"/>
      <c r="AFU28" s="51"/>
      <c r="AFV28" s="51"/>
      <c r="AFW28" s="51"/>
      <c r="AFX28" s="51"/>
      <c r="AFY28" s="51"/>
      <c r="AFZ28" s="51"/>
      <c r="AGA28" s="51"/>
      <c r="AGB28" s="51"/>
      <c r="AGC28" s="51"/>
      <c r="AGD28" s="51"/>
      <c r="AGE28" s="51"/>
      <c r="AGF28" s="51"/>
      <c r="AGG28" s="51"/>
      <c r="AGH28" s="51"/>
      <c r="AGI28" s="51"/>
      <c r="AGJ28" s="51"/>
      <c r="AGK28" s="51"/>
      <c r="AGL28" s="51"/>
      <c r="AGM28" s="51"/>
      <c r="AGN28" s="51"/>
      <c r="AGO28" s="51"/>
      <c r="AGP28" s="51"/>
      <c r="AGQ28" s="51"/>
      <c r="AGR28" s="51"/>
      <c r="AGS28" s="51"/>
      <c r="AGT28" s="51"/>
      <c r="AGU28" s="51"/>
      <c r="AGV28" s="51"/>
      <c r="AGW28" s="51"/>
      <c r="AGX28" s="51"/>
      <c r="AGY28" s="51"/>
      <c r="AGZ28" s="51"/>
      <c r="AHA28" s="51"/>
      <c r="AHB28" s="51"/>
      <c r="AHC28" s="51"/>
      <c r="AHD28" s="51"/>
      <c r="AHE28" s="51"/>
      <c r="AHF28" s="51"/>
      <c r="AHG28" s="51"/>
      <c r="AHH28" s="51"/>
      <c r="AHI28" s="51"/>
      <c r="AHJ28" s="51"/>
      <c r="AHK28" s="51"/>
      <c r="AHL28" s="51"/>
      <c r="AHM28" s="51"/>
      <c r="AHN28" s="51"/>
      <c r="AHO28" s="51"/>
      <c r="AHP28" s="51"/>
      <c r="AHQ28" s="51"/>
      <c r="AHR28" s="51"/>
      <c r="AHS28" s="51"/>
      <c r="AHT28" s="51"/>
      <c r="AHU28" s="51"/>
      <c r="AHV28" s="51"/>
      <c r="AHW28" s="51"/>
      <c r="AHX28" s="51"/>
      <c r="AHY28" s="51"/>
      <c r="AHZ28" s="51"/>
      <c r="AIA28" s="51"/>
      <c r="AIB28" s="51"/>
      <c r="AIC28" s="51"/>
      <c r="AID28" s="51"/>
      <c r="AIE28" s="51"/>
      <c r="AIF28" s="51"/>
      <c r="AIG28" s="51"/>
      <c r="AIH28" s="51"/>
      <c r="AII28" s="51"/>
      <c r="AIJ28" s="51"/>
      <c r="AIK28" s="51"/>
      <c r="AIL28" s="51"/>
      <c r="AIM28" s="51"/>
      <c r="AIN28" s="51"/>
      <c r="AIO28" s="51"/>
      <c r="AIP28" s="51"/>
      <c r="AIQ28" s="51"/>
      <c r="AIR28" s="51"/>
      <c r="AIS28" s="51"/>
      <c r="AIT28" s="51"/>
      <c r="AIU28" s="51"/>
      <c r="AIV28" s="51"/>
      <c r="AIW28" s="51"/>
      <c r="AIX28" s="51"/>
      <c r="AIY28" s="51"/>
      <c r="AIZ28" s="51"/>
      <c r="AJA28" s="51"/>
      <c r="AJB28" s="51"/>
      <c r="AJC28" s="51"/>
      <c r="AJD28" s="51"/>
      <c r="AJE28" s="51"/>
      <c r="AJF28" s="51"/>
      <c r="AJG28" s="51"/>
      <c r="AJH28" s="51"/>
      <c r="AJI28" s="51"/>
      <c r="AJJ28" s="51"/>
      <c r="AJK28" s="51"/>
      <c r="AJL28" s="51"/>
      <c r="AJM28" s="51"/>
      <c r="AJN28" s="51"/>
      <c r="AJO28" s="51"/>
      <c r="AJP28" s="51"/>
      <c r="AJQ28" s="51"/>
      <c r="AJR28" s="51"/>
      <c r="AJS28" s="51"/>
      <c r="AJT28" s="51"/>
      <c r="AJU28" s="51"/>
      <c r="AJV28" s="51"/>
      <c r="AJW28" s="51"/>
      <c r="AJX28" s="51"/>
      <c r="AJY28" s="51"/>
      <c r="AJZ28" s="51"/>
      <c r="AKA28" s="51"/>
      <c r="AKB28" s="51"/>
      <c r="AKC28" s="51"/>
      <c r="AKD28" s="51"/>
      <c r="AKE28" s="51"/>
      <c r="AKF28" s="51"/>
      <c r="AKG28" s="51"/>
      <c r="AKH28" s="51"/>
      <c r="AKI28" s="51"/>
      <c r="AKJ28" s="51"/>
      <c r="AKK28" s="51"/>
      <c r="AKL28" s="51"/>
      <c r="AKM28" s="51"/>
      <c r="AKN28" s="51"/>
      <c r="AKO28" s="51"/>
      <c r="AKP28" s="51"/>
      <c r="AKQ28" s="51"/>
      <c r="AKR28" s="51"/>
      <c r="AKS28" s="51"/>
      <c r="AKT28" s="51"/>
      <c r="AKU28" s="51"/>
      <c r="AKV28" s="51"/>
      <c r="AKW28" s="51"/>
      <c r="AKX28" s="51"/>
      <c r="AKY28" s="51"/>
      <c r="AKZ28" s="51"/>
      <c r="ALA28" s="51"/>
      <c r="ALB28" s="51"/>
      <c r="ALC28" s="51"/>
      <c r="ALD28" s="51"/>
      <c r="ALE28" s="51"/>
      <c r="ALF28" s="51"/>
      <c r="ALG28" s="51"/>
      <c r="ALH28" s="51"/>
      <c r="ALI28" s="51"/>
      <c r="ALJ28" s="51"/>
      <c r="ALK28" s="51"/>
      <c r="ALL28" s="51"/>
      <c r="ALM28" s="51"/>
      <c r="ALN28" s="51"/>
      <c r="ALO28" s="51"/>
      <c r="ALP28" s="51"/>
      <c r="ALQ28" s="51"/>
      <c r="ALR28" s="51"/>
      <c r="ALS28" s="51"/>
      <c r="ALT28" s="51"/>
      <c r="ALU28" s="51"/>
      <c r="ALV28" s="51"/>
      <c r="ALW28" s="51"/>
      <c r="ALX28" s="51"/>
      <c r="ALY28" s="51"/>
      <c r="ALZ28" s="51"/>
      <c r="AMA28" s="51"/>
      <c r="AMB28" s="51"/>
      <c r="AMC28" s="51"/>
      <c r="AMD28" s="51"/>
      <c r="AME28" s="51"/>
      <c r="AMF28" s="51"/>
      <c r="AMG28" s="51"/>
      <c r="AMH28" s="51"/>
      <c r="AMI28" s="51"/>
      <c r="AMJ28" s="51"/>
      <c r="AMK28" s="51"/>
      <c r="AML28" s="51"/>
      <c r="AMM28" s="51"/>
      <c r="AMN28" s="51"/>
      <c r="AMO28" s="51"/>
      <c r="AMP28" s="51"/>
      <c r="AMQ28" s="51"/>
      <c r="AMR28" s="51"/>
      <c r="AMS28" s="51"/>
      <c r="AMT28" s="51"/>
      <c r="AMU28" s="51"/>
      <c r="AMV28" s="51"/>
      <c r="AMW28" s="51"/>
      <c r="AMX28" s="51"/>
      <c r="AMY28" s="51"/>
      <c r="AMZ28" s="51"/>
      <c r="ANA28" s="51"/>
      <c r="ANB28" s="51"/>
      <c r="ANC28" s="51"/>
      <c r="AND28" s="51"/>
      <c r="ANE28" s="51"/>
      <c r="ANF28" s="51"/>
      <c r="ANG28" s="51"/>
      <c r="ANH28" s="51"/>
      <c r="ANI28" s="51"/>
      <c r="ANJ28" s="51"/>
      <c r="ANK28" s="51"/>
      <c r="ANL28" s="51"/>
      <c r="ANM28" s="51"/>
      <c r="ANN28" s="51"/>
      <c r="ANO28" s="51"/>
      <c r="ANP28" s="51"/>
      <c r="ANQ28" s="51"/>
      <c r="ANR28" s="51"/>
      <c r="ANS28" s="51"/>
      <c r="ANT28" s="51"/>
      <c r="ANU28" s="51"/>
      <c r="ANV28" s="51"/>
      <c r="ANW28" s="51"/>
      <c r="ANX28" s="51"/>
      <c r="ANY28" s="51"/>
      <c r="ANZ28" s="51"/>
      <c r="AOA28" s="51"/>
      <c r="AOB28" s="51"/>
      <c r="AOC28" s="51"/>
      <c r="AOD28" s="51"/>
      <c r="AOE28" s="51"/>
      <c r="AOF28" s="51"/>
      <c r="AOG28" s="51"/>
      <c r="AOH28" s="51"/>
      <c r="AOI28" s="51"/>
      <c r="AOJ28" s="51"/>
      <c r="AOK28" s="51"/>
      <c r="AOL28" s="51"/>
      <c r="AOM28" s="51"/>
      <c r="AON28" s="51"/>
      <c r="AOO28" s="51"/>
      <c r="AOP28" s="51"/>
      <c r="AOQ28" s="51"/>
      <c r="AOR28" s="51"/>
      <c r="AOS28" s="51"/>
      <c r="AOT28" s="51"/>
      <c r="AOU28" s="51"/>
      <c r="AOV28" s="51"/>
      <c r="AOW28" s="51"/>
      <c r="AOX28" s="51"/>
      <c r="AOY28" s="51"/>
      <c r="AOZ28" s="51"/>
      <c r="APA28" s="51"/>
      <c r="APB28" s="51"/>
      <c r="APC28" s="51"/>
      <c r="APD28" s="51"/>
      <c r="APE28" s="51"/>
      <c r="APF28" s="51"/>
      <c r="APG28" s="51"/>
      <c r="APH28" s="51"/>
      <c r="API28" s="51"/>
      <c r="APJ28" s="51"/>
      <c r="APK28" s="51"/>
      <c r="APL28" s="51"/>
      <c r="APM28" s="51"/>
      <c r="APN28" s="51"/>
      <c r="APO28" s="51"/>
      <c r="APP28" s="51"/>
      <c r="APQ28" s="51"/>
      <c r="APR28" s="51"/>
      <c r="APS28" s="51"/>
      <c r="APT28" s="51"/>
      <c r="APU28" s="51"/>
      <c r="APV28" s="51"/>
      <c r="APW28" s="51"/>
      <c r="APX28" s="51"/>
      <c r="APY28" s="51"/>
      <c r="APZ28" s="51"/>
      <c r="AQA28" s="51"/>
      <c r="AQB28" s="51"/>
      <c r="AQC28" s="51"/>
      <c r="AQD28" s="51"/>
      <c r="AQE28" s="51"/>
      <c r="AQF28" s="51"/>
      <c r="AQG28" s="51"/>
      <c r="AQH28" s="51"/>
      <c r="AQI28" s="51"/>
      <c r="AQJ28" s="51"/>
      <c r="AQK28" s="51"/>
      <c r="AQL28" s="51"/>
      <c r="AQM28" s="51"/>
      <c r="AQN28" s="51"/>
      <c r="AQO28" s="51"/>
      <c r="AQP28" s="51"/>
      <c r="AQQ28" s="51"/>
      <c r="AQR28" s="51"/>
      <c r="AQS28" s="51"/>
      <c r="AQT28" s="51"/>
      <c r="AQU28" s="51"/>
      <c r="AQV28" s="51"/>
      <c r="AQW28" s="51"/>
      <c r="AQX28" s="51"/>
      <c r="AQY28" s="51"/>
      <c r="AQZ28" s="51"/>
      <c r="ARA28" s="51"/>
      <c r="ARB28" s="51"/>
      <c r="ARC28" s="51"/>
      <c r="ARD28" s="51"/>
      <c r="ARE28" s="51"/>
      <c r="ARF28" s="51"/>
      <c r="ARG28" s="51"/>
      <c r="ARH28" s="51"/>
      <c r="ARI28" s="51"/>
      <c r="ARJ28" s="51"/>
      <c r="ARK28" s="51"/>
      <c r="ARL28" s="51"/>
      <c r="ARM28" s="51"/>
      <c r="ARN28" s="51"/>
      <c r="ARO28" s="51"/>
      <c r="ARP28" s="51"/>
      <c r="ARQ28" s="51"/>
      <c r="ARR28" s="51"/>
      <c r="ARS28" s="51"/>
      <c r="ART28" s="51"/>
      <c r="ARU28" s="51"/>
      <c r="ARV28" s="51"/>
      <c r="ARW28" s="51"/>
      <c r="ARX28" s="51"/>
      <c r="ARY28" s="51"/>
      <c r="ARZ28" s="51"/>
      <c r="ASA28" s="51"/>
      <c r="ASB28" s="51"/>
      <c r="ASC28" s="51"/>
      <c r="ASD28" s="51"/>
      <c r="ASE28" s="51"/>
      <c r="ASF28" s="51"/>
      <c r="ASG28" s="51"/>
      <c r="ASH28" s="51"/>
      <c r="ASI28" s="51"/>
      <c r="ASJ28" s="51"/>
      <c r="ASK28" s="51"/>
      <c r="ASL28" s="51"/>
      <c r="ASM28" s="51"/>
      <c r="ASN28" s="51"/>
      <c r="ASO28" s="51"/>
      <c r="ASP28" s="51"/>
      <c r="ASQ28" s="51"/>
      <c r="ASR28" s="51"/>
      <c r="ASS28" s="51"/>
      <c r="AST28" s="51"/>
      <c r="ASU28" s="51"/>
      <c r="ASV28" s="51"/>
      <c r="ASW28" s="51"/>
      <c r="ASX28" s="51"/>
      <c r="ASY28" s="51"/>
      <c r="ASZ28" s="51"/>
      <c r="ATA28" s="51"/>
      <c r="ATB28" s="51"/>
      <c r="ATC28" s="51"/>
      <c r="ATD28" s="51"/>
      <c r="ATE28" s="51"/>
      <c r="ATF28" s="51"/>
      <c r="ATG28" s="51"/>
      <c r="ATH28" s="51"/>
      <c r="ATI28" s="51"/>
      <c r="ATJ28" s="51"/>
      <c r="ATK28" s="51"/>
      <c r="ATL28" s="51"/>
      <c r="ATM28" s="51"/>
      <c r="ATN28" s="51"/>
      <c r="ATO28" s="51"/>
      <c r="ATP28" s="51"/>
      <c r="ATQ28" s="51"/>
      <c r="ATR28" s="51"/>
      <c r="ATS28" s="51"/>
      <c r="ATT28" s="51"/>
      <c r="ATU28" s="51"/>
      <c r="ATV28" s="51"/>
      <c r="ATW28" s="51"/>
      <c r="ATX28" s="51"/>
      <c r="ATY28" s="51"/>
      <c r="ATZ28" s="51"/>
      <c r="AUA28" s="51"/>
      <c r="AUB28" s="51"/>
      <c r="AUC28" s="51"/>
      <c r="AUD28" s="51"/>
      <c r="AUE28" s="51"/>
      <c r="AUF28" s="51"/>
      <c r="AUG28" s="51"/>
      <c r="AUH28" s="51"/>
      <c r="AUI28" s="51"/>
      <c r="AUJ28" s="51"/>
      <c r="AUK28" s="51"/>
      <c r="AUL28" s="51"/>
      <c r="AUM28" s="51"/>
      <c r="AUN28" s="51"/>
      <c r="AUO28" s="51"/>
      <c r="AUP28" s="51"/>
      <c r="AUQ28" s="51"/>
      <c r="AUR28" s="51"/>
      <c r="AUS28" s="51"/>
      <c r="AUT28" s="51"/>
      <c r="AUU28" s="51"/>
      <c r="AUV28" s="51"/>
      <c r="AUW28" s="51"/>
      <c r="AUX28" s="51"/>
      <c r="AUY28" s="51"/>
      <c r="AUZ28" s="51"/>
      <c r="AVA28" s="51"/>
      <c r="AVB28" s="51"/>
      <c r="AVC28" s="51"/>
      <c r="AVD28" s="51"/>
      <c r="AVE28" s="51"/>
      <c r="AVF28" s="51"/>
      <c r="AVG28" s="51"/>
      <c r="AVH28" s="51"/>
      <c r="AVI28" s="51"/>
      <c r="AVJ28" s="51"/>
      <c r="AVK28" s="51"/>
      <c r="AVL28" s="51"/>
      <c r="AVM28" s="51"/>
      <c r="AVN28" s="51"/>
      <c r="AVO28" s="51"/>
      <c r="AVP28" s="51"/>
      <c r="AVQ28" s="51"/>
      <c r="AVR28" s="51"/>
      <c r="AVS28" s="51"/>
      <c r="AVT28" s="51"/>
      <c r="AVU28" s="51"/>
      <c r="AVV28" s="51"/>
      <c r="AVW28" s="51"/>
      <c r="AVX28" s="51"/>
      <c r="AVY28" s="51"/>
      <c r="AVZ28" s="51"/>
      <c r="AWA28" s="51"/>
      <c r="AWB28" s="51"/>
      <c r="AWC28" s="51"/>
      <c r="AWD28" s="51"/>
      <c r="AWE28" s="51"/>
      <c r="AWF28" s="51"/>
      <c r="AWG28" s="51"/>
      <c r="AWH28" s="51"/>
      <c r="AWI28" s="51"/>
      <c r="AWJ28" s="51"/>
      <c r="AWK28" s="51"/>
      <c r="AWL28" s="51"/>
      <c r="AWM28" s="51"/>
      <c r="AWN28" s="51"/>
      <c r="AWO28" s="51"/>
      <c r="AWP28" s="51"/>
      <c r="AWQ28" s="51"/>
      <c r="AWR28" s="51"/>
      <c r="AWS28" s="51"/>
      <c r="AWT28" s="51"/>
      <c r="AWU28" s="51"/>
      <c r="AWV28" s="51"/>
      <c r="AWW28" s="51"/>
      <c r="AWX28" s="51"/>
      <c r="AWY28" s="51"/>
      <c r="AWZ28" s="51"/>
      <c r="AXA28" s="51"/>
      <c r="AXB28" s="51"/>
      <c r="AXC28" s="51"/>
      <c r="AXD28" s="51"/>
      <c r="AXE28" s="51"/>
      <c r="AXF28" s="51"/>
      <c r="AXG28" s="51"/>
      <c r="AXH28" s="51"/>
      <c r="AXI28" s="51"/>
      <c r="AXJ28" s="51"/>
      <c r="AXK28" s="51"/>
      <c r="AXL28" s="51"/>
      <c r="AXM28" s="51"/>
      <c r="AXN28" s="51"/>
      <c r="AXO28" s="51"/>
      <c r="AXP28" s="51"/>
      <c r="AXQ28" s="51"/>
      <c r="AXR28" s="51"/>
      <c r="AXS28" s="51"/>
      <c r="AXT28" s="51"/>
      <c r="AXU28" s="51"/>
      <c r="AXV28" s="51"/>
      <c r="AXW28" s="51"/>
      <c r="AXX28" s="51"/>
      <c r="AXY28" s="51"/>
      <c r="AXZ28" s="51"/>
      <c r="AYA28" s="51"/>
      <c r="AYB28" s="51"/>
      <c r="AYC28" s="51"/>
      <c r="AYD28" s="51"/>
      <c r="AYE28" s="51"/>
      <c r="AYF28" s="51"/>
      <c r="AYG28" s="51"/>
      <c r="AYH28" s="51"/>
      <c r="AYI28" s="51"/>
      <c r="AYJ28" s="51"/>
      <c r="AYK28" s="51"/>
      <c r="AYL28" s="51"/>
      <c r="AYM28" s="51"/>
      <c r="AYN28" s="51"/>
      <c r="AYO28" s="51"/>
      <c r="AYP28" s="51"/>
      <c r="AYQ28" s="51"/>
      <c r="AYR28" s="51"/>
      <c r="AYS28" s="51"/>
      <c r="AYT28" s="51"/>
      <c r="AYU28" s="51"/>
      <c r="AYV28" s="51"/>
      <c r="AYW28" s="51"/>
      <c r="AYX28" s="51"/>
      <c r="AYY28" s="51"/>
      <c r="AYZ28" s="51"/>
      <c r="AZA28" s="51"/>
      <c r="AZB28" s="51"/>
      <c r="AZC28" s="51"/>
      <c r="AZD28" s="51"/>
      <c r="AZE28" s="51"/>
      <c r="AZF28" s="51"/>
      <c r="AZG28" s="51"/>
      <c r="AZH28" s="51"/>
      <c r="AZI28" s="51"/>
      <c r="AZJ28" s="51"/>
      <c r="AZK28" s="51"/>
      <c r="AZL28" s="51"/>
      <c r="AZM28" s="51"/>
      <c r="AZN28" s="51"/>
      <c r="AZO28" s="51"/>
      <c r="AZP28" s="51"/>
      <c r="AZQ28" s="51"/>
      <c r="AZR28" s="51"/>
      <c r="AZS28" s="51"/>
      <c r="AZT28" s="51"/>
      <c r="AZU28" s="51"/>
      <c r="AZV28" s="51"/>
      <c r="AZW28" s="51"/>
      <c r="AZX28" s="51"/>
      <c r="AZY28" s="51"/>
      <c r="AZZ28" s="51"/>
      <c r="BAA28" s="51"/>
      <c r="BAB28" s="51"/>
      <c r="BAC28" s="51"/>
      <c r="BAD28" s="51"/>
      <c r="BAE28" s="51"/>
      <c r="BAF28" s="51"/>
      <c r="BAG28" s="51"/>
      <c r="BAH28" s="51"/>
      <c r="BAI28" s="51"/>
      <c r="BAJ28" s="51"/>
      <c r="BAK28" s="51"/>
      <c r="BAL28" s="51"/>
      <c r="BAM28" s="51"/>
      <c r="BAN28" s="51"/>
      <c r="BAO28" s="51"/>
      <c r="BAP28" s="51"/>
      <c r="BAQ28" s="51"/>
      <c r="BAR28" s="51"/>
      <c r="BAS28" s="51"/>
      <c r="BAT28" s="51"/>
      <c r="BAU28" s="51"/>
      <c r="BAV28" s="51"/>
      <c r="BAW28" s="51"/>
      <c r="BAX28" s="51"/>
      <c r="BAY28" s="51"/>
      <c r="BAZ28" s="51"/>
      <c r="BBA28" s="51"/>
      <c r="BBB28" s="51"/>
      <c r="BBC28" s="51"/>
      <c r="BBD28" s="51"/>
      <c r="BBE28" s="51"/>
      <c r="BBF28" s="51"/>
      <c r="BBG28" s="51"/>
      <c r="BBH28" s="51"/>
      <c r="BBI28" s="51"/>
      <c r="BBJ28" s="51"/>
      <c r="BBK28" s="51"/>
      <c r="BBL28" s="51"/>
      <c r="BBM28" s="51"/>
      <c r="BBN28" s="51"/>
      <c r="BBO28" s="51"/>
      <c r="BBP28" s="51"/>
      <c r="BBQ28" s="51"/>
      <c r="BBR28" s="51"/>
      <c r="BBS28" s="51"/>
      <c r="BBT28" s="51"/>
      <c r="BBU28" s="51"/>
      <c r="BBV28" s="51"/>
      <c r="BBW28" s="51"/>
      <c r="BBX28" s="51"/>
      <c r="BBY28" s="51"/>
      <c r="BBZ28" s="51"/>
      <c r="BCA28" s="51"/>
      <c r="BCB28" s="51"/>
      <c r="BCC28" s="51"/>
      <c r="BCD28" s="51"/>
      <c r="BCE28" s="51"/>
      <c r="BCF28" s="51"/>
      <c r="BCG28" s="51"/>
      <c r="BCH28" s="51"/>
      <c r="BCI28" s="51"/>
      <c r="BCJ28" s="51"/>
      <c r="BCK28" s="51"/>
      <c r="BCL28" s="51"/>
      <c r="BCM28" s="51"/>
      <c r="BCN28" s="51"/>
      <c r="BCO28" s="51"/>
      <c r="BCP28" s="51"/>
      <c r="BCQ28" s="51"/>
      <c r="BCR28" s="51"/>
      <c r="BCS28" s="51"/>
      <c r="BCT28" s="51"/>
      <c r="BCU28" s="51"/>
      <c r="BCV28" s="51"/>
      <c r="BCW28" s="51"/>
      <c r="BCX28" s="51"/>
      <c r="BCY28" s="51"/>
      <c r="BCZ28" s="51"/>
      <c r="BDA28" s="51"/>
      <c r="BDB28" s="51"/>
      <c r="BDC28" s="51"/>
      <c r="BDD28" s="51"/>
      <c r="BDE28" s="51"/>
      <c r="BDF28" s="51"/>
      <c r="BDG28" s="51"/>
      <c r="BDH28" s="51"/>
      <c r="BDI28" s="51"/>
      <c r="BDJ28" s="51"/>
      <c r="BDK28" s="51"/>
      <c r="BDL28" s="51"/>
      <c r="BDM28" s="51"/>
      <c r="BDN28" s="51"/>
      <c r="BDO28" s="51"/>
      <c r="BDP28" s="51"/>
      <c r="BDQ28" s="51"/>
      <c r="BDR28" s="51"/>
      <c r="BDS28" s="51"/>
      <c r="BDT28" s="51"/>
      <c r="BDU28" s="51"/>
      <c r="BDV28" s="51"/>
      <c r="BDW28" s="51"/>
      <c r="BDX28" s="51"/>
      <c r="BDY28" s="51"/>
      <c r="BDZ28" s="51"/>
      <c r="BEA28" s="51"/>
      <c r="BEB28" s="51"/>
      <c r="BEC28" s="51"/>
      <c r="BED28" s="51"/>
      <c r="BEE28" s="51"/>
      <c r="BEF28" s="51"/>
      <c r="BEG28" s="51"/>
      <c r="BEH28" s="51"/>
      <c r="BEI28" s="51"/>
      <c r="BEJ28" s="51"/>
      <c r="BEK28" s="51"/>
      <c r="BEL28" s="51"/>
      <c r="BEM28" s="51"/>
      <c r="BEN28" s="51"/>
      <c r="BEO28" s="51"/>
      <c r="BEP28" s="51"/>
      <c r="BEQ28" s="51"/>
      <c r="BER28" s="51"/>
      <c r="BES28" s="51"/>
      <c r="BET28" s="51"/>
      <c r="BEU28" s="51"/>
      <c r="BEV28" s="51"/>
      <c r="BEW28" s="51"/>
      <c r="BEX28" s="51"/>
      <c r="BEY28" s="51"/>
      <c r="BEZ28" s="51"/>
      <c r="BFA28" s="51"/>
      <c r="BFB28" s="51"/>
      <c r="BFC28" s="51"/>
      <c r="BFD28" s="51"/>
      <c r="BFE28" s="51"/>
      <c r="BFF28" s="51"/>
      <c r="BFG28" s="51"/>
      <c r="BFH28" s="51"/>
      <c r="BFI28" s="51"/>
      <c r="BFJ28" s="51"/>
      <c r="BFK28" s="51"/>
      <c r="BFL28" s="51"/>
      <c r="BFM28" s="51"/>
      <c r="BFN28" s="51"/>
      <c r="BFO28" s="51"/>
      <c r="BFP28" s="51"/>
      <c r="BFQ28" s="51"/>
      <c r="BFR28" s="51"/>
      <c r="BFS28" s="51"/>
      <c r="BFT28" s="51"/>
      <c r="BFU28" s="51"/>
      <c r="BFV28" s="51"/>
      <c r="BFW28" s="51"/>
      <c r="BFX28" s="51"/>
      <c r="BFY28" s="51"/>
      <c r="BFZ28" s="51"/>
      <c r="BGA28" s="51"/>
      <c r="BGB28" s="51"/>
      <c r="BGC28" s="51"/>
      <c r="BGD28" s="51"/>
      <c r="BGE28" s="51"/>
      <c r="BGF28" s="51"/>
      <c r="BGG28" s="51"/>
      <c r="BGH28" s="51"/>
      <c r="BGI28" s="51"/>
      <c r="BGJ28" s="51"/>
      <c r="BGK28" s="51"/>
      <c r="BGL28" s="51"/>
      <c r="BGM28" s="51"/>
      <c r="BGN28" s="51"/>
      <c r="BGO28" s="51"/>
      <c r="BGP28" s="51"/>
      <c r="BGQ28" s="51"/>
      <c r="BGR28" s="51"/>
      <c r="BGS28" s="51"/>
      <c r="BGT28" s="51"/>
      <c r="BGU28" s="51"/>
      <c r="BGV28" s="51"/>
      <c r="BGW28" s="51"/>
      <c r="BGX28" s="51"/>
      <c r="BGY28" s="51"/>
      <c r="BGZ28" s="51"/>
      <c r="BHA28" s="51"/>
      <c r="BHB28" s="51"/>
      <c r="BHC28" s="51"/>
      <c r="BHD28" s="51"/>
      <c r="BHE28" s="51"/>
      <c r="BHF28" s="51"/>
      <c r="BHG28" s="51"/>
      <c r="BHH28" s="51"/>
      <c r="BHI28" s="51"/>
      <c r="BHJ28" s="51"/>
      <c r="BHK28" s="51"/>
      <c r="BHL28" s="51"/>
      <c r="BHM28" s="51"/>
      <c r="BHN28" s="51"/>
      <c r="BHO28" s="51"/>
      <c r="BHP28" s="51"/>
      <c r="BHQ28" s="51"/>
      <c r="BHR28" s="51"/>
      <c r="BHS28" s="51"/>
      <c r="BHT28" s="51"/>
      <c r="BHU28" s="51"/>
      <c r="BHV28" s="51"/>
      <c r="BHW28" s="51"/>
      <c r="BHX28" s="51"/>
      <c r="BHY28" s="51"/>
      <c r="BHZ28" s="51"/>
      <c r="BIA28" s="51"/>
      <c r="BIB28" s="51"/>
      <c r="BIC28" s="51"/>
      <c r="BID28" s="51"/>
      <c r="BIE28" s="51"/>
      <c r="BIF28" s="51"/>
      <c r="BIG28" s="51"/>
      <c r="BIH28" s="51"/>
      <c r="BII28" s="51"/>
      <c r="BIJ28" s="51"/>
      <c r="BIK28" s="51"/>
      <c r="BIL28" s="51"/>
      <c r="BIM28" s="51"/>
      <c r="BIN28" s="51"/>
      <c r="BIO28" s="51"/>
      <c r="BIP28" s="51"/>
      <c r="BIQ28" s="51"/>
      <c r="BIR28" s="51"/>
      <c r="BIS28" s="51"/>
      <c r="BIT28" s="51"/>
      <c r="BIU28" s="51"/>
      <c r="BIV28" s="51"/>
      <c r="BIW28" s="51"/>
      <c r="BIX28" s="51"/>
      <c r="BIY28" s="51"/>
      <c r="BIZ28" s="51"/>
      <c r="BJA28" s="51"/>
      <c r="BJB28" s="51"/>
      <c r="BJC28" s="51"/>
      <c r="BJD28" s="51"/>
      <c r="BJE28" s="51"/>
      <c r="BJF28" s="51"/>
      <c r="BJG28" s="51"/>
      <c r="BJH28" s="51"/>
      <c r="BJI28" s="51"/>
      <c r="BJJ28" s="51"/>
      <c r="BJK28" s="51"/>
      <c r="BJL28" s="51"/>
      <c r="BJM28" s="51"/>
      <c r="BJN28" s="51"/>
      <c r="BJO28" s="51"/>
      <c r="BJP28" s="51"/>
      <c r="BJQ28" s="51"/>
      <c r="BJR28" s="51"/>
      <c r="BJS28" s="51"/>
      <c r="BJT28" s="51"/>
      <c r="BJU28" s="51"/>
      <c r="BJV28" s="51"/>
      <c r="BJW28" s="51"/>
      <c r="BJX28" s="51"/>
      <c r="BJY28" s="51"/>
      <c r="BJZ28" s="51"/>
      <c r="BKA28" s="51"/>
      <c r="BKB28" s="51"/>
      <c r="BKC28" s="51"/>
      <c r="BKD28" s="51"/>
      <c r="BKE28" s="51"/>
      <c r="BKF28" s="51"/>
      <c r="BKG28" s="51"/>
      <c r="BKH28" s="51"/>
      <c r="BKI28" s="51"/>
      <c r="BKJ28" s="51"/>
      <c r="BKK28" s="51"/>
      <c r="BKL28" s="51"/>
      <c r="BKM28" s="51"/>
      <c r="BKN28" s="51"/>
      <c r="BKO28" s="51"/>
      <c r="BKP28" s="51"/>
      <c r="BKQ28" s="51"/>
      <c r="BKR28" s="51"/>
      <c r="BKS28" s="51"/>
      <c r="BKT28" s="51"/>
      <c r="BKU28" s="51"/>
      <c r="BKV28" s="51"/>
      <c r="BKW28" s="51"/>
      <c r="BKX28" s="51"/>
      <c r="BKY28" s="51"/>
      <c r="BKZ28" s="51"/>
      <c r="BLA28" s="51"/>
      <c r="BLB28" s="51"/>
      <c r="BLC28" s="51"/>
      <c r="BLD28" s="51"/>
      <c r="BLE28" s="51"/>
      <c r="BLF28" s="51"/>
      <c r="BLG28" s="51"/>
      <c r="BLH28" s="51"/>
      <c r="BLI28" s="51"/>
      <c r="BLJ28" s="51"/>
      <c r="BLK28" s="51"/>
      <c r="BLL28" s="51"/>
      <c r="BLM28" s="51"/>
      <c r="BLN28" s="51"/>
      <c r="BLO28" s="51"/>
      <c r="BLP28" s="51"/>
      <c r="BLQ28" s="51"/>
      <c r="BLR28" s="51"/>
      <c r="BLS28" s="51"/>
      <c r="BLT28" s="51"/>
      <c r="BLU28" s="51"/>
      <c r="BLV28" s="51"/>
      <c r="BLW28" s="51"/>
      <c r="BLX28" s="51"/>
      <c r="BLY28" s="51"/>
      <c r="BLZ28" s="51"/>
      <c r="BMA28" s="51"/>
      <c r="BMB28" s="51"/>
      <c r="BMC28" s="51"/>
      <c r="BMD28" s="51"/>
      <c r="BME28" s="51"/>
      <c r="BMF28" s="51"/>
      <c r="BMG28" s="51"/>
      <c r="BMH28" s="51"/>
      <c r="BMI28" s="51"/>
      <c r="BMJ28" s="51"/>
      <c r="BMK28" s="51"/>
      <c r="BML28" s="51"/>
      <c r="BMM28" s="51"/>
      <c r="BMN28" s="51"/>
      <c r="BMO28" s="51"/>
      <c r="BMP28" s="51"/>
      <c r="BMQ28" s="51"/>
      <c r="BMR28" s="51"/>
      <c r="BMS28" s="51"/>
      <c r="BMT28" s="51"/>
      <c r="BMU28" s="51"/>
      <c r="BMV28" s="51"/>
      <c r="BMW28" s="51"/>
      <c r="BMX28" s="51"/>
      <c r="BMY28" s="51"/>
      <c r="BMZ28" s="51"/>
      <c r="BNA28" s="51"/>
      <c r="BNB28" s="51"/>
      <c r="BNC28" s="51"/>
      <c r="BND28" s="51"/>
      <c r="BNE28" s="51"/>
      <c r="BNF28" s="51"/>
      <c r="BNG28" s="51"/>
      <c r="BNH28" s="51"/>
      <c r="BNI28" s="51"/>
      <c r="BNJ28" s="51"/>
      <c r="BNK28" s="51"/>
      <c r="BNL28" s="51"/>
      <c r="BNM28" s="51"/>
      <c r="BNN28" s="51"/>
      <c r="BNO28" s="51"/>
      <c r="BNP28" s="51"/>
      <c r="BNQ28" s="51"/>
      <c r="BNR28" s="51"/>
      <c r="BNS28" s="51"/>
      <c r="BNT28" s="51"/>
      <c r="BNU28" s="51"/>
      <c r="BNV28" s="51"/>
      <c r="BNW28" s="51"/>
      <c r="BNX28" s="51"/>
      <c r="BNY28" s="51"/>
      <c r="BNZ28" s="51"/>
      <c r="BOA28" s="51"/>
      <c r="BOB28" s="51"/>
      <c r="BOC28" s="51"/>
      <c r="BOD28" s="51"/>
      <c r="BOE28" s="51"/>
      <c r="BOF28" s="51"/>
      <c r="BOG28" s="51"/>
      <c r="BOH28" s="51"/>
      <c r="BOI28" s="51"/>
      <c r="BOJ28" s="51"/>
      <c r="BOK28" s="51"/>
      <c r="BOL28" s="51"/>
      <c r="BOM28" s="51"/>
      <c r="BON28" s="51"/>
      <c r="BOO28" s="51"/>
      <c r="BOP28" s="51"/>
      <c r="BOQ28" s="51"/>
      <c r="BOR28" s="51"/>
      <c r="BOS28" s="51"/>
      <c r="BOT28" s="51"/>
      <c r="BOU28" s="51"/>
      <c r="BOV28" s="51"/>
      <c r="BOW28" s="51"/>
      <c r="BOX28" s="51"/>
      <c r="BOY28" s="51"/>
      <c r="BOZ28" s="51"/>
      <c r="BPA28" s="51"/>
      <c r="BPB28" s="51"/>
      <c r="BPC28" s="51"/>
      <c r="BPD28" s="51"/>
      <c r="BPE28" s="51"/>
      <c r="BPF28" s="51"/>
      <c r="BPG28" s="51"/>
      <c r="BPH28" s="51"/>
      <c r="BPI28" s="51"/>
      <c r="BPJ28" s="51"/>
      <c r="BPK28" s="51"/>
      <c r="BPL28" s="51"/>
      <c r="BPM28" s="51"/>
      <c r="BPN28" s="51"/>
      <c r="BPO28" s="51"/>
      <c r="BPP28" s="51"/>
      <c r="BPQ28" s="51"/>
      <c r="BPR28" s="51"/>
      <c r="BPS28" s="51"/>
      <c r="BPT28" s="51"/>
      <c r="BPU28" s="51"/>
      <c r="BPV28" s="51"/>
      <c r="BPW28" s="51"/>
      <c r="BPX28" s="51"/>
      <c r="BPY28" s="51"/>
      <c r="BPZ28" s="51"/>
      <c r="BQA28" s="51"/>
      <c r="BQB28" s="51"/>
      <c r="BQC28" s="51"/>
      <c r="BQD28" s="51"/>
      <c r="BQE28" s="51"/>
      <c r="BQF28" s="51"/>
      <c r="BQG28" s="51"/>
      <c r="BQH28" s="51"/>
      <c r="BQI28" s="51"/>
      <c r="BQJ28" s="51"/>
      <c r="BQK28" s="51"/>
      <c r="BQL28" s="51"/>
      <c r="BQM28" s="51"/>
      <c r="BQN28" s="51"/>
      <c r="BQO28" s="51"/>
      <c r="BQP28" s="51"/>
      <c r="BQQ28" s="51"/>
      <c r="BQR28" s="51"/>
      <c r="BQS28" s="51"/>
      <c r="BQT28" s="51"/>
      <c r="BQU28" s="51"/>
      <c r="BQV28" s="51"/>
      <c r="BQW28" s="51"/>
      <c r="BQX28" s="51"/>
      <c r="BQY28" s="51"/>
      <c r="BQZ28" s="51"/>
      <c r="BRA28" s="51"/>
      <c r="BRB28" s="51"/>
      <c r="BRC28" s="51"/>
      <c r="BRD28" s="51"/>
      <c r="BRE28" s="51"/>
      <c r="BRF28" s="51"/>
      <c r="BRG28" s="51"/>
      <c r="BRH28" s="51"/>
      <c r="BRI28" s="51"/>
      <c r="BRJ28" s="51"/>
      <c r="BRK28" s="51"/>
      <c r="BRL28" s="51"/>
      <c r="BRM28" s="51"/>
      <c r="BRN28" s="51"/>
      <c r="BRO28" s="51"/>
      <c r="BRP28" s="51"/>
      <c r="BRQ28" s="51"/>
      <c r="BRR28" s="51"/>
      <c r="BRS28" s="51"/>
      <c r="BRT28" s="51"/>
      <c r="BRU28" s="51"/>
      <c r="BRV28" s="51"/>
      <c r="BRW28" s="51"/>
      <c r="BRX28" s="51"/>
      <c r="BRY28" s="51"/>
      <c r="BRZ28" s="51"/>
      <c r="BSA28" s="51"/>
      <c r="BSB28" s="51"/>
      <c r="BSC28" s="51"/>
      <c r="BSD28" s="51"/>
      <c r="BSE28" s="51"/>
      <c r="BSF28" s="51"/>
      <c r="BSG28" s="51"/>
      <c r="BSH28" s="51"/>
      <c r="BSI28" s="51"/>
      <c r="BSJ28" s="51"/>
      <c r="BSK28" s="51"/>
      <c r="BSL28" s="51"/>
      <c r="BSM28" s="51"/>
      <c r="BSN28" s="51"/>
      <c r="BSO28" s="51"/>
      <c r="BSP28" s="51"/>
      <c r="BSQ28" s="51"/>
      <c r="BSR28" s="51"/>
      <c r="BSS28" s="51"/>
      <c r="BST28" s="51"/>
      <c r="BSU28" s="51"/>
      <c r="BSV28" s="51"/>
      <c r="BSW28" s="51"/>
      <c r="BSX28" s="51"/>
      <c r="BSY28" s="51"/>
      <c r="BSZ28" s="51"/>
      <c r="BTA28" s="51"/>
      <c r="BTB28" s="51"/>
      <c r="BTC28" s="51"/>
      <c r="BTD28" s="51"/>
      <c r="BTE28" s="51"/>
      <c r="BTF28" s="51"/>
      <c r="BTG28" s="51"/>
      <c r="BTH28" s="51"/>
      <c r="BTI28" s="51"/>
      <c r="BTJ28" s="51"/>
      <c r="BTK28" s="51"/>
      <c r="BTL28" s="51"/>
      <c r="BTM28" s="51"/>
      <c r="BTN28" s="51"/>
      <c r="BTO28" s="51"/>
      <c r="BTP28" s="51"/>
      <c r="BTQ28" s="51"/>
      <c r="BTR28" s="51"/>
      <c r="BTS28" s="51"/>
      <c r="BTT28" s="51"/>
      <c r="BTU28" s="51"/>
      <c r="BTV28" s="51"/>
      <c r="BTW28" s="51"/>
      <c r="BTX28" s="51"/>
      <c r="BTY28" s="51"/>
      <c r="BTZ28" s="51"/>
      <c r="BUA28" s="51"/>
      <c r="BUB28" s="51"/>
      <c r="BUC28" s="51"/>
      <c r="BUD28" s="51"/>
      <c r="BUE28" s="51"/>
      <c r="BUF28" s="51"/>
      <c r="BUG28" s="51"/>
      <c r="BUH28" s="51"/>
      <c r="BUI28" s="51"/>
      <c r="BUJ28" s="51"/>
      <c r="BUK28" s="51"/>
      <c r="BUL28" s="51"/>
      <c r="BUM28" s="51"/>
      <c r="BUN28" s="51"/>
      <c r="BUO28" s="51"/>
      <c r="BUP28" s="51"/>
      <c r="BUQ28" s="51"/>
      <c r="BUR28" s="51"/>
      <c r="BUS28" s="51"/>
      <c r="BUT28" s="51"/>
      <c r="BUU28" s="51"/>
      <c r="BUV28" s="51"/>
      <c r="BUW28" s="51"/>
      <c r="BUX28" s="51"/>
      <c r="BUY28" s="51"/>
      <c r="BUZ28" s="51"/>
      <c r="BVA28" s="51"/>
      <c r="BVB28" s="51"/>
      <c r="BVC28" s="51"/>
      <c r="BVD28" s="51"/>
      <c r="BVE28" s="51"/>
      <c r="BVF28" s="51"/>
      <c r="BVG28" s="51"/>
      <c r="BVH28" s="51"/>
      <c r="BVI28" s="51"/>
      <c r="BVJ28" s="51"/>
      <c r="BVK28" s="51"/>
      <c r="BVL28" s="51"/>
      <c r="BVM28" s="51"/>
      <c r="BVN28" s="51"/>
      <c r="BVO28" s="51"/>
      <c r="BVP28" s="51"/>
      <c r="BVQ28" s="51"/>
      <c r="BVR28" s="51"/>
      <c r="BVS28" s="51"/>
      <c r="BVT28" s="51"/>
      <c r="BVU28" s="51"/>
      <c r="BVV28" s="51"/>
      <c r="BVW28" s="51"/>
      <c r="BVX28" s="51"/>
      <c r="BVY28" s="51"/>
      <c r="BVZ28" s="51"/>
      <c r="BWA28" s="51"/>
      <c r="BWB28" s="51"/>
      <c r="BWC28" s="51"/>
      <c r="BWD28" s="51"/>
      <c r="BWE28" s="51"/>
      <c r="BWF28" s="51"/>
      <c r="BWG28" s="51"/>
      <c r="BWH28" s="51"/>
      <c r="BWI28" s="51"/>
      <c r="BWJ28" s="51"/>
      <c r="BWK28" s="51"/>
      <c r="BWL28" s="51"/>
      <c r="BWM28" s="51"/>
      <c r="BWN28" s="51"/>
      <c r="BWO28" s="51"/>
      <c r="BWP28" s="51"/>
      <c r="BWQ28" s="51"/>
      <c r="BWR28" s="51"/>
      <c r="BWS28" s="51"/>
      <c r="BWT28" s="51"/>
      <c r="BWU28" s="51"/>
      <c r="BWV28" s="51"/>
      <c r="BWW28" s="51"/>
      <c r="BWX28" s="51"/>
      <c r="BWY28" s="51"/>
      <c r="BWZ28" s="51"/>
      <c r="BXA28" s="51"/>
      <c r="BXB28" s="51"/>
      <c r="BXC28" s="51"/>
      <c r="BXD28" s="51"/>
      <c r="BXE28" s="51"/>
      <c r="BXF28" s="51"/>
      <c r="BXG28" s="51"/>
      <c r="BXH28" s="51"/>
      <c r="BXI28" s="51"/>
      <c r="BXJ28" s="51"/>
      <c r="BXK28" s="51"/>
      <c r="BXL28" s="51"/>
      <c r="BXM28" s="51"/>
      <c r="BXN28" s="51"/>
      <c r="BXO28" s="51"/>
      <c r="BXP28" s="51"/>
      <c r="BXQ28" s="51"/>
      <c r="BXR28" s="51"/>
      <c r="BXS28" s="51"/>
      <c r="BXT28" s="51"/>
      <c r="BXU28" s="51"/>
      <c r="BXV28" s="51"/>
      <c r="BXW28" s="51"/>
      <c r="BXX28" s="51"/>
      <c r="BXY28" s="51"/>
      <c r="BXZ28" s="51"/>
      <c r="BYA28" s="51"/>
      <c r="BYB28" s="51"/>
      <c r="BYC28" s="51"/>
      <c r="BYD28" s="51"/>
      <c r="BYE28" s="51"/>
      <c r="BYF28" s="51"/>
      <c r="BYG28" s="51"/>
      <c r="BYH28" s="51"/>
      <c r="BYI28" s="51"/>
      <c r="BYJ28" s="51"/>
      <c r="BYK28" s="51"/>
      <c r="BYL28" s="51"/>
      <c r="BYM28" s="51"/>
      <c r="BYN28" s="51"/>
      <c r="BYO28" s="51"/>
      <c r="BYP28" s="51"/>
      <c r="BYQ28" s="51"/>
      <c r="BYR28" s="51"/>
      <c r="BYS28" s="51"/>
      <c r="BYT28" s="51"/>
      <c r="BYU28" s="51"/>
      <c r="BYV28" s="51"/>
      <c r="BYW28" s="51"/>
      <c r="BYX28" s="51"/>
      <c r="BYY28" s="51"/>
      <c r="BYZ28" s="51"/>
      <c r="BZA28" s="51"/>
      <c r="BZB28" s="51"/>
      <c r="BZC28" s="51"/>
      <c r="BZD28" s="51"/>
      <c r="BZE28" s="51"/>
      <c r="BZF28" s="51"/>
      <c r="BZG28" s="51"/>
      <c r="BZH28" s="51"/>
      <c r="BZI28" s="51"/>
      <c r="BZJ28" s="51"/>
      <c r="BZK28" s="51"/>
      <c r="BZL28" s="51"/>
      <c r="BZM28" s="51"/>
      <c r="BZN28" s="51"/>
      <c r="BZO28" s="51"/>
      <c r="BZP28" s="51"/>
      <c r="BZQ28" s="51"/>
      <c r="BZR28" s="51"/>
      <c r="BZS28" s="51"/>
      <c r="BZT28" s="51"/>
      <c r="BZU28" s="51"/>
      <c r="BZV28" s="51"/>
      <c r="BZW28" s="51"/>
      <c r="BZX28" s="51"/>
      <c r="BZY28" s="51"/>
      <c r="BZZ28" s="51"/>
      <c r="CAA28" s="51"/>
      <c r="CAB28" s="51"/>
      <c r="CAC28" s="51"/>
      <c r="CAD28" s="51"/>
      <c r="CAE28" s="51"/>
      <c r="CAF28" s="51"/>
      <c r="CAG28" s="51"/>
      <c r="CAH28" s="51"/>
      <c r="CAI28" s="51"/>
      <c r="CAJ28" s="51"/>
      <c r="CAK28" s="51"/>
      <c r="CAL28" s="51"/>
      <c r="CAM28" s="51"/>
      <c r="CAN28" s="51"/>
      <c r="CAO28" s="51"/>
      <c r="CAP28" s="51"/>
      <c r="CAQ28" s="51"/>
      <c r="CAR28" s="51"/>
      <c r="CAS28" s="51"/>
      <c r="CAT28" s="51"/>
      <c r="CAU28" s="51"/>
      <c r="CAV28" s="51"/>
      <c r="CAW28" s="51"/>
      <c r="CAX28" s="51"/>
      <c r="CAY28" s="51"/>
      <c r="CAZ28" s="51"/>
      <c r="CBA28" s="51"/>
      <c r="CBB28" s="51"/>
      <c r="CBC28" s="51"/>
      <c r="CBD28" s="51"/>
      <c r="CBE28" s="51"/>
      <c r="CBF28" s="51"/>
      <c r="CBG28" s="51"/>
      <c r="CBH28" s="51"/>
      <c r="CBI28" s="51"/>
      <c r="CBJ28" s="51"/>
      <c r="CBK28" s="51"/>
      <c r="CBL28" s="51"/>
      <c r="CBM28" s="51"/>
      <c r="CBN28" s="51"/>
      <c r="CBO28" s="51"/>
      <c r="CBP28" s="51"/>
      <c r="CBQ28" s="51"/>
      <c r="CBR28" s="51"/>
      <c r="CBS28" s="51"/>
      <c r="CBT28" s="51"/>
      <c r="CBU28" s="51"/>
      <c r="CBV28" s="51"/>
      <c r="CBW28" s="51"/>
      <c r="CBX28" s="51"/>
      <c r="CBY28" s="51"/>
      <c r="CBZ28" s="51"/>
      <c r="CCA28" s="51"/>
      <c r="CCB28" s="51"/>
      <c r="CCC28" s="51"/>
      <c r="CCD28" s="51"/>
      <c r="CCE28" s="51"/>
      <c r="CCF28" s="51"/>
      <c r="CCG28" s="51"/>
      <c r="CCH28" s="51"/>
      <c r="CCI28" s="51"/>
      <c r="CCJ28" s="51"/>
      <c r="CCK28" s="51"/>
      <c r="CCL28" s="51"/>
      <c r="CCM28" s="51"/>
      <c r="CCN28" s="51"/>
      <c r="CCO28" s="51"/>
      <c r="CCP28" s="51"/>
      <c r="CCQ28" s="51"/>
      <c r="CCR28" s="51"/>
      <c r="CCS28" s="51"/>
      <c r="CCT28" s="51"/>
      <c r="CCU28" s="51"/>
      <c r="CCV28" s="51"/>
      <c r="CCW28" s="51"/>
      <c r="CCX28" s="51"/>
      <c r="CCY28" s="51"/>
      <c r="CCZ28" s="51"/>
      <c r="CDA28" s="51"/>
      <c r="CDB28" s="51"/>
      <c r="CDC28" s="51"/>
      <c r="CDD28" s="51"/>
      <c r="CDE28" s="51"/>
      <c r="CDF28" s="51"/>
      <c r="CDG28" s="51"/>
      <c r="CDH28" s="51"/>
      <c r="CDI28" s="51"/>
      <c r="CDJ28" s="51"/>
      <c r="CDK28" s="51"/>
      <c r="CDL28" s="51"/>
      <c r="CDM28" s="51"/>
      <c r="CDN28" s="51"/>
      <c r="CDO28" s="51"/>
      <c r="CDP28" s="51"/>
      <c r="CDQ28" s="51"/>
      <c r="CDR28" s="51"/>
      <c r="CDS28" s="51"/>
      <c r="CDT28" s="51"/>
      <c r="CDU28" s="51"/>
      <c r="CDV28" s="51"/>
      <c r="CDW28" s="51"/>
      <c r="CDX28" s="51"/>
      <c r="CDY28" s="51"/>
      <c r="CDZ28" s="51"/>
      <c r="CEA28" s="51"/>
      <c r="CEB28" s="51"/>
      <c r="CEC28" s="51"/>
      <c r="CED28" s="51"/>
      <c r="CEE28" s="51"/>
      <c r="CEF28" s="51"/>
      <c r="CEG28" s="51"/>
      <c r="CEH28" s="51"/>
      <c r="CEI28" s="51"/>
      <c r="CEJ28" s="51"/>
      <c r="CEK28" s="51"/>
      <c r="CEL28" s="51"/>
      <c r="CEM28" s="51"/>
      <c r="CEN28" s="51"/>
      <c r="CEO28" s="51"/>
      <c r="CEP28" s="51"/>
      <c r="CEQ28" s="51"/>
      <c r="CER28" s="51"/>
      <c r="CES28" s="51"/>
      <c r="CET28" s="51"/>
      <c r="CEU28" s="51"/>
      <c r="CEV28" s="51"/>
      <c r="CEW28" s="51"/>
      <c r="CEX28" s="51"/>
      <c r="CEY28" s="51"/>
      <c r="CEZ28" s="51"/>
      <c r="CFA28" s="51"/>
      <c r="CFB28" s="51"/>
      <c r="CFC28" s="51"/>
      <c r="CFD28" s="51"/>
      <c r="CFE28" s="51"/>
      <c r="CFF28" s="51"/>
      <c r="CFG28" s="51"/>
      <c r="CFH28" s="51"/>
      <c r="CFI28" s="51"/>
      <c r="CFJ28" s="51"/>
      <c r="CFK28" s="51"/>
      <c r="CFL28" s="51"/>
      <c r="CFM28" s="51"/>
      <c r="CFN28" s="51"/>
      <c r="CFO28" s="51"/>
      <c r="CFP28" s="51"/>
      <c r="CFQ28" s="51"/>
      <c r="CFR28" s="51"/>
      <c r="CFS28" s="51"/>
      <c r="CFT28" s="51"/>
      <c r="CFU28" s="51"/>
      <c r="CFV28" s="51"/>
      <c r="CFW28" s="51"/>
      <c r="CFX28" s="51"/>
      <c r="CFY28" s="51"/>
      <c r="CFZ28" s="51"/>
      <c r="CGA28" s="51"/>
      <c r="CGB28" s="51"/>
      <c r="CGC28" s="51"/>
      <c r="CGD28" s="51"/>
      <c r="CGE28" s="51"/>
      <c r="CGF28" s="51"/>
      <c r="CGG28" s="51"/>
      <c r="CGH28" s="51"/>
      <c r="CGI28" s="51"/>
      <c r="CGJ28" s="51"/>
      <c r="CGK28" s="51"/>
      <c r="CGL28" s="51"/>
      <c r="CGM28" s="51"/>
      <c r="CGN28" s="51"/>
      <c r="CGO28" s="51"/>
      <c r="CGP28" s="51"/>
      <c r="CGQ28" s="51"/>
      <c r="CGR28" s="51"/>
      <c r="CGS28" s="51"/>
      <c r="CGT28" s="51"/>
      <c r="CGU28" s="51"/>
      <c r="CGV28" s="51"/>
      <c r="CGW28" s="51"/>
      <c r="CGX28" s="51"/>
      <c r="CGY28" s="51"/>
      <c r="CGZ28" s="51"/>
      <c r="CHA28" s="51"/>
      <c r="CHB28" s="51"/>
      <c r="CHC28" s="51"/>
      <c r="CHD28" s="51"/>
      <c r="CHE28" s="51"/>
      <c r="CHF28" s="51"/>
      <c r="CHG28" s="51"/>
      <c r="CHH28" s="51"/>
      <c r="CHI28" s="51"/>
      <c r="CHJ28" s="51"/>
      <c r="CHK28" s="51"/>
      <c r="CHL28" s="51"/>
      <c r="CHM28" s="51"/>
      <c r="CHN28" s="51"/>
      <c r="CHO28" s="51"/>
      <c r="CHP28" s="51"/>
      <c r="CHQ28" s="51"/>
      <c r="CHR28" s="51"/>
      <c r="CHS28" s="51"/>
      <c r="CHT28" s="51"/>
      <c r="CHU28" s="51"/>
      <c r="CHV28" s="51"/>
      <c r="CHW28" s="51"/>
      <c r="CHX28" s="51"/>
      <c r="CHY28" s="51"/>
      <c r="CHZ28" s="51"/>
      <c r="CIA28" s="51"/>
      <c r="CIB28" s="51"/>
      <c r="CIC28" s="51"/>
      <c r="CID28" s="51"/>
      <c r="CIE28" s="51"/>
      <c r="CIF28" s="51"/>
      <c r="CIG28" s="51"/>
      <c r="CIH28" s="51"/>
      <c r="CII28" s="51"/>
      <c r="CIJ28" s="51"/>
      <c r="CIK28" s="51"/>
      <c r="CIL28" s="51"/>
      <c r="CIM28" s="51"/>
      <c r="CIN28" s="51"/>
      <c r="CIO28" s="51"/>
      <c r="CIP28" s="51"/>
      <c r="CIQ28" s="51"/>
      <c r="CIR28" s="51"/>
      <c r="CIS28" s="51"/>
      <c r="CIT28" s="51"/>
      <c r="CIU28" s="51"/>
      <c r="CIV28" s="51"/>
      <c r="CIW28" s="51"/>
      <c r="CIX28" s="51"/>
      <c r="CIY28" s="51"/>
      <c r="CIZ28" s="51"/>
      <c r="CJA28" s="51"/>
      <c r="CJB28" s="51"/>
      <c r="CJC28" s="51"/>
      <c r="CJD28" s="51"/>
      <c r="CJE28" s="51"/>
      <c r="CJF28" s="51"/>
      <c r="CJG28" s="51"/>
      <c r="CJH28" s="51"/>
      <c r="CJI28" s="51"/>
      <c r="CJJ28" s="51"/>
      <c r="CJK28" s="51"/>
      <c r="CJL28" s="51"/>
      <c r="CJM28" s="51"/>
      <c r="CJN28" s="51"/>
      <c r="CJO28" s="51"/>
      <c r="CJP28" s="51"/>
      <c r="CJQ28" s="51"/>
      <c r="CJR28" s="51"/>
      <c r="CJS28" s="51"/>
      <c r="CJT28" s="51"/>
      <c r="CJU28" s="51"/>
      <c r="CJV28" s="51"/>
      <c r="CJW28" s="51"/>
      <c r="CJX28" s="51"/>
      <c r="CJY28" s="51"/>
      <c r="CJZ28" s="51"/>
      <c r="CKA28" s="51"/>
      <c r="CKB28" s="51"/>
      <c r="CKC28" s="51"/>
      <c r="CKD28" s="51"/>
      <c r="CKE28" s="51"/>
      <c r="CKF28" s="51"/>
      <c r="CKG28" s="51"/>
      <c r="CKH28" s="51"/>
      <c r="CKI28" s="51"/>
      <c r="CKJ28" s="51"/>
      <c r="CKK28" s="51"/>
      <c r="CKL28" s="51"/>
      <c r="CKM28" s="51"/>
      <c r="CKN28" s="51"/>
      <c r="CKO28" s="51"/>
      <c r="CKP28" s="51"/>
      <c r="CKQ28" s="51"/>
      <c r="CKR28" s="51"/>
      <c r="CKS28" s="51"/>
      <c r="CKT28" s="51"/>
      <c r="CKU28" s="51"/>
      <c r="CKV28" s="51"/>
      <c r="CKW28" s="51"/>
      <c r="CKX28" s="51"/>
      <c r="CKY28" s="51"/>
      <c r="CKZ28" s="51"/>
      <c r="CLA28" s="51"/>
      <c r="CLB28" s="51"/>
      <c r="CLC28" s="51"/>
      <c r="CLD28" s="51"/>
      <c r="CLE28" s="51"/>
      <c r="CLF28" s="51"/>
      <c r="CLG28" s="51"/>
      <c r="CLH28" s="51"/>
      <c r="CLI28" s="51"/>
      <c r="CLJ28" s="51"/>
      <c r="CLK28" s="51"/>
      <c r="CLL28" s="51"/>
      <c r="CLM28" s="51"/>
      <c r="CLN28" s="51"/>
      <c r="CLO28" s="51"/>
      <c r="CLP28" s="51"/>
      <c r="CLQ28" s="51"/>
      <c r="CLR28" s="51"/>
      <c r="CLS28" s="51"/>
      <c r="CLT28" s="51"/>
      <c r="CLU28" s="51"/>
      <c r="CLV28" s="51"/>
      <c r="CLW28" s="51"/>
      <c r="CLX28" s="51"/>
      <c r="CLY28" s="51"/>
      <c r="CLZ28" s="51"/>
      <c r="CMA28" s="51"/>
      <c r="CMB28" s="51"/>
      <c r="CMC28" s="51"/>
      <c r="CMD28" s="51"/>
      <c r="CME28" s="51"/>
      <c r="CMF28" s="51"/>
      <c r="CMG28" s="51"/>
      <c r="CMH28" s="51"/>
      <c r="CMI28" s="51"/>
      <c r="CMJ28" s="51"/>
      <c r="CMK28" s="51"/>
      <c r="CML28" s="51"/>
      <c r="CMM28" s="51"/>
      <c r="CMN28" s="51"/>
      <c r="CMO28" s="51"/>
      <c r="CMP28" s="51"/>
      <c r="CMQ28" s="51"/>
      <c r="CMR28" s="51"/>
      <c r="CMS28" s="51"/>
      <c r="CMT28" s="51"/>
      <c r="CMU28" s="51"/>
      <c r="CMV28" s="51"/>
      <c r="CMW28" s="51"/>
      <c r="CMX28" s="51"/>
      <c r="CMY28" s="51"/>
      <c r="CMZ28" s="51"/>
      <c r="CNA28" s="51"/>
      <c r="CNB28" s="51"/>
      <c r="CNC28" s="51"/>
      <c r="CND28" s="51"/>
      <c r="CNE28" s="51"/>
      <c r="CNF28" s="51"/>
      <c r="CNG28" s="51"/>
      <c r="CNH28" s="51"/>
      <c r="CNI28" s="51"/>
      <c r="CNJ28" s="51"/>
      <c r="CNK28" s="51"/>
      <c r="CNL28" s="51"/>
      <c r="CNM28" s="51"/>
      <c r="CNN28" s="51"/>
      <c r="CNO28" s="51"/>
      <c r="CNP28" s="51"/>
      <c r="CNQ28" s="51"/>
      <c r="CNR28" s="51"/>
      <c r="CNS28" s="51"/>
      <c r="CNT28" s="51"/>
      <c r="CNU28" s="51"/>
      <c r="CNV28" s="51"/>
      <c r="CNW28" s="51"/>
      <c r="CNX28" s="51"/>
      <c r="CNY28" s="51"/>
      <c r="CNZ28" s="51"/>
      <c r="COA28" s="51"/>
      <c r="COB28" s="51"/>
      <c r="COC28" s="51"/>
      <c r="COD28" s="51"/>
      <c r="COE28" s="51"/>
      <c r="COF28" s="51"/>
      <c r="COG28" s="51"/>
      <c r="COH28" s="51"/>
      <c r="COI28" s="51"/>
      <c r="COJ28" s="51"/>
      <c r="COK28" s="51"/>
      <c r="COL28" s="51"/>
      <c r="COM28" s="51"/>
      <c r="CON28" s="51"/>
      <c r="COO28" s="51"/>
      <c r="COP28" s="51"/>
      <c r="COQ28" s="51"/>
      <c r="COR28" s="51"/>
      <c r="COS28" s="51"/>
      <c r="COT28" s="51"/>
      <c r="COU28" s="51"/>
      <c r="COV28" s="51"/>
      <c r="COW28" s="51"/>
      <c r="COX28" s="51"/>
      <c r="COY28" s="51"/>
      <c r="COZ28" s="51"/>
      <c r="CPA28" s="51"/>
      <c r="CPB28" s="51"/>
      <c r="CPC28" s="51"/>
      <c r="CPD28" s="51"/>
      <c r="CPE28" s="51"/>
      <c r="CPF28" s="51"/>
      <c r="CPG28" s="51"/>
      <c r="CPH28" s="51"/>
      <c r="CPI28" s="51"/>
      <c r="CPJ28" s="51"/>
      <c r="CPK28" s="51"/>
      <c r="CPL28" s="51"/>
      <c r="CPM28" s="51"/>
      <c r="CPN28" s="51"/>
      <c r="CPO28" s="51"/>
      <c r="CPP28" s="51"/>
      <c r="CPQ28" s="51"/>
      <c r="CPR28" s="51"/>
      <c r="CPS28" s="51"/>
      <c r="CPT28" s="51"/>
      <c r="CPU28" s="51"/>
      <c r="CPV28" s="51"/>
      <c r="CPW28" s="51"/>
      <c r="CPX28" s="51"/>
      <c r="CPY28" s="51"/>
      <c r="CPZ28" s="51"/>
      <c r="CQA28" s="51"/>
      <c r="CQB28" s="51"/>
      <c r="CQC28" s="51"/>
      <c r="CQD28" s="51"/>
      <c r="CQE28" s="51"/>
      <c r="CQF28" s="51"/>
      <c r="CQG28" s="51"/>
      <c r="CQH28" s="51"/>
      <c r="CQI28" s="51"/>
      <c r="CQJ28" s="51"/>
      <c r="CQK28" s="51"/>
      <c r="CQL28" s="51"/>
      <c r="CQM28" s="51"/>
      <c r="CQN28" s="51"/>
      <c r="CQO28" s="51"/>
      <c r="CQP28" s="51"/>
      <c r="CQQ28" s="51"/>
      <c r="CQR28" s="51"/>
      <c r="CQS28" s="51"/>
      <c r="CQT28" s="51"/>
      <c r="CQU28" s="51"/>
      <c r="CQV28" s="51"/>
      <c r="CQW28" s="51"/>
      <c r="CQX28" s="51"/>
      <c r="CQY28" s="51"/>
      <c r="CQZ28" s="51"/>
      <c r="CRA28" s="51"/>
      <c r="CRB28" s="51"/>
      <c r="CRC28" s="51"/>
      <c r="CRD28" s="51"/>
      <c r="CRE28" s="51"/>
      <c r="CRF28" s="51"/>
      <c r="CRG28" s="51"/>
      <c r="CRH28" s="51"/>
      <c r="CRI28" s="51"/>
      <c r="CRJ28" s="51"/>
      <c r="CRK28" s="51"/>
      <c r="CRL28" s="51"/>
      <c r="CRM28" s="51"/>
      <c r="CRN28" s="51"/>
      <c r="CRO28" s="51"/>
      <c r="CRP28" s="51"/>
      <c r="CRQ28" s="51"/>
      <c r="CRR28" s="51"/>
      <c r="CRS28" s="51"/>
      <c r="CRT28" s="51"/>
      <c r="CRU28" s="51"/>
      <c r="CRV28" s="51"/>
      <c r="CRW28" s="51"/>
      <c r="CRX28" s="51"/>
      <c r="CRY28" s="51"/>
      <c r="CRZ28" s="51"/>
      <c r="CSA28" s="51"/>
      <c r="CSB28" s="51"/>
      <c r="CSC28" s="51"/>
      <c r="CSD28" s="51"/>
      <c r="CSE28" s="51"/>
      <c r="CSF28" s="51"/>
      <c r="CSG28" s="51"/>
      <c r="CSH28" s="51"/>
      <c r="CSI28" s="51"/>
      <c r="CSJ28" s="51"/>
      <c r="CSK28" s="51"/>
      <c r="CSL28" s="51"/>
      <c r="CSM28" s="51"/>
      <c r="CSN28" s="51"/>
      <c r="CSO28" s="51"/>
      <c r="CSP28" s="51"/>
      <c r="CSQ28" s="51"/>
      <c r="CSR28" s="51"/>
      <c r="CSS28" s="51"/>
      <c r="CST28" s="51"/>
      <c r="CSU28" s="51"/>
      <c r="CSV28" s="51"/>
      <c r="CSW28" s="51"/>
      <c r="CSX28" s="51"/>
      <c r="CSY28" s="51"/>
      <c r="CSZ28" s="51"/>
      <c r="CTA28" s="51"/>
      <c r="CTB28" s="51"/>
      <c r="CTC28" s="51"/>
      <c r="CTD28" s="51"/>
      <c r="CTE28" s="51"/>
      <c r="CTF28" s="51"/>
      <c r="CTG28" s="51"/>
      <c r="CTH28" s="51"/>
      <c r="CTI28" s="51"/>
      <c r="CTJ28" s="51"/>
      <c r="CTK28" s="51"/>
      <c r="CTL28" s="51"/>
      <c r="CTM28" s="51"/>
      <c r="CTN28" s="51"/>
      <c r="CTO28" s="51"/>
      <c r="CTP28" s="51"/>
      <c r="CTQ28" s="51"/>
      <c r="CTR28" s="51"/>
      <c r="CTS28" s="51"/>
      <c r="CTT28" s="51"/>
      <c r="CTU28" s="51"/>
      <c r="CTV28" s="51"/>
      <c r="CTW28" s="51"/>
      <c r="CTX28" s="51"/>
      <c r="CTY28" s="51"/>
      <c r="CTZ28" s="51"/>
      <c r="CUA28" s="51"/>
      <c r="CUB28" s="51"/>
      <c r="CUC28" s="51"/>
      <c r="CUD28" s="51"/>
      <c r="CUE28" s="51"/>
      <c r="CUF28" s="51"/>
      <c r="CUG28" s="51"/>
      <c r="CUH28" s="51"/>
      <c r="CUI28" s="51"/>
      <c r="CUJ28" s="51"/>
      <c r="CUK28" s="51"/>
      <c r="CUL28" s="51"/>
      <c r="CUM28" s="51"/>
      <c r="CUN28" s="51"/>
      <c r="CUO28" s="51"/>
      <c r="CUP28" s="51"/>
      <c r="CUQ28" s="51"/>
      <c r="CUR28" s="51"/>
      <c r="CUS28" s="51"/>
      <c r="CUT28" s="51"/>
      <c r="CUU28" s="51"/>
      <c r="CUV28" s="51"/>
      <c r="CUW28" s="51"/>
      <c r="CUX28" s="51"/>
      <c r="CUY28" s="51"/>
      <c r="CUZ28" s="51"/>
      <c r="CVA28" s="51"/>
      <c r="CVB28" s="51"/>
      <c r="CVC28" s="51"/>
      <c r="CVD28" s="51"/>
      <c r="CVE28" s="51"/>
      <c r="CVF28" s="51"/>
      <c r="CVG28" s="51"/>
      <c r="CVH28" s="51"/>
      <c r="CVI28" s="51"/>
      <c r="CVJ28" s="51"/>
      <c r="CVK28" s="51"/>
      <c r="CVL28" s="51"/>
      <c r="CVM28" s="51"/>
      <c r="CVN28" s="51"/>
      <c r="CVO28" s="51"/>
      <c r="CVP28" s="51"/>
      <c r="CVQ28" s="51"/>
      <c r="CVR28" s="51"/>
      <c r="CVS28" s="51"/>
      <c r="CVT28" s="51"/>
      <c r="CVU28" s="51"/>
      <c r="CVV28" s="51"/>
      <c r="CVW28" s="51"/>
      <c r="CVX28" s="51"/>
      <c r="CVY28" s="51"/>
      <c r="CVZ28" s="51"/>
      <c r="CWA28" s="51"/>
      <c r="CWB28" s="51"/>
      <c r="CWC28" s="51"/>
      <c r="CWD28" s="51"/>
      <c r="CWE28" s="51"/>
      <c r="CWF28" s="51"/>
      <c r="CWG28" s="51"/>
      <c r="CWH28" s="51"/>
      <c r="CWI28" s="51"/>
      <c r="CWJ28" s="51"/>
      <c r="CWK28" s="51"/>
      <c r="CWL28" s="51"/>
      <c r="CWM28" s="51"/>
      <c r="CWN28" s="51"/>
      <c r="CWO28" s="51"/>
      <c r="CWP28" s="51"/>
      <c r="CWQ28" s="51"/>
      <c r="CWR28" s="51"/>
      <c r="CWS28" s="51"/>
      <c r="CWT28" s="51"/>
      <c r="CWU28" s="51"/>
      <c r="CWV28" s="51"/>
      <c r="CWW28" s="51"/>
      <c r="CWX28" s="51"/>
      <c r="CWY28" s="51"/>
      <c r="CWZ28" s="51"/>
      <c r="CXA28" s="51"/>
      <c r="CXB28" s="51"/>
      <c r="CXC28" s="51"/>
      <c r="CXD28" s="51"/>
      <c r="CXE28" s="51"/>
      <c r="CXF28" s="51"/>
      <c r="CXG28" s="51"/>
      <c r="CXH28" s="51"/>
      <c r="CXI28" s="51"/>
      <c r="CXJ28" s="51"/>
      <c r="CXK28" s="51"/>
      <c r="CXL28" s="51"/>
      <c r="CXM28" s="51"/>
      <c r="CXN28" s="51"/>
      <c r="CXO28" s="51"/>
      <c r="CXP28" s="51"/>
      <c r="CXQ28" s="51"/>
      <c r="CXR28" s="51"/>
      <c r="CXS28" s="51"/>
      <c r="CXT28" s="51"/>
      <c r="CXU28" s="51"/>
      <c r="CXV28" s="51"/>
      <c r="CXW28" s="51"/>
      <c r="CXX28" s="51"/>
      <c r="CXY28" s="51"/>
      <c r="CXZ28" s="51"/>
      <c r="CYA28" s="51"/>
      <c r="CYB28" s="51"/>
      <c r="CYC28" s="51"/>
      <c r="CYD28" s="51"/>
      <c r="CYE28" s="51"/>
      <c r="CYF28" s="51"/>
      <c r="CYG28" s="51"/>
      <c r="CYH28" s="51"/>
      <c r="CYI28" s="51"/>
      <c r="CYJ28" s="51"/>
      <c r="CYK28" s="51"/>
      <c r="CYL28" s="51"/>
      <c r="CYM28" s="51"/>
      <c r="CYN28" s="51"/>
      <c r="CYO28" s="51"/>
      <c r="CYP28" s="51"/>
      <c r="CYQ28" s="51"/>
      <c r="CYR28" s="51"/>
      <c r="CYS28" s="51"/>
      <c r="CYT28" s="51"/>
      <c r="CYU28" s="51"/>
      <c r="CYV28" s="51"/>
      <c r="CYW28" s="51"/>
      <c r="CYX28" s="51"/>
      <c r="CYY28" s="51"/>
      <c r="CYZ28" s="51"/>
      <c r="CZA28" s="51"/>
      <c r="CZB28" s="51"/>
      <c r="CZC28" s="51"/>
      <c r="CZD28" s="51"/>
      <c r="CZE28" s="51"/>
      <c r="CZF28" s="51"/>
      <c r="CZG28" s="51"/>
      <c r="CZH28" s="51"/>
      <c r="CZI28" s="51"/>
      <c r="CZJ28" s="51"/>
      <c r="CZK28" s="51"/>
      <c r="CZL28" s="51"/>
      <c r="CZM28" s="51"/>
      <c r="CZN28" s="51"/>
      <c r="CZO28" s="51"/>
      <c r="CZP28" s="51"/>
      <c r="CZQ28" s="51"/>
      <c r="CZR28" s="51"/>
      <c r="CZS28" s="51"/>
      <c r="CZT28" s="51"/>
      <c r="CZU28" s="51"/>
      <c r="CZV28" s="51"/>
      <c r="CZW28" s="51"/>
      <c r="CZX28" s="51"/>
      <c r="CZY28" s="51"/>
      <c r="CZZ28" s="51"/>
      <c r="DAA28" s="51"/>
      <c r="DAB28" s="51"/>
      <c r="DAC28" s="51"/>
      <c r="DAD28" s="51"/>
      <c r="DAE28" s="51"/>
      <c r="DAF28" s="51"/>
      <c r="DAG28" s="51"/>
      <c r="DAH28" s="51"/>
      <c r="DAI28" s="51"/>
      <c r="DAJ28" s="51"/>
      <c r="DAK28" s="51"/>
      <c r="DAL28" s="51"/>
      <c r="DAM28" s="51"/>
      <c r="DAN28" s="51"/>
      <c r="DAO28" s="51"/>
      <c r="DAP28" s="51"/>
      <c r="DAQ28" s="51"/>
      <c r="DAR28" s="51"/>
      <c r="DAS28" s="51"/>
      <c r="DAT28" s="51"/>
      <c r="DAU28" s="51"/>
      <c r="DAV28" s="51"/>
      <c r="DAW28" s="51"/>
      <c r="DAX28" s="51"/>
      <c r="DAY28" s="51"/>
      <c r="DAZ28" s="51"/>
      <c r="DBA28" s="51"/>
      <c r="DBB28" s="51"/>
      <c r="DBC28" s="51"/>
      <c r="DBD28" s="51"/>
      <c r="DBE28" s="51"/>
      <c r="DBF28" s="51"/>
      <c r="DBG28" s="51"/>
      <c r="DBH28" s="51"/>
      <c r="DBI28" s="51"/>
      <c r="DBJ28" s="51"/>
      <c r="DBK28" s="51"/>
      <c r="DBL28" s="51"/>
      <c r="DBM28" s="51"/>
      <c r="DBN28" s="51"/>
      <c r="DBO28" s="51"/>
      <c r="DBP28" s="51"/>
      <c r="DBQ28" s="51"/>
      <c r="DBR28" s="51"/>
      <c r="DBS28" s="51"/>
      <c r="DBT28" s="51"/>
      <c r="DBU28" s="51"/>
      <c r="DBV28" s="51"/>
      <c r="DBW28" s="51"/>
      <c r="DBX28" s="51"/>
      <c r="DBY28" s="51"/>
      <c r="DBZ28" s="51"/>
      <c r="DCA28" s="51"/>
      <c r="DCB28" s="51"/>
      <c r="DCC28" s="51"/>
      <c r="DCD28" s="51"/>
      <c r="DCE28" s="51"/>
      <c r="DCF28" s="51"/>
      <c r="DCG28" s="51"/>
      <c r="DCH28" s="51"/>
      <c r="DCI28" s="51"/>
      <c r="DCJ28" s="51"/>
      <c r="DCK28" s="51"/>
      <c r="DCL28" s="51"/>
      <c r="DCM28" s="51"/>
      <c r="DCN28" s="51"/>
      <c r="DCO28" s="51"/>
      <c r="DCP28" s="51"/>
      <c r="DCQ28" s="51"/>
      <c r="DCR28" s="51"/>
      <c r="DCS28" s="51"/>
      <c r="DCT28" s="51"/>
      <c r="DCU28" s="51"/>
      <c r="DCV28" s="51"/>
      <c r="DCW28" s="51"/>
      <c r="DCX28" s="51"/>
      <c r="DCY28" s="51"/>
      <c r="DCZ28" s="51"/>
      <c r="DDA28" s="51"/>
      <c r="DDB28" s="51"/>
      <c r="DDC28" s="51"/>
      <c r="DDD28" s="51"/>
      <c r="DDE28" s="51"/>
      <c r="DDF28" s="51"/>
      <c r="DDG28" s="51"/>
      <c r="DDH28" s="51"/>
      <c r="DDI28" s="51"/>
      <c r="DDJ28" s="51"/>
      <c r="DDK28" s="51"/>
      <c r="DDL28" s="51"/>
      <c r="DDM28" s="51"/>
      <c r="DDN28" s="51"/>
      <c r="DDO28" s="51"/>
      <c r="DDP28" s="51"/>
      <c r="DDQ28" s="51"/>
      <c r="DDR28" s="51"/>
      <c r="DDS28" s="51"/>
      <c r="DDT28" s="51"/>
      <c r="DDU28" s="51"/>
      <c r="DDV28" s="51"/>
      <c r="DDW28" s="51"/>
      <c r="DDX28" s="51"/>
      <c r="DDY28" s="51"/>
      <c r="DDZ28" s="51"/>
      <c r="DEA28" s="51"/>
      <c r="DEB28" s="51"/>
      <c r="DEC28" s="51"/>
      <c r="DED28" s="51"/>
      <c r="DEE28" s="51"/>
      <c r="DEF28" s="51"/>
      <c r="DEG28" s="51"/>
      <c r="DEH28" s="51"/>
      <c r="DEI28" s="51"/>
      <c r="DEJ28" s="51"/>
      <c r="DEK28" s="51"/>
      <c r="DEL28" s="51"/>
      <c r="DEM28" s="51"/>
      <c r="DEN28" s="51"/>
      <c r="DEO28" s="51"/>
      <c r="DEP28" s="51"/>
      <c r="DEQ28" s="51"/>
      <c r="DER28" s="51"/>
      <c r="DES28" s="51"/>
      <c r="DET28" s="51"/>
      <c r="DEU28" s="51"/>
      <c r="DEV28" s="51"/>
      <c r="DEW28" s="51"/>
      <c r="DEX28" s="51"/>
      <c r="DEY28" s="51"/>
      <c r="DEZ28" s="51"/>
      <c r="DFA28" s="51"/>
      <c r="DFB28" s="51"/>
      <c r="DFC28" s="51"/>
      <c r="DFD28" s="51"/>
      <c r="DFE28" s="51"/>
      <c r="DFF28" s="51"/>
      <c r="DFG28" s="51"/>
      <c r="DFH28" s="51"/>
      <c r="DFI28" s="51"/>
      <c r="DFJ28" s="51"/>
      <c r="DFK28" s="51"/>
      <c r="DFL28" s="51"/>
      <c r="DFM28" s="51"/>
      <c r="DFN28" s="51"/>
      <c r="DFO28" s="51"/>
      <c r="DFP28" s="51"/>
      <c r="DFQ28" s="51"/>
      <c r="DFR28" s="51"/>
      <c r="DFS28" s="51"/>
      <c r="DFT28" s="51"/>
      <c r="DFU28" s="51"/>
      <c r="DFV28" s="51"/>
      <c r="DFW28" s="51"/>
      <c r="DFX28" s="51"/>
      <c r="DFY28" s="51"/>
      <c r="DFZ28" s="51"/>
      <c r="DGA28" s="51"/>
      <c r="DGB28" s="51"/>
      <c r="DGC28" s="51"/>
      <c r="DGD28" s="51"/>
      <c r="DGE28" s="51"/>
      <c r="DGF28" s="51"/>
      <c r="DGG28" s="51"/>
      <c r="DGH28" s="51"/>
      <c r="DGI28" s="51"/>
      <c r="DGJ28" s="51"/>
      <c r="DGK28" s="51"/>
      <c r="DGL28" s="51"/>
      <c r="DGM28" s="51"/>
      <c r="DGN28" s="51"/>
      <c r="DGO28" s="51"/>
      <c r="DGP28" s="51"/>
      <c r="DGQ28" s="51"/>
      <c r="DGR28" s="51"/>
      <c r="DGS28" s="51"/>
      <c r="DGT28" s="51"/>
      <c r="DGU28" s="51"/>
      <c r="DGV28" s="51"/>
      <c r="DGW28" s="51"/>
      <c r="DGX28" s="51"/>
      <c r="DGY28" s="51"/>
      <c r="DGZ28" s="51"/>
      <c r="DHA28" s="51"/>
      <c r="DHB28" s="51"/>
      <c r="DHC28" s="51"/>
      <c r="DHD28" s="51"/>
      <c r="DHE28" s="51"/>
      <c r="DHF28" s="51"/>
      <c r="DHG28" s="51"/>
      <c r="DHH28" s="51"/>
      <c r="DHI28" s="51"/>
      <c r="DHJ28" s="51"/>
      <c r="DHK28" s="51"/>
      <c r="DHL28" s="51"/>
      <c r="DHM28" s="51"/>
      <c r="DHN28" s="51"/>
      <c r="DHO28" s="51"/>
      <c r="DHP28" s="51"/>
      <c r="DHQ28" s="51"/>
      <c r="DHR28" s="51"/>
      <c r="DHS28" s="51"/>
      <c r="DHT28" s="51"/>
      <c r="DHU28" s="51"/>
      <c r="DHV28" s="51"/>
      <c r="DHW28" s="51"/>
      <c r="DHX28" s="51"/>
      <c r="DHY28" s="51"/>
      <c r="DHZ28" s="51"/>
      <c r="DIA28" s="51"/>
      <c r="DIB28" s="51"/>
      <c r="DIC28" s="51"/>
      <c r="DID28" s="51"/>
      <c r="DIE28" s="51"/>
      <c r="DIF28" s="51"/>
      <c r="DIG28" s="51"/>
      <c r="DIH28" s="51"/>
      <c r="DII28" s="51"/>
      <c r="DIJ28" s="51"/>
      <c r="DIK28" s="51"/>
      <c r="DIL28" s="51"/>
      <c r="DIM28" s="51"/>
      <c r="DIN28" s="51"/>
      <c r="DIO28" s="51"/>
      <c r="DIP28" s="51"/>
      <c r="DIQ28" s="51"/>
      <c r="DIR28" s="51"/>
      <c r="DIS28" s="51"/>
      <c r="DIT28" s="51"/>
      <c r="DIU28" s="51"/>
      <c r="DIV28" s="51"/>
      <c r="DIW28" s="51"/>
      <c r="DIX28" s="51"/>
      <c r="DIY28" s="51"/>
      <c r="DIZ28" s="51"/>
      <c r="DJA28" s="51"/>
      <c r="DJB28" s="51"/>
      <c r="DJC28" s="51"/>
      <c r="DJD28" s="51"/>
      <c r="DJE28" s="51"/>
      <c r="DJF28" s="51"/>
      <c r="DJG28" s="51"/>
      <c r="DJH28" s="51"/>
      <c r="DJI28" s="51"/>
      <c r="DJJ28" s="51"/>
      <c r="DJK28" s="51"/>
      <c r="DJL28" s="51"/>
      <c r="DJM28" s="51"/>
      <c r="DJN28" s="51"/>
      <c r="DJO28" s="51"/>
      <c r="DJP28" s="51"/>
      <c r="DJQ28" s="51"/>
      <c r="DJR28" s="51"/>
      <c r="DJS28" s="51"/>
      <c r="DJT28" s="51"/>
      <c r="DJU28" s="51"/>
      <c r="DJV28" s="51"/>
      <c r="DJW28" s="51"/>
      <c r="DJX28" s="51"/>
      <c r="DJY28" s="51"/>
      <c r="DJZ28" s="51"/>
      <c r="DKA28" s="51"/>
      <c r="DKB28" s="51"/>
      <c r="DKC28" s="51"/>
      <c r="DKD28" s="51"/>
      <c r="DKE28" s="51"/>
      <c r="DKF28" s="51"/>
      <c r="DKG28" s="51"/>
      <c r="DKH28" s="51"/>
      <c r="DKI28" s="51"/>
      <c r="DKJ28" s="51"/>
      <c r="DKK28" s="51"/>
      <c r="DKL28" s="51"/>
      <c r="DKM28" s="51"/>
      <c r="DKN28" s="51"/>
      <c r="DKO28" s="51"/>
      <c r="DKP28" s="51"/>
      <c r="DKQ28" s="51"/>
      <c r="DKR28" s="51"/>
      <c r="DKS28" s="51"/>
      <c r="DKT28" s="51"/>
      <c r="DKU28" s="51"/>
      <c r="DKV28" s="51"/>
      <c r="DKW28" s="51"/>
      <c r="DKX28" s="51"/>
      <c r="DKY28" s="51"/>
      <c r="DKZ28" s="51"/>
      <c r="DLA28" s="51"/>
      <c r="DLB28" s="51"/>
      <c r="DLC28" s="51"/>
      <c r="DLD28" s="51"/>
      <c r="DLE28" s="51"/>
      <c r="DLF28" s="51"/>
      <c r="DLG28" s="51"/>
      <c r="DLH28" s="51"/>
      <c r="DLI28" s="51"/>
      <c r="DLJ28" s="51"/>
      <c r="DLK28" s="51"/>
      <c r="DLL28" s="51"/>
      <c r="DLM28" s="51"/>
      <c r="DLN28" s="51"/>
      <c r="DLO28" s="51"/>
      <c r="DLP28" s="51"/>
      <c r="DLQ28" s="51"/>
      <c r="DLR28" s="51"/>
      <c r="DLS28" s="51"/>
      <c r="DLT28" s="51"/>
      <c r="DLU28" s="51"/>
      <c r="DLV28" s="51"/>
      <c r="DLW28" s="51"/>
      <c r="DLX28" s="51"/>
      <c r="DLY28" s="51"/>
      <c r="DLZ28" s="51"/>
      <c r="DMA28" s="51"/>
      <c r="DMB28" s="51"/>
      <c r="DMC28" s="51"/>
      <c r="DMD28" s="51"/>
      <c r="DME28" s="51"/>
      <c r="DMF28" s="51"/>
      <c r="DMG28" s="51"/>
      <c r="DMH28" s="51"/>
      <c r="DMI28" s="51"/>
      <c r="DMJ28" s="51"/>
      <c r="DMK28" s="51"/>
      <c r="DML28" s="51"/>
      <c r="DMM28" s="51"/>
      <c r="DMN28" s="51"/>
      <c r="DMO28" s="51"/>
      <c r="DMP28" s="51"/>
      <c r="DMQ28" s="51"/>
      <c r="DMR28" s="51"/>
      <c r="DMS28" s="51"/>
      <c r="DMT28" s="51"/>
      <c r="DMU28" s="51"/>
      <c r="DMV28" s="51"/>
      <c r="DMW28" s="51"/>
      <c r="DMX28" s="51"/>
      <c r="DMY28" s="51"/>
      <c r="DMZ28" s="51"/>
      <c r="DNA28" s="51"/>
      <c r="DNB28" s="51"/>
      <c r="DNC28" s="51"/>
      <c r="DND28" s="51"/>
      <c r="DNE28" s="51"/>
      <c r="DNF28" s="51"/>
      <c r="DNG28" s="51"/>
      <c r="DNH28" s="51"/>
      <c r="DNI28" s="51"/>
      <c r="DNJ28" s="51"/>
      <c r="DNK28" s="51"/>
      <c r="DNL28" s="51"/>
      <c r="DNM28" s="51"/>
      <c r="DNN28" s="51"/>
      <c r="DNO28" s="51"/>
      <c r="DNP28" s="51"/>
      <c r="DNQ28" s="51"/>
      <c r="DNR28" s="51"/>
      <c r="DNS28" s="51"/>
      <c r="DNT28" s="51"/>
      <c r="DNU28" s="51"/>
      <c r="DNV28" s="51"/>
      <c r="DNW28" s="51"/>
      <c r="DNX28" s="51"/>
      <c r="DNY28" s="51"/>
      <c r="DNZ28" s="51"/>
      <c r="DOA28" s="51"/>
      <c r="DOB28" s="51"/>
      <c r="DOC28" s="51"/>
      <c r="DOD28" s="51"/>
      <c r="DOE28" s="51"/>
      <c r="DOF28" s="51"/>
      <c r="DOG28" s="51"/>
      <c r="DOH28" s="51"/>
      <c r="DOI28" s="51"/>
      <c r="DOJ28" s="51"/>
      <c r="DOK28" s="51"/>
      <c r="DOL28" s="51"/>
      <c r="DOM28" s="51"/>
      <c r="DON28" s="51"/>
      <c r="DOO28" s="51"/>
      <c r="DOP28" s="51"/>
      <c r="DOQ28" s="51"/>
      <c r="DOR28" s="51"/>
      <c r="DOS28" s="51"/>
      <c r="DOT28" s="51"/>
      <c r="DOU28" s="51"/>
      <c r="DOV28" s="51"/>
      <c r="DOW28" s="51"/>
      <c r="DOX28" s="51"/>
      <c r="DOY28" s="51"/>
      <c r="DOZ28" s="51"/>
      <c r="DPA28" s="51"/>
      <c r="DPB28" s="51"/>
      <c r="DPC28" s="51"/>
      <c r="DPD28" s="51"/>
      <c r="DPE28" s="51"/>
      <c r="DPF28" s="51"/>
      <c r="DPG28" s="51"/>
      <c r="DPH28" s="51"/>
      <c r="DPI28" s="51"/>
      <c r="DPJ28" s="51"/>
      <c r="DPK28" s="51"/>
      <c r="DPL28" s="51"/>
      <c r="DPM28" s="51"/>
      <c r="DPN28" s="51"/>
      <c r="DPO28" s="51"/>
      <c r="DPP28" s="51"/>
      <c r="DPQ28" s="51"/>
      <c r="DPR28" s="51"/>
      <c r="DPS28" s="51"/>
      <c r="DPT28" s="51"/>
      <c r="DPU28" s="51"/>
      <c r="DPV28" s="51"/>
      <c r="DPW28" s="51"/>
      <c r="DPX28" s="51"/>
      <c r="DPY28" s="51"/>
      <c r="DPZ28" s="51"/>
      <c r="DQA28" s="51"/>
      <c r="DQB28" s="51"/>
      <c r="DQC28" s="51"/>
      <c r="DQD28" s="51"/>
      <c r="DQE28" s="51"/>
      <c r="DQF28" s="51"/>
      <c r="DQG28" s="51"/>
      <c r="DQH28" s="51"/>
      <c r="DQI28" s="51"/>
      <c r="DQJ28" s="51"/>
      <c r="DQK28" s="51"/>
      <c r="DQL28" s="51"/>
      <c r="DQM28" s="51"/>
      <c r="DQN28" s="51"/>
      <c r="DQO28" s="51"/>
      <c r="DQP28" s="51"/>
      <c r="DQQ28" s="51"/>
      <c r="DQR28" s="51"/>
      <c r="DQS28" s="51"/>
      <c r="DQT28" s="51"/>
      <c r="DQU28" s="51"/>
      <c r="DQV28" s="51"/>
      <c r="DQW28" s="51"/>
      <c r="DQX28" s="51"/>
      <c r="DQY28" s="51"/>
      <c r="DQZ28" s="51"/>
      <c r="DRA28" s="51"/>
      <c r="DRB28" s="51"/>
      <c r="DRC28" s="51"/>
      <c r="DRD28" s="51"/>
      <c r="DRE28" s="51"/>
      <c r="DRF28" s="51"/>
      <c r="DRG28" s="51"/>
      <c r="DRH28" s="51"/>
      <c r="DRI28" s="51"/>
      <c r="DRJ28" s="51"/>
      <c r="DRK28" s="51"/>
      <c r="DRL28" s="51"/>
      <c r="DRM28" s="51"/>
      <c r="DRN28" s="51"/>
      <c r="DRO28" s="51"/>
      <c r="DRP28" s="51"/>
      <c r="DRQ28" s="51"/>
      <c r="DRR28" s="51"/>
      <c r="DRS28" s="51"/>
      <c r="DRT28" s="51"/>
      <c r="DRU28" s="51"/>
      <c r="DRV28" s="51"/>
      <c r="DRW28" s="51"/>
      <c r="DRX28" s="51"/>
      <c r="DRY28" s="51"/>
      <c r="DRZ28" s="51"/>
      <c r="DSA28" s="51"/>
      <c r="DSB28" s="51"/>
      <c r="DSC28" s="51"/>
      <c r="DSD28" s="51"/>
      <c r="DSE28" s="51"/>
      <c r="DSF28" s="51"/>
      <c r="DSG28" s="51"/>
      <c r="DSH28" s="51"/>
      <c r="DSI28" s="51"/>
      <c r="DSJ28" s="51"/>
      <c r="DSK28" s="51"/>
      <c r="DSL28" s="51"/>
      <c r="DSM28" s="51"/>
      <c r="DSN28" s="51"/>
      <c r="DSO28" s="51"/>
      <c r="DSP28" s="51"/>
      <c r="DSQ28" s="51"/>
      <c r="DSR28" s="51"/>
      <c r="DSS28" s="51"/>
      <c r="DST28" s="51"/>
      <c r="DSU28" s="51"/>
      <c r="DSV28" s="51"/>
      <c r="DSW28" s="51"/>
      <c r="DSX28" s="51"/>
      <c r="DSY28" s="51"/>
      <c r="DSZ28" s="51"/>
      <c r="DTA28" s="51"/>
      <c r="DTB28" s="51"/>
      <c r="DTC28" s="51"/>
      <c r="DTD28" s="51"/>
      <c r="DTE28" s="51"/>
      <c r="DTF28" s="51"/>
      <c r="DTG28" s="51"/>
      <c r="DTH28" s="51"/>
      <c r="DTI28" s="51"/>
      <c r="DTJ28" s="51"/>
      <c r="DTK28" s="51"/>
      <c r="DTL28" s="51"/>
      <c r="DTM28" s="51"/>
      <c r="DTN28" s="51"/>
      <c r="DTO28" s="51"/>
      <c r="DTP28" s="51"/>
      <c r="DTQ28" s="51"/>
      <c r="DTR28" s="51"/>
      <c r="DTS28" s="51"/>
      <c r="DTT28" s="51"/>
      <c r="DTU28" s="51"/>
      <c r="DTV28" s="51"/>
      <c r="DTW28" s="51"/>
      <c r="DTX28" s="51"/>
      <c r="DTY28" s="51"/>
      <c r="DTZ28" s="51"/>
      <c r="DUA28" s="51"/>
      <c r="DUB28" s="51"/>
      <c r="DUC28" s="51"/>
      <c r="DUD28" s="51"/>
      <c r="DUE28" s="51"/>
      <c r="DUF28" s="51"/>
      <c r="DUG28" s="51"/>
      <c r="DUH28" s="51"/>
      <c r="DUI28" s="51"/>
      <c r="DUJ28" s="51"/>
      <c r="DUK28" s="51"/>
      <c r="DUL28" s="51"/>
      <c r="DUM28" s="51"/>
      <c r="DUN28" s="51"/>
      <c r="DUO28" s="51"/>
      <c r="DUP28" s="51"/>
      <c r="DUQ28" s="51"/>
      <c r="DUR28" s="51"/>
      <c r="DUS28" s="51"/>
      <c r="DUT28" s="51"/>
      <c r="DUU28" s="51"/>
      <c r="DUV28" s="51"/>
      <c r="DUW28" s="51"/>
      <c r="DUX28" s="51"/>
      <c r="DUY28" s="51"/>
      <c r="DUZ28" s="51"/>
      <c r="DVA28" s="51"/>
      <c r="DVB28" s="51"/>
      <c r="DVC28" s="51"/>
      <c r="DVD28" s="51"/>
      <c r="DVE28" s="51"/>
      <c r="DVF28" s="51"/>
      <c r="DVG28" s="51"/>
      <c r="DVH28" s="51"/>
      <c r="DVI28" s="51"/>
      <c r="DVJ28" s="51"/>
      <c r="DVK28" s="51"/>
      <c r="DVL28" s="51"/>
      <c r="DVM28" s="51"/>
      <c r="DVN28" s="51"/>
      <c r="DVO28" s="51"/>
      <c r="DVP28" s="51"/>
      <c r="DVQ28" s="51"/>
      <c r="DVR28" s="51"/>
      <c r="DVS28" s="51"/>
      <c r="DVT28" s="51"/>
      <c r="DVU28" s="51"/>
      <c r="DVV28" s="51"/>
      <c r="DVW28" s="51"/>
      <c r="DVX28" s="51"/>
      <c r="DVY28" s="51"/>
      <c r="DVZ28" s="51"/>
      <c r="DWA28" s="51"/>
      <c r="DWB28" s="51"/>
      <c r="DWC28" s="51"/>
      <c r="DWD28" s="51"/>
      <c r="DWE28" s="51"/>
      <c r="DWF28" s="51"/>
      <c r="DWG28" s="51"/>
      <c r="DWH28" s="51"/>
      <c r="DWI28" s="51"/>
      <c r="DWJ28" s="51"/>
      <c r="DWK28" s="51"/>
      <c r="DWL28" s="51"/>
      <c r="DWM28" s="51"/>
      <c r="DWN28" s="51"/>
      <c r="DWO28" s="51"/>
      <c r="DWP28" s="51"/>
      <c r="DWQ28" s="51"/>
      <c r="DWR28" s="51"/>
      <c r="DWS28" s="51"/>
      <c r="DWT28" s="51"/>
      <c r="DWU28" s="51"/>
      <c r="DWV28" s="51"/>
      <c r="DWW28" s="51"/>
      <c r="DWX28" s="51"/>
      <c r="DWY28" s="51"/>
      <c r="DWZ28" s="51"/>
      <c r="DXA28" s="51"/>
      <c r="DXB28" s="51"/>
      <c r="DXC28" s="51"/>
      <c r="DXD28" s="51"/>
      <c r="DXE28" s="51"/>
      <c r="DXF28" s="51"/>
      <c r="DXG28" s="51"/>
      <c r="DXH28" s="51"/>
      <c r="DXI28" s="51"/>
      <c r="DXJ28" s="51"/>
      <c r="DXK28" s="51"/>
      <c r="DXL28" s="51"/>
      <c r="DXM28" s="51"/>
      <c r="DXN28" s="51"/>
      <c r="DXO28" s="51"/>
      <c r="DXP28" s="51"/>
      <c r="DXQ28" s="51"/>
      <c r="DXR28" s="51"/>
      <c r="DXS28" s="51"/>
      <c r="DXT28" s="51"/>
      <c r="DXU28" s="51"/>
      <c r="DXV28" s="51"/>
      <c r="DXW28" s="51"/>
      <c r="DXX28" s="51"/>
      <c r="DXY28" s="51"/>
      <c r="DXZ28" s="51"/>
      <c r="DYA28" s="51"/>
      <c r="DYB28" s="51"/>
      <c r="DYC28" s="51"/>
      <c r="DYD28" s="51"/>
      <c r="DYE28" s="51"/>
      <c r="DYF28" s="51"/>
      <c r="DYG28" s="51"/>
      <c r="DYH28" s="51"/>
      <c r="DYI28" s="51"/>
      <c r="DYJ28" s="51"/>
      <c r="DYK28" s="51"/>
      <c r="DYL28" s="51"/>
      <c r="DYM28" s="51"/>
      <c r="DYN28" s="51"/>
      <c r="DYO28" s="51"/>
      <c r="DYP28" s="51"/>
      <c r="DYQ28" s="51"/>
      <c r="DYR28" s="51"/>
      <c r="DYS28" s="51"/>
      <c r="DYT28" s="51"/>
      <c r="DYU28" s="51"/>
      <c r="DYV28" s="51"/>
      <c r="DYW28" s="51"/>
      <c r="DYX28" s="51"/>
      <c r="DYY28" s="51"/>
      <c r="DYZ28" s="51"/>
      <c r="DZA28" s="51"/>
      <c r="DZB28" s="51"/>
      <c r="DZC28" s="51"/>
      <c r="DZD28" s="51"/>
      <c r="DZE28" s="51"/>
      <c r="DZF28" s="51"/>
      <c r="DZG28" s="51"/>
      <c r="DZH28" s="51"/>
      <c r="DZI28" s="51"/>
      <c r="DZJ28" s="51"/>
      <c r="DZK28" s="51"/>
      <c r="DZL28" s="51"/>
      <c r="DZM28" s="51"/>
      <c r="DZN28" s="51"/>
      <c r="DZO28" s="51"/>
      <c r="DZP28" s="51"/>
      <c r="DZQ28" s="51"/>
      <c r="DZR28" s="51"/>
      <c r="DZS28" s="51"/>
      <c r="DZT28" s="51"/>
      <c r="DZU28" s="51"/>
      <c r="DZV28" s="51"/>
      <c r="DZW28" s="51"/>
      <c r="DZX28" s="51"/>
      <c r="DZY28" s="51"/>
      <c r="DZZ28" s="51"/>
      <c r="EAA28" s="51"/>
      <c r="EAB28" s="51"/>
      <c r="EAC28" s="51"/>
      <c r="EAD28" s="51"/>
      <c r="EAE28" s="51"/>
      <c r="EAF28" s="51"/>
      <c r="EAG28" s="51"/>
      <c r="EAH28" s="51"/>
      <c r="EAI28" s="51"/>
      <c r="EAJ28" s="51"/>
      <c r="EAK28" s="51"/>
      <c r="EAL28" s="51"/>
      <c r="EAM28" s="51"/>
      <c r="EAN28" s="51"/>
      <c r="EAO28" s="51"/>
      <c r="EAP28" s="51"/>
      <c r="EAQ28" s="51"/>
      <c r="EAR28" s="51"/>
      <c r="EAS28" s="51"/>
      <c r="EAT28" s="51"/>
      <c r="EAU28" s="51"/>
      <c r="EAV28" s="51"/>
      <c r="EAW28" s="51"/>
      <c r="EAX28" s="51"/>
      <c r="EAY28" s="51"/>
      <c r="EAZ28" s="51"/>
      <c r="EBA28" s="51"/>
      <c r="EBB28" s="51"/>
      <c r="EBC28" s="51"/>
      <c r="EBD28" s="51"/>
      <c r="EBE28" s="51"/>
      <c r="EBF28" s="51"/>
      <c r="EBG28" s="51"/>
      <c r="EBH28" s="51"/>
      <c r="EBI28" s="51"/>
      <c r="EBJ28" s="51"/>
      <c r="EBK28" s="51"/>
      <c r="EBL28" s="51"/>
      <c r="EBM28" s="51"/>
      <c r="EBN28" s="51"/>
      <c r="EBO28" s="51"/>
      <c r="EBP28" s="51"/>
      <c r="EBQ28" s="51"/>
      <c r="EBR28" s="51"/>
      <c r="EBS28" s="51"/>
      <c r="EBT28" s="51"/>
      <c r="EBU28" s="51"/>
      <c r="EBV28" s="51"/>
      <c r="EBW28" s="51"/>
      <c r="EBX28" s="51"/>
      <c r="EBY28" s="51"/>
      <c r="EBZ28" s="51"/>
      <c r="ECA28" s="51"/>
      <c r="ECB28" s="51"/>
      <c r="ECC28" s="51"/>
      <c r="ECD28" s="51"/>
      <c r="ECE28" s="51"/>
      <c r="ECF28" s="51"/>
      <c r="ECG28" s="51"/>
      <c r="ECH28" s="51"/>
      <c r="ECI28" s="51"/>
      <c r="ECJ28" s="51"/>
      <c r="ECK28" s="51"/>
      <c r="ECL28" s="51"/>
      <c r="ECM28" s="51"/>
      <c r="ECN28" s="51"/>
      <c r="ECO28" s="51"/>
      <c r="ECP28" s="51"/>
      <c r="ECQ28" s="51"/>
      <c r="ECR28" s="51"/>
      <c r="ECS28" s="51"/>
      <c r="ECT28" s="51"/>
      <c r="ECU28" s="51"/>
      <c r="ECV28" s="51"/>
      <c r="ECW28" s="51"/>
      <c r="ECX28" s="51"/>
      <c r="ECY28" s="51"/>
      <c r="ECZ28" s="51"/>
      <c r="EDA28" s="51"/>
      <c r="EDB28" s="51"/>
      <c r="EDC28" s="51"/>
      <c r="EDD28" s="51"/>
      <c r="EDE28" s="51"/>
      <c r="EDF28" s="51"/>
      <c r="EDG28" s="51"/>
      <c r="EDH28" s="51"/>
      <c r="EDI28" s="51"/>
      <c r="EDJ28" s="51"/>
      <c r="EDK28" s="51"/>
      <c r="EDL28" s="51"/>
      <c r="EDM28" s="51"/>
      <c r="EDN28" s="51"/>
      <c r="EDO28" s="51"/>
      <c r="EDP28" s="51"/>
      <c r="EDQ28" s="51"/>
      <c r="EDR28" s="51"/>
      <c r="EDS28" s="51"/>
      <c r="EDT28" s="51"/>
      <c r="EDU28" s="51"/>
      <c r="EDV28" s="51"/>
      <c r="EDW28" s="51"/>
      <c r="EDX28" s="51"/>
      <c r="EDY28" s="51"/>
      <c r="EDZ28" s="51"/>
      <c r="EEA28" s="51"/>
      <c r="EEB28" s="51"/>
      <c r="EEC28" s="51"/>
      <c r="EED28" s="51"/>
      <c r="EEE28" s="51"/>
      <c r="EEF28" s="51"/>
      <c r="EEG28" s="51"/>
      <c r="EEH28" s="51"/>
      <c r="EEI28" s="51"/>
      <c r="EEJ28" s="51"/>
      <c r="EEK28" s="51"/>
      <c r="EEL28" s="51"/>
      <c r="EEM28" s="51"/>
      <c r="EEN28" s="51"/>
      <c r="EEO28" s="51"/>
      <c r="EEP28" s="51"/>
      <c r="EEQ28" s="51"/>
      <c r="EER28" s="51"/>
      <c r="EES28" s="51"/>
      <c r="EET28" s="51"/>
      <c r="EEU28" s="51"/>
      <c r="EEV28" s="51"/>
      <c r="EEW28" s="51"/>
      <c r="EEX28" s="51"/>
      <c r="EEY28" s="51"/>
      <c r="EEZ28" s="51"/>
      <c r="EFA28" s="51"/>
      <c r="EFB28" s="51"/>
      <c r="EFC28" s="51"/>
      <c r="EFD28" s="51"/>
      <c r="EFE28" s="51"/>
      <c r="EFF28" s="51"/>
      <c r="EFG28" s="51"/>
      <c r="EFH28" s="51"/>
      <c r="EFI28" s="51"/>
      <c r="EFJ28" s="51"/>
      <c r="EFK28" s="51"/>
      <c r="EFL28" s="51"/>
      <c r="EFM28" s="51"/>
      <c r="EFN28" s="51"/>
      <c r="EFO28" s="51"/>
      <c r="EFP28" s="51"/>
      <c r="EFQ28" s="51"/>
      <c r="EFR28" s="51"/>
      <c r="EFS28" s="51"/>
      <c r="EFT28" s="51"/>
      <c r="EFU28" s="51"/>
      <c r="EFV28" s="51"/>
      <c r="EFW28" s="51"/>
      <c r="EFX28" s="51"/>
      <c r="EFY28" s="51"/>
      <c r="EFZ28" s="51"/>
      <c r="EGA28" s="51"/>
      <c r="EGB28" s="51"/>
      <c r="EGC28" s="51"/>
      <c r="EGD28" s="51"/>
      <c r="EGE28" s="51"/>
      <c r="EGF28" s="51"/>
      <c r="EGG28" s="51"/>
      <c r="EGH28" s="51"/>
      <c r="EGI28" s="51"/>
      <c r="EGJ28" s="51"/>
      <c r="EGK28" s="51"/>
      <c r="EGL28" s="51"/>
      <c r="EGM28" s="51"/>
      <c r="EGN28" s="51"/>
      <c r="EGO28" s="51"/>
      <c r="EGP28" s="51"/>
      <c r="EGQ28" s="51"/>
      <c r="EGR28" s="51"/>
      <c r="EGS28" s="51"/>
      <c r="EGT28" s="51"/>
      <c r="EGU28" s="51"/>
      <c r="EGV28" s="51"/>
      <c r="EGW28" s="51"/>
      <c r="EGX28" s="51"/>
      <c r="EGY28" s="51"/>
      <c r="EGZ28" s="51"/>
      <c r="EHA28" s="51"/>
      <c r="EHB28" s="51"/>
      <c r="EHC28" s="51"/>
      <c r="EHD28" s="51"/>
      <c r="EHE28" s="51"/>
      <c r="EHF28" s="51"/>
      <c r="EHG28" s="51"/>
      <c r="EHH28" s="51"/>
      <c r="EHI28" s="51"/>
      <c r="EHJ28" s="51"/>
      <c r="EHK28" s="51"/>
      <c r="EHL28" s="51"/>
      <c r="EHM28" s="51"/>
      <c r="EHN28" s="51"/>
      <c r="EHO28" s="51"/>
      <c r="EHP28" s="51"/>
      <c r="EHQ28" s="51"/>
      <c r="EHR28" s="51"/>
      <c r="EHS28" s="51"/>
      <c r="EHT28" s="51"/>
      <c r="EHU28" s="51"/>
      <c r="EHV28" s="51"/>
      <c r="EHW28" s="51"/>
      <c r="EHX28" s="51"/>
      <c r="EHY28" s="51"/>
      <c r="EHZ28" s="51"/>
      <c r="EIA28" s="51"/>
      <c r="EIB28" s="51"/>
      <c r="EIC28" s="51"/>
      <c r="EID28" s="51"/>
      <c r="EIE28" s="51"/>
      <c r="EIF28" s="51"/>
      <c r="EIG28" s="51"/>
      <c r="EIH28" s="51"/>
      <c r="EII28" s="51"/>
      <c r="EIJ28" s="51"/>
      <c r="EIK28" s="51"/>
      <c r="EIL28" s="51"/>
      <c r="EIM28" s="51"/>
      <c r="EIN28" s="51"/>
      <c r="EIO28" s="51"/>
      <c r="EIP28" s="51"/>
      <c r="EIQ28" s="51"/>
      <c r="EIR28" s="51"/>
      <c r="EIS28" s="51"/>
      <c r="EIT28" s="51"/>
      <c r="EIU28" s="51"/>
      <c r="EIV28" s="51"/>
      <c r="EIW28" s="51"/>
      <c r="EIX28" s="51"/>
      <c r="EIY28" s="51"/>
      <c r="EIZ28" s="51"/>
      <c r="EJA28" s="51"/>
      <c r="EJB28" s="51"/>
      <c r="EJC28" s="51"/>
      <c r="EJD28" s="51"/>
      <c r="EJE28" s="51"/>
      <c r="EJF28" s="51"/>
      <c r="EJG28" s="51"/>
      <c r="EJH28" s="51"/>
      <c r="EJI28" s="51"/>
      <c r="EJJ28" s="51"/>
      <c r="EJK28" s="51"/>
      <c r="EJL28" s="51"/>
      <c r="EJM28" s="51"/>
      <c r="EJN28" s="51"/>
      <c r="EJO28" s="51"/>
      <c r="EJP28" s="51"/>
      <c r="EJQ28" s="51"/>
      <c r="EJR28" s="51"/>
      <c r="EJS28" s="51"/>
      <c r="EJT28" s="51"/>
      <c r="EJU28" s="51"/>
      <c r="EJV28" s="51"/>
      <c r="EJW28" s="51"/>
      <c r="EJX28" s="51"/>
      <c r="EJY28" s="51"/>
      <c r="EJZ28" s="51"/>
      <c r="EKA28" s="51"/>
      <c r="EKB28" s="51"/>
      <c r="EKC28" s="51"/>
      <c r="EKD28" s="51"/>
      <c r="EKE28" s="51"/>
      <c r="EKF28" s="51"/>
      <c r="EKG28" s="51"/>
      <c r="EKH28" s="51"/>
      <c r="EKI28" s="51"/>
      <c r="EKJ28" s="51"/>
      <c r="EKK28" s="51"/>
      <c r="EKL28" s="51"/>
      <c r="EKM28" s="51"/>
      <c r="EKN28" s="51"/>
      <c r="EKO28" s="51"/>
      <c r="EKP28" s="51"/>
      <c r="EKQ28" s="51"/>
      <c r="EKR28" s="51"/>
      <c r="EKS28" s="51"/>
      <c r="EKT28" s="51"/>
      <c r="EKU28" s="51"/>
      <c r="EKV28" s="51"/>
      <c r="EKW28" s="51"/>
      <c r="EKX28" s="51"/>
      <c r="EKY28" s="51"/>
      <c r="EKZ28" s="51"/>
      <c r="ELA28" s="51"/>
      <c r="ELB28" s="51"/>
      <c r="ELC28" s="51"/>
      <c r="ELD28" s="51"/>
      <c r="ELE28" s="51"/>
      <c r="ELF28" s="51"/>
      <c r="ELG28" s="51"/>
      <c r="ELH28" s="51"/>
      <c r="ELI28" s="51"/>
      <c r="ELJ28" s="51"/>
      <c r="ELK28" s="51"/>
      <c r="ELL28" s="51"/>
      <c r="ELM28" s="51"/>
      <c r="ELN28" s="51"/>
      <c r="ELO28" s="51"/>
      <c r="ELP28" s="51"/>
      <c r="ELQ28" s="51"/>
      <c r="ELR28" s="51"/>
      <c r="ELS28" s="51"/>
      <c r="ELT28" s="51"/>
      <c r="ELU28" s="51"/>
      <c r="ELV28" s="51"/>
      <c r="ELW28" s="51"/>
      <c r="ELX28" s="51"/>
      <c r="ELY28" s="51"/>
      <c r="ELZ28" s="51"/>
      <c r="EMA28" s="51"/>
      <c r="EMB28" s="51"/>
      <c r="EMC28" s="51"/>
      <c r="EMD28" s="51"/>
      <c r="EME28" s="51"/>
      <c r="EMF28" s="51"/>
      <c r="EMG28" s="51"/>
      <c r="EMH28" s="51"/>
      <c r="EMI28" s="51"/>
      <c r="EMJ28" s="51"/>
      <c r="EMK28" s="51"/>
      <c r="EML28" s="51"/>
      <c r="EMM28" s="51"/>
      <c r="EMN28" s="51"/>
      <c r="EMO28" s="51"/>
      <c r="EMP28" s="51"/>
      <c r="EMQ28" s="51"/>
      <c r="EMR28" s="51"/>
      <c r="EMS28" s="51"/>
      <c r="EMT28" s="51"/>
      <c r="EMU28" s="51"/>
      <c r="EMV28" s="51"/>
      <c r="EMW28" s="51"/>
      <c r="EMX28" s="51"/>
      <c r="EMY28" s="51"/>
      <c r="EMZ28" s="51"/>
      <c r="ENA28" s="51"/>
      <c r="ENB28" s="51"/>
      <c r="ENC28" s="51"/>
      <c r="END28" s="51"/>
      <c r="ENE28" s="51"/>
      <c r="ENF28" s="51"/>
      <c r="ENG28" s="51"/>
      <c r="ENH28" s="51"/>
      <c r="ENI28" s="51"/>
      <c r="ENJ28" s="51"/>
      <c r="ENK28" s="51"/>
      <c r="ENL28" s="51"/>
      <c r="ENM28" s="51"/>
      <c r="ENN28" s="51"/>
      <c r="ENO28" s="51"/>
      <c r="ENP28" s="51"/>
      <c r="ENQ28" s="51"/>
      <c r="ENR28" s="51"/>
      <c r="ENS28" s="51"/>
      <c r="ENT28" s="51"/>
      <c r="ENU28" s="51"/>
      <c r="ENV28" s="51"/>
      <c r="ENW28" s="51"/>
      <c r="ENX28" s="51"/>
      <c r="ENY28" s="51"/>
      <c r="ENZ28" s="51"/>
      <c r="EOA28" s="51"/>
      <c r="EOB28" s="51"/>
      <c r="EOC28" s="51"/>
      <c r="EOD28" s="51"/>
      <c r="EOE28" s="51"/>
      <c r="EOF28" s="51"/>
      <c r="EOG28" s="51"/>
      <c r="EOH28" s="51"/>
      <c r="EOI28" s="51"/>
      <c r="EOJ28" s="51"/>
      <c r="EOK28" s="51"/>
      <c r="EOL28" s="51"/>
      <c r="EOM28" s="51"/>
      <c r="EON28" s="51"/>
      <c r="EOO28" s="51"/>
      <c r="EOP28" s="51"/>
      <c r="EOQ28" s="51"/>
      <c r="EOR28" s="51"/>
      <c r="EOS28" s="51"/>
      <c r="EOT28" s="51"/>
      <c r="EOU28" s="51"/>
      <c r="EOV28" s="51"/>
      <c r="EOW28" s="51"/>
      <c r="EOX28" s="51"/>
      <c r="EOY28" s="51"/>
      <c r="EOZ28" s="51"/>
      <c r="EPA28" s="51"/>
      <c r="EPB28" s="51"/>
      <c r="EPC28" s="51"/>
      <c r="EPD28" s="51"/>
      <c r="EPE28" s="51"/>
      <c r="EPF28" s="51"/>
      <c r="EPG28" s="51"/>
      <c r="EPH28" s="51"/>
      <c r="EPI28" s="51"/>
      <c r="EPJ28" s="51"/>
      <c r="EPK28" s="51"/>
      <c r="EPL28" s="51"/>
      <c r="EPM28" s="51"/>
      <c r="EPN28" s="51"/>
      <c r="EPO28" s="51"/>
      <c r="EPP28" s="51"/>
      <c r="EPQ28" s="51"/>
      <c r="EPR28" s="51"/>
      <c r="EPS28" s="51"/>
      <c r="EPT28" s="51"/>
      <c r="EPU28" s="51"/>
      <c r="EPV28" s="51"/>
      <c r="EPW28" s="51"/>
      <c r="EPX28" s="51"/>
      <c r="EPY28" s="51"/>
      <c r="EPZ28" s="51"/>
      <c r="EQA28" s="51"/>
      <c r="EQB28" s="51"/>
      <c r="EQC28" s="51"/>
      <c r="EQD28" s="51"/>
      <c r="EQE28" s="51"/>
      <c r="EQF28" s="51"/>
      <c r="EQG28" s="51"/>
      <c r="EQH28" s="51"/>
      <c r="EQI28" s="51"/>
      <c r="EQJ28" s="51"/>
      <c r="EQK28" s="51"/>
      <c r="EQL28" s="51"/>
      <c r="EQM28" s="51"/>
      <c r="EQN28" s="51"/>
      <c r="EQO28" s="51"/>
      <c r="EQP28" s="51"/>
      <c r="EQQ28" s="51"/>
      <c r="EQR28" s="51"/>
      <c r="EQS28" s="51"/>
      <c r="EQT28" s="51"/>
      <c r="EQU28" s="51"/>
      <c r="EQV28" s="51"/>
      <c r="EQW28" s="51"/>
      <c r="EQX28" s="51"/>
      <c r="EQY28" s="51"/>
      <c r="EQZ28" s="51"/>
      <c r="ERA28" s="51"/>
      <c r="ERB28" s="51"/>
      <c r="ERC28" s="51"/>
      <c r="ERD28" s="51"/>
      <c r="ERE28" s="51"/>
      <c r="ERF28" s="51"/>
      <c r="ERG28" s="51"/>
      <c r="ERH28" s="51"/>
      <c r="ERI28" s="51"/>
      <c r="ERJ28" s="51"/>
      <c r="ERK28" s="51"/>
      <c r="ERL28" s="51"/>
      <c r="ERM28" s="51"/>
      <c r="ERN28" s="51"/>
      <c r="ERO28" s="51"/>
      <c r="ERP28" s="51"/>
      <c r="ERQ28" s="51"/>
      <c r="ERR28" s="51"/>
      <c r="ERS28" s="51"/>
      <c r="ERT28" s="51"/>
      <c r="ERU28" s="51"/>
      <c r="ERV28" s="51"/>
      <c r="ERW28" s="51"/>
      <c r="ERX28" s="51"/>
      <c r="ERY28" s="51"/>
      <c r="ERZ28" s="51"/>
      <c r="ESA28" s="51"/>
      <c r="ESB28" s="51"/>
      <c r="ESC28" s="51"/>
      <c r="ESD28" s="51"/>
      <c r="ESE28" s="51"/>
      <c r="ESF28" s="51"/>
      <c r="ESG28" s="51"/>
      <c r="ESH28" s="51"/>
      <c r="ESI28" s="51"/>
      <c r="ESJ28" s="51"/>
      <c r="ESK28" s="51"/>
      <c r="ESL28" s="51"/>
      <c r="ESM28" s="51"/>
      <c r="ESN28" s="51"/>
      <c r="ESO28" s="51"/>
      <c r="ESP28" s="51"/>
      <c r="ESQ28" s="51"/>
      <c r="ESR28" s="51"/>
      <c r="ESS28" s="51"/>
      <c r="EST28" s="51"/>
      <c r="ESU28" s="51"/>
      <c r="ESV28" s="51"/>
      <c r="ESW28" s="51"/>
      <c r="ESX28" s="51"/>
      <c r="ESY28" s="51"/>
      <c r="ESZ28" s="51"/>
      <c r="ETA28" s="51"/>
      <c r="ETB28" s="51"/>
      <c r="ETC28" s="51"/>
      <c r="ETD28" s="51"/>
      <c r="ETE28" s="51"/>
      <c r="ETF28" s="51"/>
      <c r="ETG28" s="51"/>
      <c r="ETH28" s="51"/>
      <c r="ETI28" s="51"/>
      <c r="ETJ28" s="51"/>
      <c r="ETK28" s="51"/>
      <c r="ETL28" s="51"/>
      <c r="ETM28" s="51"/>
      <c r="ETN28" s="51"/>
      <c r="ETO28" s="51"/>
      <c r="ETP28" s="51"/>
      <c r="ETQ28" s="51"/>
      <c r="ETR28" s="51"/>
      <c r="ETS28" s="51"/>
      <c r="ETT28" s="51"/>
      <c r="ETU28" s="51"/>
      <c r="ETV28" s="51"/>
      <c r="ETW28" s="51"/>
      <c r="ETX28" s="51"/>
      <c r="ETY28" s="51"/>
      <c r="ETZ28" s="51"/>
      <c r="EUA28" s="51"/>
      <c r="EUB28" s="51"/>
      <c r="EUC28" s="51"/>
      <c r="EUD28" s="51"/>
      <c r="EUE28" s="51"/>
      <c r="EUF28" s="51"/>
      <c r="EUG28" s="51"/>
      <c r="EUH28" s="51"/>
      <c r="EUI28" s="51"/>
      <c r="EUJ28" s="51"/>
      <c r="EUK28" s="51"/>
      <c r="EUL28" s="51"/>
      <c r="EUM28" s="51"/>
      <c r="EUN28" s="51"/>
      <c r="EUO28" s="51"/>
      <c r="EUP28" s="51"/>
      <c r="EUQ28" s="51"/>
      <c r="EUR28" s="51"/>
      <c r="EUS28" s="51"/>
      <c r="EUT28" s="51"/>
      <c r="EUU28" s="51"/>
      <c r="EUV28" s="51"/>
      <c r="EUW28" s="51"/>
      <c r="EUX28" s="51"/>
      <c r="EUY28" s="51"/>
      <c r="EUZ28" s="51"/>
      <c r="EVA28" s="51"/>
      <c r="EVB28" s="51"/>
      <c r="EVC28" s="51"/>
      <c r="EVD28" s="51"/>
      <c r="EVE28" s="51"/>
      <c r="EVF28" s="51"/>
      <c r="EVG28" s="51"/>
      <c r="EVH28" s="51"/>
      <c r="EVI28" s="51"/>
      <c r="EVJ28" s="51"/>
      <c r="EVK28" s="51"/>
      <c r="EVL28" s="51"/>
      <c r="EVM28" s="51"/>
      <c r="EVN28" s="51"/>
      <c r="EVO28" s="51"/>
      <c r="EVP28" s="51"/>
      <c r="EVQ28" s="51"/>
      <c r="EVR28" s="51"/>
      <c r="EVS28" s="51"/>
      <c r="EVT28" s="51"/>
      <c r="EVU28" s="51"/>
      <c r="EVV28" s="51"/>
      <c r="EVW28" s="51"/>
      <c r="EVX28" s="51"/>
      <c r="EVY28" s="51"/>
      <c r="EVZ28" s="51"/>
      <c r="EWA28" s="51"/>
      <c r="EWB28" s="51"/>
      <c r="EWC28" s="51"/>
      <c r="EWD28" s="51"/>
      <c r="EWE28" s="51"/>
      <c r="EWF28" s="51"/>
      <c r="EWG28" s="51"/>
      <c r="EWH28" s="51"/>
      <c r="EWI28" s="51"/>
      <c r="EWJ28" s="51"/>
      <c r="EWK28" s="51"/>
      <c r="EWL28" s="51"/>
      <c r="EWM28" s="51"/>
      <c r="EWN28" s="51"/>
      <c r="EWO28" s="51"/>
      <c r="EWP28" s="51"/>
      <c r="EWQ28" s="51"/>
      <c r="EWR28" s="51"/>
      <c r="EWS28" s="51"/>
      <c r="EWT28" s="51"/>
      <c r="EWU28" s="51"/>
      <c r="EWV28" s="51"/>
      <c r="EWW28" s="51"/>
      <c r="EWX28" s="51"/>
      <c r="EWY28" s="51"/>
      <c r="EWZ28" s="51"/>
      <c r="EXA28" s="51"/>
      <c r="EXB28" s="51"/>
      <c r="EXC28" s="51"/>
      <c r="EXD28" s="51"/>
      <c r="EXE28" s="51"/>
      <c r="EXF28" s="51"/>
      <c r="EXG28" s="51"/>
      <c r="EXH28" s="51"/>
      <c r="EXI28" s="51"/>
      <c r="EXJ28" s="51"/>
      <c r="EXK28" s="51"/>
      <c r="EXL28" s="51"/>
      <c r="EXM28" s="51"/>
      <c r="EXN28" s="51"/>
      <c r="EXO28" s="51"/>
      <c r="EXP28" s="51"/>
      <c r="EXQ28" s="51"/>
      <c r="EXR28" s="51"/>
      <c r="EXS28" s="51"/>
      <c r="EXT28" s="51"/>
      <c r="EXU28" s="51"/>
      <c r="EXV28" s="51"/>
      <c r="EXW28" s="51"/>
      <c r="EXX28" s="51"/>
      <c r="EXY28" s="51"/>
      <c r="EXZ28" s="51"/>
      <c r="EYA28" s="51"/>
      <c r="EYB28" s="51"/>
      <c r="EYC28" s="51"/>
      <c r="EYD28" s="51"/>
      <c r="EYE28" s="51"/>
      <c r="EYF28" s="51"/>
      <c r="EYG28" s="51"/>
      <c r="EYH28" s="51"/>
      <c r="EYI28" s="51"/>
      <c r="EYJ28" s="51"/>
      <c r="EYK28" s="51"/>
      <c r="EYL28" s="51"/>
      <c r="EYM28" s="51"/>
      <c r="EYN28" s="51"/>
      <c r="EYO28" s="51"/>
      <c r="EYP28" s="51"/>
      <c r="EYQ28" s="51"/>
      <c r="EYR28" s="51"/>
      <c r="EYS28" s="51"/>
      <c r="EYT28" s="51"/>
      <c r="EYU28" s="51"/>
      <c r="EYV28" s="51"/>
      <c r="EYW28" s="51"/>
      <c r="EYX28" s="51"/>
      <c r="EYY28" s="51"/>
      <c r="EYZ28" s="51"/>
      <c r="EZA28" s="51"/>
      <c r="EZB28" s="51"/>
      <c r="EZC28" s="51"/>
      <c r="EZD28" s="51"/>
      <c r="EZE28" s="51"/>
      <c r="EZF28" s="51"/>
      <c r="EZG28" s="51"/>
      <c r="EZH28" s="51"/>
      <c r="EZI28" s="51"/>
      <c r="EZJ28" s="51"/>
      <c r="EZK28" s="51"/>
      <c r="EZL28" s="51"/>
      <c r="EZM28" s="51"/>
      <c r="EZN28" s="51"/>
      <c r="EZO28" s="51"/>
      <c r="EZP28" s="51"/>
      <c r="EZQ28" s="51"/>
      <c r="EZR28" s="51"/>
      <c r="EZS28" s="51"/>
      <c r="EZT28" s="51"/>
      <c r="EZU28" s="51"/>
      <c r="EZV28" s="51"/>
      <c r="EZW28" s="51"/>
      <c r="EZX28" s="51"/>
      <c r="EZY28" s="51"/>
      <c r="EZZ28" s="51"/>
      <c r="FAA28" s="51"/>
      <c r="FAB28" s="51"/>
      <c r="FAC28" s="51"/>
      <c r="FAD28" s="51"/>
      <c r="FAE28" s="51"/>
      <c r="FAF28" s="51"/>
      <c r="FAG28" s="51"/>
      <c r="FAH28" s="51"/>
      <c r="FAI28" s="51"/>
      <c r="FAJ28" s="51"/>
      <c r="FAK28" s="51"/>
      <c r="FAL28" s="51"/>
      <c r="FAM28" s="51"/>
      <c r="FAN28" s="51"/>
      <c r="FAO28" s="51"/>
      <c r="FAP28" s="51"/>
      <c r="FAQ28" s="51"/>
      <c r="FAR28" s="51"/>
      <c r="FAS28" s="51"/>
      <c r="FAT28" s="51"/>
      <c r="FAU28" s="51"/>
      <c r="FAV28" s="51"/>
      <c r="FAW28" s="51"/>
      <c r="FAX28" s="51"/>
      <c r="FAY28" s="51"/>
      <c r="FAZ28" s="51"/>
      <c r="FBA28" s="51"/>
      <c r="FBB28" s="51"/>
      <c r="FBC28" s="51"/>
      <c r="FBD28" s="51"/>
      <c r="FBE28" s="51"/>
      <c r="FBF28" s="51"/>
      <c r="FBG28" s="51"/>
      <c r="FBH28" s="51"/>
      <c r="FBI28" s="51"/>
      <c r="FBJ28" s="51"/>
      <c r="FBK28" s="51"/>
      <c r="FBL28" s="51"/>
      <c r="FBM28" s="51"/>
      <c r="FBN28" s="51"/>
      <c r="FBO28" s="51"/>
      <c r="FBP28" s="51"/>
      <c r="FBQ28" s="51"/>
      <c r="FBR28" s="51"/>
      <c r="FBS28" s="51"/>
      <c r="FBT28" s="51"/>
      <c r="FBU28" s="51"/>
      <c r="FBV28" s="51"/>
      <c r="FBW28" s="51"/>
      <c r="FBX28" s="51"/>
      <c r="FBY28" s="51"/>
      <c r="FBZ28" s="51"/>
      <c r="FCA28" s="51"/>
      <c r="FCB28" s="51"/>
      <c r="FCC28" s="51"/>
      <c r="FCD28" s="51"/>
      <c r="FCE28" s="51"/>
      <c r="FCF28" s="51"/>
      <c r="FCG28" s="51"/>
      <c r="FCH28" s="51"/>
      <c r="FCI28" s="51"/>
      <c r="FCJ28" s="51"/>
      <c r="FCK28" s="51"/>
      <c r="FCL28" s="51"/>
      <c r="FCM28" s="51"/>
      <c r="FCN28" s="51"/>
      <c r="FCO28" s="51"/>
      <c r="FCP28" s="51"/>
      <c r="FCQ28" s="51"/>
      <c r="FCR28" s="51"/>
      <c r="FCS28" s="51"/>
      <c r="FCT28" s="51"/>
      <c r="FCU28" s="51"/>
      <c r="FCV28" s="51"/>
      <c r="FCW28" s="51"/>
      <c r="FCX28" s="51"/>
      <c r="FCY28" s="51"/>
      <c r="FCZ28" s="51"/>
      <c r="FDA28" s="51"/>
      <c r="FDB28" s="51"/>
      <c r="FDC28" s="51"/>
      <c r="FDD28" s="51"/>
      <c r="FDE28" s="51"/>
      <c r="FDF28" s="51"/>
      <c r="FDG28" s="51"/>
      <c r="FDH28" s="51"/>
      <c r="FDI28" s="51"/>
      <c r="FDJ28" s="51"/>
      <c r="FDK28" s="51"/>
      <c r="FDL28" s="51"/>
      <c r="FDM28" s="51"/>
      <c r="FDN28" s="51"/>
      <c r="FDO28" s="51"/>
      <c r="FDP28" s="51"/>
      <c r="FDQ28" s="51"/>
      <c r="FDR28" s="51"/>
      <c r="FDS28" s="51"/>
      <c r="FDT28" s="51"/>
      <c r="FDU28" s="51"/>
      <c r="FDV28" s="51"/>
      <c r="FDW28" s="51"/>
      <c r="FDX28" s="51"/>
      <c r="FDY28" s="51"/>
      <c r="FDZ28" s="51"/>
      <c r="FEA28" s="51"/>
      <c r="FEB28" s="51"/>
      <c r="FEC28" s="51"/>
      <c r="FED28" s="51"/>
      <c r="FEE28" s="51"/>
      <c r="FEF28" s="51"/>
      <c r="FEG28" s="51"/>
      <c r="FEH28" s="51"/>
      <c r="FEI28" s="51"/>
      <c r="FEJ28" s="51"/>
      <c r="FEK28" s="51"/>
      <c r="FEL28" s="51"/>
      <c r="FEM28" s="51"/>
      <c r="FEN28" s="51"/>
      <c r="FEO28" s="51"/>
      <c r="FEP28" s="51"/>
      <c r="FEQ28" s="51"/>
      <c r="FER28" s="51"/>
      <c r="FES28" s="51"/>
      <c r="FET28" s="51"/>
      <c r="FEU28" s="51"/>
      <c r="FEV28" s="51"/>
      <c r="FEW28" s="51"/>
      <c r="FEX28" s="51"/>
      <c r="FEY28" s="51"/>
      <c r="FEZ28" s="51"/>
      <c r="FFA28" s="51"/>
      <c r="FFB28" s="51"/>
      <c r="FFC28" s="51"/>
      <c r="FFD28" s="51"/>
      <c r="FFE28" s="51"/>
      <c r="FFF28" s="51"/>
      <c r="FFG28" s="51"/>
      <c r="FFH28" s="51"/>
      <c r="FFI28" s="51"/>
      <c r="FFJ28" s="51"/>
      <c r="FFK28" s="51"/>
      <c r="FFL28" s="51"/>
      <c r="FFM28" s="51"/>
      <c r="FFN28" s="51"/>
      <c r="FFO28" s="51"/>
      <c r="FFP28" s="51"/>
      <c r="FFQ28" s="51"/>
      <c r="FFR28" s="51"/>
      <c r="FFS28" s="51"/>
      <c r="FFT28" s="51"/>
      <c r="FFU28" s="51"/>
      <c r="FFV28" s="51"/>
      <c r="FFW28" s="51"/>
      <c r="FFX28" s="51"/>
      <c r="FFY28" s="51"/>
      <c r="FFZ28" s="51"/>
      <c r="FGA28" s="51"/>
      <c r="FGB28" s="51"/>
      <c r="FGC28" s="51"/>
      <c r="FGD28" s="51"/>
      <c r="FGE28" s="51"/>
      <c r="FGF28" s="51"/>
      <c r="FGG28" s="51"/>
      <c r="FGH28" s="51"/>
      <c r="FGI28" s="51"/>
      <c r="FGJ28" s="51"/>
      <c r="FGK28" s="51"/>
      <c r="FGL28" s="51"/>
      <c r="FGM28" s="51"/>
      <c r="FGN28" s="51"/>
      <c r="FGO28" s="51"/>
      <c r="FGP28" s="51"/>
      <c r="FGQ28" s="51"/>
      <c r="FGR28" s="51"/>
      <c r="FGS28" s="51"/>
      <c r="FGT28" s="51"/>
      <c r="FGU28" s="51"/>
      <c r="FGV28" s="51"/>
      <c r="FGW28" s="51"/>
      <c r="FGX28" s="51"/>
      <c r="FGY28" s="51"/>
      <c r="FGZ28" s="51"/>
      <c r="FHA28" s="51"/>
      <c r="FHB28" s="51"/>
      <c r="FHC28" s="51"/>
      <c r="FHD28" s="51"/>
      <c r="FHE28" s="51"/>
      <c r="FHF28" s="51"/>
      <c r="FHG28" s="51"/>
      <c r="FHH28" s="51"/>
      <c r="FHI28" s="51"/>
      <c r="FHJ28" s="51"/>
      <c r="FHK28" s="51"/>
      <c r="FHL28" s="51"/>
      <c r="FHM28" s="51"/>
      <c r="FHN28" s="51"/>
      <c r="FHO28" s="51"/>
      <c r="FHP28" s="51"/>
      <c r="FHQ28" s="51"/>
      <c r="FHR28" s="51"/>
      <c r="FHS28" s="51"/>
      <c r="FHT28" s="51"/>
      <c r="FHU28" s="51"/>
      <c r="FHV28" s="51"/>
      <c r="FHW28" s="51"/>
      <c r="FHX28" s="51"/>
      <c r="FHY28" s="51"/>
      <c r="FHZ28" s="51"/>
      <c r="FIA28" s="51"/>
      <c r="FIB28" s="51"/>
      <c r="FIC28" s="51"/>
      <c r="FID28" s="51"/>
      <c r="FIE28" s="51"/>
      <c r="FIF28" s="51"/>
      <c r="FIG28" s="51"/>
      <c r="FIH28" s="51"/>
      <c r="FII28" s="51"/>
      <c r="FIJ28" s="51"/>
      <c r="FIK28" s="51"/>
      <c r="FIL28" s="51"/>
      <c r="FIM28" s="51"/>
      <c r="FIN28" s="51"/>
      <c r="FIO28" s="51"/>
      <c r="FIP28" s="51"/>
      <c r="FIQ28" s="51"/>
      <c r="FIR28" s="51"/>
      <c r="FIS28" s="51"/>
      <c r="FIT28" s="51"/>
      <c r="FIU28" s="51"/>
      <c r="FIV28" s="51"/>
      <c r="FIW28" s="51"/>
      <c r="FIX28" s="51"/>
      <c r="FIY28" s="51"/>
      <c r="FIZ28" s="51"/>
      <c r="FJA28" s="51"/>
      <c r="FJB28" s="51"/>
      <c r="FJC28" s="51"/>
      <c r="FJD28" s="51"/>
      <c r="FJE28" s="51"/>
      <c r="FJF28" s="51"/>
      <c r="FJG28" s="51"/>
      <c r="FJH28" s="51"/>
      <c r="FJI28" s="51"/>
      <c r="FJJ28" s="51"/>
      <c r="FJK28" s="51"/>
      <c r="FJL28" s="51"/>
      <c r="FJM28" s="51"/>
      <c r="FJN28" s="51"/>
      <c r="FJO28" s="51"/>
      <c r="FJP28" s="51"/>
      <c r="FJQ28" s="51"/>
      <c r="FJR28" s="51"/>
      <c r="FJS28" s="51"/>
      <c r="FJT28" s="51"/>
      <c r="FJU28" s="51"/>
      <c r="FJV28" s="51"/>
      <c r="FJW28" s="51"/>
      <c r="FJX28" s="51"/>
      <c r="FJY28" s="51"/>
      <c r="FJZ28" s="51"/>
      <c r="FKA28" s="51"/>
      <c r="FKB28" s="51"/>
      <c r="FKC28" s="51"/>
      <c r="FKD28" s="51"/>
      <c r="FKE28" s="51"/>
      <c r="FKF28" s="51"/>
      <c r="FKG28" s="51"/>
      <c r="FKH28" s="51"/>
      <c r="FKI28" s="51"/>
      <c r="FKJ28" s="51"/>
      <c r="FKK28" s="51"/>
      <c r="FKL28" s="51"/>
      <c r="FKM28" s="51"/>
      <c r="FKN28" s="51"/>
      <c r="FKO28" s="51"/>
      <c r="FKP28" s="51"/>
      <c r="FKQ28" s="51"/>
      <c r="FKR28" s="51"/>
      <c r="FKS28" s="51"/>
      <c r="FKT28" s="51"/>
      <c r="FKU28" s="51"/>
      <c r="FKV28" s="51"/>
      <c r="FKW28" s="51"/>
      <c r="FKX28" s="51"/>
      <c r="FKY28" s="51"/>
      <c r="FKZ28" s="51"/>
      <c r="FLA28" s="51"/>
      <c r="FLB28" s="51"/>
      <c r="FLC28" s="51"/>
      <c r="FLD28" s="51"/>
      <c r="FLE28" s="51"/>
      <c r="FLF28" s="51"/>
      <c r="FLG28" s="51"/>
      <c r="FLH28" s="51"/>
      <c r="FLI28" s="51"/>
      <c r="FLJ28" s="51"/>
      <c r="FLK28" s="51"/>
      <c r="FLL28" s="51"/>
      <c r="FLM28" s="51"/>
      <c r="FLN28" s="51"/>
      <c r="FLO28" s="51"/>
      <c r="FLP28" s="51"/>
      <c r="FLQ28" s="51"/>
      <c r="FLR28" s="51"/>
      <c r="FLS28" s="51"/>
      <c r="FLT28" s="51"/>
      <c r="FLU28" s="51"/>
      <c r="FLV28" s="51"/>
      <c r="FLW28" s="51"/>
      <c r="FLX28" s="51"/>
      <c r="FLY28" s="51"/>
      <c r="FLZ28" s="51"/>
      <c r="FMA28" s="51"/>
      <c r="FMB28" s="51"/>
      <c r="FMC28" s="51"/>
      <c r="FMD28" s="51"/>
      <c r="FME28" s="51"/>
      <c r="FMF28" s="51"/>
      <c r="FMG28" s="51"/>
      <c r="FMH28" s="51"/>
      <c r="FMI28" s="51"/>
      <c r="FMJ28" s="51"/>
      <c r="FMK28" s="51"/>
      <c r="FML28" s="51"/>
      <c r="FMM28" s="51"/>
      <c r="FMN28" s="51"/>
      <c r="FMO28" s="51"/>
      <c r="FMP28" s="51"/>
      <c r="FMQ28" s="51"/>
      <c r="FMR28" s="51"/>
      <c r="FMS28" s="51"/>
      <c r="FMT28" s="51"/>
      <c r="FMU28" s="51"/>
      <c r="FMV28" s="51"/>
      <c r="FMW28" s="51"/>
      <c r="FMX28" s="51"/>
      <c r="FMY28" s="51"/>
      <c r="FMZ28" s="51"/>
      <c r="FNA28" s="51"/>
      <c r="FNB28" s="51"/>
      <c r="FNC28" s="51"/>
      <c r="FND28" s="51"/>
      <c r="FNE28" s="51"/>
      <c r="FNF28" s="51"/>
      <c r="FNG28" s="51"/>
      <c r="FNH28" s="51"/>
      <c r="FNI28" s="51"/>
      <c r="FNJ28" s="51"/>
      <c r="FNK28" s="51"/>
      <c r="FNL28" s="51"/>
      <c r="FNM28" s="51"/>
      <c r="FNN28" s="51"/>
      <c r="FNO28" s="51"/>
      <c r="FNP28" s="51"/>
      <c r="FNQ28" s="51"/>
      <c r="FNR28" s="51"/>
      <c r="FNS28" s="51"/>
      <c r="FNT28" s="51"/>
      <c r="FNU28" s="51"/>
      <c r="FNV28" s="51"/>
      <c r="FNW28" s="51"/>
      <c r="FNX28" s="51"/>
      <c r="FNY28" s="51"/>
      <c r="FNZ28" s="51"/>
      <c r="FOA28" s="51"/>
      <c r="FOB28" s="51"/>
      <c r="FOC28" s="51"/>
      <c r="FOD28" s="51"/>
      <c r="FOE28" s="51"/>
      <c r="FOF28" s="51"/>
      <c r="FOG28" s="51"/>
      <c r="FOH28" s="51"/>
      <c r="FOI28" s="51"/>
      <c r="FOJ28" s="51"/>
      <c r="FOK28" s="51"/>
      <c r="FOL28" s="51"/>
      <c r="FOM28" s="51"/>
      <c r="FON28" s="51"/>
      <c r="FOO28" s="51"/>
      <c r="FOP28" s="51"/>
      <c r="FOQ28" s="51"/>
      <c r="FOR28" s="51"/>
      <c r="FOS28" s="51"/>
      <c r="FOT28" s="51"/>
      <c r="FOU28" s="51"/>
      <c r="FOV28" s="51"/>
      <c r="FOW28" s="51"/>
      <c r="FOX28" s="51"/>
      <c r="FOY28" s="51"/>
      <c r="FOZ28" s="51"/>
      <c r="FPA28" s="51"/>
      <c r="FPB28" s="51"/>
      <c r="FPC28" s="51"/>
      <c r="FPD28" s="51"/>
      <c r="FPE28" s="51"/>
      <c r="FPF28" s="51"/>
      <c r="FPG28" s="51"/>
      <c r="FPH28" s="51"/>
      <c r="FPI28" s="51"/>
      <c r="FPJ28" s="51"/>
      <c r="FPK28" s="51"/>
      <c r="FPL28" s="51"/>
      <c r="FPM28" s="51"/>
      <c r="FPN28" s="51"/>
      <c r="FPO28" s="51"/>
      <c r="FPP28" s="51"/>
      <c r="FPQ28" s="51"/>
      <c r="FPR28" s="51"/>
      <c r="FPS28" s="51"/>
      <c r="FPT28" s="51"/>
      <c r="FPU28" s="51"/>
      <c r="FPV28" s="51"/>
      <c r="FPW28" s="51"/>
      <c r="FPX28" s="51"/>
      <c r="FPY28" s="51"/>
      <c r="FPZ28" s="51"/>
      <c r="FQA28" s="51"/>
      <c r="FQB28" s="51"/>
      <c r="FQC28" s="51"/>
      <c r="FQD28" s="51"/>
      <c r="FQE28" s="51"/>
      <c r="FQF28" s="51"/>
      <c r="FQG28" s="51"/>
      <c r="FQH28" s="51"/>
      <c r="FQI28" s="51"/>
      <c r="FQJ28" s="51"/>
      <c r="FQK28" s="51"/>
      <c r="FQL28" s="51"/>
      <c r="FQM28" s="51"/>
      <c r="FQN28" s="51"/>
      <c r="FQO28" s="51"/>
      <c r="FQP28" s="51"/>
      <c r="FQQ28" s="51"/>
      <c r="FQR28" s="51"/>
      <c r="FQS28" s="51"/>
      <c r="FQT28" s="51"/>
      <c r="FQU28" s="51"/>
      <c r="FQV28" s="51"/>
      <c r="FQW28" s="51"/>
      <c r="FQX28" s="51"/>
      <c r="FQY28" s="51"/>
      <c r="FQZ28" s="51"/>
      <c r="FRA28" s="51"/>
      <c r="FRB28" s="51"/>
      <c r="FRC28" s="51"/>
      <c r="FRD28" s="51"/>
      <c r="FRE28" s="51"/>
      <c r="FRF28" s="51"/>
      <c r="FRG28" s="51"/>
      <c r="FRH28" s="51"/>
      <c r="FRI28" s="51"/>
      <c r="FRJ28" s="51"/>
      <c r="FRK28" s="51"/>
      <c r="FRL28" s="51"/>
      <c r="FRM28" s="51"/>
      <c r="FRN28" s="51"/>
      <c r="FRO28" s="51"/>
      <c r="FRP28" s="51"/>
      <c r="FRQ28" s="51"/>
      <c r="FRR28" s="51"/>
      <c r="FRS28" s="51"/>
      <c r="FRT28" s="51"/>
      <c r="FRU28" s="51"/>
      <c r="FRV28" s="51"/>
      <c r="FRW28" s="51"/>
      <c r="FRX28" s="51"/>
      <c r="FRY28" s="51"/>
      <c r="FRZ28" s="51"/>
      <c r="FSA28" s="51"/>
      <c r="FSB28" s="51"/>
      <c r="FSC28" s="51"/>
      <c r="FSD28" s="51"/>
      <c r="FSE28" s="51"/>
      <c r="FSF28" s="51"/>
      <c r="FSG28" s="51"/>
      <c r="FSH28" s="51"/>
      <c r="FSI28" s="51"/>
      <c r="FSJ28" s="51"/>
      <c r="FSK28" s="51"/>
      <c r="FSL28" s="51"/>
      <c r="FSM28" s="51"/>
      <c r="FSN28" s="51"/>
      <c r="FSO28" s="51"/>
      <c r="FSP28" s="51"/>
      <c r="FSQ28" s="51"/>
      <c r="FSR28" s="51"/>
      <c r="FSS28" s="51"/>
      <c r="FST28" s="51"/>
      <c r="FSU28" s="51"/>
      <c r="FSV28" s="51"/>
      <c r="FSW28" s="51"/>
      <c r="FSX28" s="51"/>
      <c r="FSY28" s="51"/>
      <c r="FSZ28" s="51"/>
      <c r="FTA28" s="51"/>
      <c r="FTB28" s="51"/>
      <c r="FTC28" s="51"/>
      <c r="FTD28" s="51"/>
      <c r="FTE28" s="51"/>
      <c r="FTF28" s="51"/>
      <c r="FTG28" s="51"/>
      <c r="FTH28" s="51"/>
      <c r="FTI28" s="51"/>
      <c r="FTJ28" s="51"/>
      <c r="FTK28" s="51"/>
      <c r="FTL28" s="51"/>
      <c r="FTM28" s="51"/>
      <c r="FTN28" s="51"/>
      <c r="FTO28" s="51"/>
      <c r="FTP28" s="51"/>
      <c r="FTQ28" s="51"/>
      <c r="FTR28" s="51"/>
      <c r="FTS28" s="51"/>
      <c r="FTT28" s="51"/>
      <c r="FTU28" s="51"/>
      <c r="FTV28" s="51"/>
      <c r="FTW28" s="51"/>
      <c r="FTX28" s="51"/>
      <c r="FTY28" s="51"/>
      <c r="FTZ28" s="51"/>
      <c r="FUA28" s="51"/>
      <c r="FUB28" s="51"/>
      <c r="FUC28" s="51"/>
      <c r="FUD28" s="51"/>
      <c r="FUE28" s="51"/>
      <c r="FUF28" s="51"/>
      <c r="FUG28" s="51"/>
      <c r="FUH28" s="51"/>
      <c r="FUI28" s="51"/>
      <c r="FUJ28" s="51"/>
      <c r="FUK28" s="51"/>
      <c r="FUL28" s="51"/>
      <c r="FUM28" s="51"/>
      <c r="FUN28" s="51"/>
      <c r="FUO28" s="51"/>
      <c r="FUP28" s="51"/>
      <c r="FUQ28" s="51"/>
      <c r="FUR28" s="51"/>
      <c r="FUS28" s="51"/>
      <c r="FUT28" s="51"/>
      <c r="FUU28" s="51"/>
      <c r="FUV28" s="51"/>
      <c r="FUW28" s="51"/>
      <c r="FUX28" s="51"/>
      <c r="FUY28" s="51"/>
      <c r="FUZ28" s="51"/>
      <c r="FVA28" s="51"/>
      <c r="FVB28" s="51"/>
      <c r="FVC28" s="51"/>
      <c r="FVD28" s="51"/>
      <c r="FVE28" s="51"/>
      <c r="FVF28" s="51"/>
      <c r="FVG28" s="51"/>
      <c r="FVH28" s="51"/>
      <c r="FVI28" s="51"/>
      <c r="FVJ28" s="51"/>
      <c r="FVK28" s="51"/>
      <c r="FVL28" s="51"/>
      <c r="FVM28" s="51"/>
      <c r="FVN28" s="51"/>
      <c r="FVO28" s="51"/>
      <c r="FVP28" s="51"/>
      <c r="FVQ28" s="51"/>
      <c r="FVR28" s="51"/>
      <c r="FVS28" s="51"/>
      <c r="FVT28" s="51"/>
      <c r="FVU28" s="51"/>
      <c r="FVV28" s="51"/>
      <c r="FVW28" s="51"/>
      <c r="FVX28" s="51"/>
      <c r="FVY28" s="51"/>
      <c r="FVZ28" s="51"/>
      <c r="FWA28" s="51"/>
      <c r="FWB28" s="51"/>
      <c r="FWC28" s="51"/>
      <c r="FWD28" s="51"/>
      <c r="FWE28" s="51"/>
      <c r="FWF28" s="51"/>
      <c r="FWG28" s="51"/>
      <c r="FWH28" s="51"/>
      <c r="FWI28" s="51"/>
      <c r="FWJ28" s="51"/>
      <c r="FWK28" s="51"/>
      <c r="FWL28" s="51"/>
      <c r="FWM28" s="51"/>
      <c r="FWN28" s="51"/>
      <c r="FWO28" s="51"/>
      <c r="FWP28" s="51"/>
      <c r="FWQ28" s="51"/>
      <c r="FWR28" s="51"/>
      <c r="FWS28" s="51"/>
      <c r="FWT28" s="51"/>
      <c r="FWU28" s="51"/>
      <c r="FWV28" s="51"/>
      <c r="FWW28" s="51"/>
      <c r="FWX28" s="51"/>
      <c r="FWY28" s="51"/>
      <c r="FWZ28" s="51"/>
      <c r="FXA28" s="51"/>
      <c r="FXB28" s="51"/>
      <c r="FXC28" s="51"/>
      <c r="FXD28" s="51"/>
      <c r="FXE28" s="51"/>
      <c r="FXF28" s="51"/>
      <c r="FXG28" s="51"/>
      <c r="FXH28" s="51"/>
      <c r="FXI28" s="51"/>
      <c r="FXJ28" s="51"/>
      <c r="FXK28" s="51"/>
      <c r="FXL28" s="51"/>
      <c r="FXM28" s="51"/>
      <c r="FXN28" s="51"/>
      <c r="FXO28" s="51"/>
      <c r="FXP28" s="51"/>
      <c r="FXQ28" s="51"/>
      <c r="FXR28" s="51"/>
      <c r="FXS28" s="51"/>
      <c r="FXT28" s="51"/>
      <c r="FXU28" s="51"/>
      <c r="FXV28" s="51"/>
      <c r="FXW28" s="51"/>
      <c r="FXX28" s="51"/>
      <c r="FXY28" s="51"/>
      <c r="FXZ28" s="51"/>
      <c r="FYA28" s="51"/>
      <c r="FYB28" s="51"/>
      <c r="FYC28" s="51"/>
      <c r="FYD28" s="51"/>
      <c r="FYE28" s="51"/>
      <c r="FYF28" s="51"/>
      <c r="FYG28" s="51"/>
      <c r="FYH28" s="51"/>
      <c r="FYI28" s="51"/>
      <c r="FYJ28" s="51"/>
      <c r="FYK28" s="51"/>
      <c r="FYL28" s="51"/>
      <c r="FYM28" s="51"/>
      <c r="FYN28" s="51"/>
      <c r="FYO28" s="51"/>
      <c r="FYP28" s="51"/>
      <c r="FYQ28" s="51"/>
      <c r="FYR28" s="51"/>
      <c r="FYS28" s="51"/>
      <c r="FYT28" s="51"/>
      <c r="FYU28" s="51"/>
      <c r="FYV28" s="51"/>
      <c r="FYW28" s="51"/>
      <c r="FYX28" s="51"/>
      <c r="FYY28" s="51"/>
      <c r="FYZ28" s="51"/>
      <c r="FZA28" s="51"/>
      <c r="FZB28" s="51"/>
      <c r="FZC28" s="51"/>
      <c r="FZD28" s="51"/>
      <c r="FZE28" s="51"/>
      <c r="FZF28" s="51"/>
      <c r="FZG28" s="51"/>
      <c r="FZH28" s="51"/>
      <c r="FZI28" s="51"/>
      <c r="FZJ28" s="51"/>
      <c r="FZK28" s="51"/>
      <c r="FZL28" s="51"/>
      <c r="FZM28" s="51"/>
      <c r="FZN28" s="51"/>
      <c r="FZO28" s="51"/>
      <c r="FZP28" s="51"/>
      <c r="FZQ28" s="51"/>
      <c r="FZR28" s="51"/>
      <c r="FZS28" s="51"/>
      <c r="FZT28" s="51"/>
      <c r="FZU28" s="51"/>
      <c r="FZV28" s="51"/>
      <c r="FZW28" s="51"/>
      <c r="FZX28" s="51"/>
      <c r="FZY28" s="51"/>
      <c r="FZZ28" s="51"/>
      <c r="GAA28" s="51"/>
      <c r="GAB28" s="51"/>
      <c r="GAC28" s="51"/>
      <c r="GAD28" s="51"/>
      <c r="GAE28" s="51"/>
      <c r="GAF28" s="51"/>
      <c r="GAG28" s="51"/>
      <c r="GAH28" s="51"/>
      <c r="GAI28" s="51"/>
      <c r="GAJ28" s="51"/>
      <c r="GAK28" s="51"/>
      <c r="GAL28" s="51"/>
      <c r="GAM28" s="51"/>
      <c r="GAN28" s="51"/>
      <c r="GAO28" s="51"/>
      <c r="GAP28" s="51"/>
      <c r="GAQ28" s="51"/>
      <c r="GAR28" s="51"/>
      <c r="GAS28" s="51"/>
      <c r="GAT28" s="51"/>
      <c r="GAU28" s="51"/>
      <c r="GAV28" s="51"/>
      <c r="GAW28" s="51"/>
      <c r="GAX28" s="51"/>
      <c r="GAY28" s="51"/>
      <c r="GAZ28" s="51"/>
      <c r="GBA28" s="51"/>
      <c r="GBB28" s="51"/>
      <c r="GBC28" s="51"/>
      <c r="GBD28" s="51"/>
      <c r="GBE28" s="51"/>
      <c r="GBF28" s="51"/>
      <c r="GBG28" s="51"/>
      <c r="GBH28" s="51"/>
      <c r="GBI28" s="51"/>
      <c r="GBJ28" s="51"/>
      <c r="GBK28" s="51"/>
      <c r="GBL28" s="51"/>
      <c r="GBM28" s="51"/>
      <c r="GBN28" s="51"/>
      <c r="GBO28" s="51"/>
      <c r="GBP28" s="51"/>
      <c r="GBQ28" s="51"/>
      <c r="GBR28" s="51"/>
      <c r="GBS28" s="51"/>
      <c r="GBT28" s="51"/>
      <c r="GBU28" s="51"/>
      <c r="GBV28" s="51"/>
      <c r="GBW28" s="51"/>
      <c r="GBX28" s="51"/>
      <c r="GBY28" s="51"/>
      <c r="GBZ28" s="51"/>
      <c r="GCA28" s="51"/>
      <c r="GCB28" s="51"/>
      <c r="GCC28" s="51"/>
      <c r="GCD28" s="51"/>
      <c r="GCE28" s="51"/>
      <c r="GCF28" s="51"/>
      <c r="GCG28" s="51"/>
      <c r="GCH28" s="51"/>
      <c r="GCI28" s="51"/>
      <c r="GCJ28" s="51"/>
      <c r="GCK28" s="51"/>
      <c r="GCL28" s="51"/>
      <c r="GCM28" s="51"/>
      <c r="GCN28" s="51"/>
      <c r="GCO28" s="51"/>
      <c r="GCP28" s="51"/>
      <c r="GCQ28" s="51"/>
      <c r="GCR28" s="51"/>
      <c r="GCS28" s="51"/>
      <c r="GCT28" s="51"/>
      <c r="GCU28" s="51"/>
      <c r="GCV28" s="51"/>
      <c r="GCW28" s="51"/>
      <c r="GCX28" s="51"/>
      <c r="GCY28" s="51"/>
      <c r="GCZ28" s="51"/>
      <c r="GDA28" s="51"/>
      <c r="GDB28" s="51"/>
      <c r="GDC28" s="51"/>
      <c r="GDD28" s="51"/>
      <c r="GDE28" s="51"/>
      <c r="GDF28" s="51"/>
      <c r="GDG28" s="51"/>
      <c r="GDH28" s="51"/>
      <c r="GDI28" s="51"/>
      <c r="GDJ28" s="51"/>
      <c r="GDK28" s="51"/>
      <c r="GDL28" s="51"/>
      <c r="GDM28" s="51"/>
      <c r="GDN28" s="51"/>
      <c r="GDO28" s="51"/>
      <c r="GDP28" s="51"/>
      <c r="GDQ28" s="51"/>
      <c r="GDR28" s="51"/>
      <c r="GDS28" s="51"/>
      <c r="GDT28" s="51"/>
      <c r="GDU28" s="51"/>
      <c r="GDV28" s="51"/>
      <c r="GDW28" s="51"/>
      <c r="GDX28" s="51"/>
      <c r="GDY28" s="51"/>
      <c r="GDZ28" s="51"/>
      <c r="GEA28" s="51"/>
      <c r="GEB28" s="51"/>
      <c r="GEC28" s="51"/>
      <c r="GED28" s="51"/>
      <c r="GEE28" s="51"/>
      <c r="GEF28" s="51"/>
      <c r="GEG28" s="51"/>
      <c r="GEH28" s="51"/>
      <c r="GEI28" s="51"/>
      <c r="GEJ28" s="51"/>
      <c r="GEK28" s="51"/>
      <c r="GEL28" s="51"/>
      <c r="GEM28" s="51"/>
      <c r="GEN28" s="51"/>
      <c r="GEO28" s="51"/>
      <c r="GEP28" s="51"/>
      <c r="GEQ28" s="51"/>
      <c r="GER28" s="51"/>
      <c r="GES28" s="51"/>
      <c r="GET28" s="51"/>
      <c r="GEU28" s="51"/>
      <c r="GEV28" s="51"/>
      <c r="GEW28" s="51"/>
      <c r="GEX28" s="51"/>
      <c r="GEY28" s="51"/>
      <c r="GEZ28" s="51"/>
      <c r="GFA28" s="51"/>
      <c r="GFB28" s="51"/>
      <c r="GFC28" s="51"/>
      <c r="GFD28" s="51"/>
      <c r="GFE28" s="51"/>
      <c r="GFF28" s="51"/>
      <c r="GFG28" s="51"/>
      <c r="GFH28" s="51"/>
      <c r="GFI28" s="51"/>
      <c r="GFJ28" s="51"/>
      <c r="GFK28" s="51"/>
      <c r="GFL28" s="51"/>
      <c r="GFM28" s="51"/>
      <c r="GFN28" s="51"/>
      <c r="GFO28" s="51"/>
      <c r="GFP28" s="51"/>
      <c r="GFQ28" s="51"/>
      <c r="GFR28" s="51"/>
      <c r="GFS28" s="51"/>
      <c r="GFT28" s="51"/>
      <c r="GFU28" s="51"/>
      <c r="GFV28" s="51"/>
      <c r="GFW28" s="51"/>
      <c r="GFX28" s="51"/>
      <c r="GFY28" s="51"/>
      <c r="GFZ28" s="51"/>
      <c r="GGA28" s="51"/>
      <c r="GGB28" s="51"/>
      <c r="GGC28" s="51"/>
      <c r="GGD28" s="51"/>
      <c r="GGE28" s="51"/>
      <c r="GGF28" s="51"/>
      <c r="GGG28" s="51"/>
      <c r="GGH28" s="51"/>
      <c r="GGI28" s="51"/>
      <c r="GGJ28" s="51"/>
      <c r="GGK28" s="51"/>
      <c r="GGL28" s="51"/>
      <c r="GGM28" s="51"/>
      <c r="GGN28" s="51"/>
      <c r="GGO28" s="51"/>
      <c r="GGP28" s="51"/>
      <c r="GGQ28" s="51"/>
      <c r="GGR28" s="51"/>
      <c r="GGS28" s="51"/>
      <c r="GGT28" s="51"/>
      <c r="GGU28" s="51"/>
      <c r="GGV28" s="51"/>
      <c r="GGW28" s="51"/>
      <c r="GGX28" s="51"/>
      <c r="GGY28" s="51"/>
      <c r="GGZ28" s="51"/>
      <c r="GHA28" s="51"/>
      <c r="GHB28" s="51"/>
      <c r="GHC28" s="51"/>
      <c r="GHD28" s="51"/>
      <c r="GHE28" s="51"/>
      <c r="GHF28" s="51"/>
      <c r="GHG28" s="51"/>
      <c r="GHH28" s="51"/>
      <c r="GHI28" s="51"/>
      <c r="GHJ28" s="51"/>
      <c r="GHK28" s="51"/>
      <c r="GHL28" s="51"/>
      <c r="GHM28" s="51"/>
      <c r="GHN28" s="51"/>
      <c r="GHO28" s="51"/>
      <c r="GHP28" s="51"/>
      <c r="GHQ28" s="51"/>
      <c r="GHR28" s="51"/>
      <c r="GHS28" s="51"/>
      <c r="GHT28" s="51"/>
      <c r="GHU28" s="51"/>
      <c r="GHV28" s="51"/>
      <c r="GHW28" s="51"/>
      <c r="GHX28" s="51"/>
      <c r="GHY28" s="51"/>
      <c r="GHZ28" s="51"/>
      <c r="GIA28" s="51"/>
      <c r="GIB28" s="51"/>
      <c r="GIC28" s="51"/>
      <c r="GID28" s="51"/>
      <c r="GIE28" s="51"/>
      <c r="GIF28" s="51"/>
      <c r="GIG28" s="51"/>
      <c r="GIH28" s="51"/>
      <c r="GII28" s="51"/>
      <c r="GIJ28" s="51"/>
      <c r="GIK28" s="51"/>
      <c r="GIL28" s="51"/>
      <c r="GIM28" s="51"/>
      <c r="GIN28" s="51"/>
      <c r="GIO28" s="51"/>
      <c r="GIP28" s="51"/>
      <c r="GIQ28" s="51"/>
      <c r="GIR28" s="51"/>
      <c r="GIS28" s="51"/>
      <c r="GIT28" s="51"/>
      <c r="GIU28" s="51"/>
      <c r="GIV28" s="51"/>
      <c r="GIW28" s="51"/>
      <c r="GIX28" s="51"/>
      <c r="GIY28" s="51"/>
      <c r="GIZ28" s="51"/>
      <c r="GJA28" s="51"/>
      <c r="GJB28" s="51"/>
      <c r="GJC28" s="51"/>
      <c r="GJD28" s="51"/>
      <c r="GJE28" s="51"/>
      <c r="GJF28" s="51"/>
      <c r="GJG28" s="51"/>
      <c r="GJH28" s="51"/>
      <c r="GJI28" s="51"/>
      <c r="GJJ28" s="51"/>
      <c r="GJK28" s="51"/>
      <c r="GJL28" s="51"/>
      <c r="GJM28" s="51"/>
      <c r="GJN28" s="51"/>
      <c r="GJO28" s="51"/>
      <c r="GJP28" s="51"/>
      <c r="GJQ28" s="51"/>
      <c r="GJR28" s="51"/>
      <c r="GJS28" s="51"/>
      <c r="GJT28" s="51"/>
      <c r="GJU28" s="51"/>
      <c r="GJV28" s="51"/>
      <c r="GJW28" s="51"/>
      <c r="GJX28" s="51"/>
      <c r="GJY28" s="51"/>
      <c r="GJZ28" s="51"/>
      <c r="GKA28" s="51"/>
      <c r="GKB28" s="51"/>
      <c r="GKC28" s="51"/>
      <c r="GKD28" s="51"/>
      <c r="GKE28" s="51"/>
      <c r="GKF28" s="51"/>
      <c r="GKG28" s="51"/>
      <c r="GKH28" s="51"/>
      <c r="GKI28" s="51"/>
      <c r="GKJ28" s="51"/>
      <c r="GKK28" s="51"/>
      <c r="GKL28" s="51"/>
      <c r="GKM28" s="51"/>
      <c r="GKN28" s="51"/>
      <c r="GKO28" s="51"/>
      <c r="GKP28" s="51"/>
      <c r="GKQ28" s="51"/>
      <c r="GKR28" s="51"/>
      <c r="GKS28" s="51"/>
      <c r="GKT28" s="51"/>
      <c r="GKU28" s="51"/>
      <c r="GKV28" s="51"/>
      <c r="GKW28" s="51"/>
      <c r="GKX28" s="51"/>
      <c r="GKY28" s="51"/>
      <c r="GKZ28" s="51"/>
      <c r="GLA28" s="51"/>
      <c r="GLB28" s="51"/>
      <c r="GLC28" s="51"/>
      <c r="GLD28" s="51"/>
      <c r="GLE28" s="51"/>
      <c r="GLF28" s="51"/>
      <c r="GLG28" s="51"/>
      <c r="GLH28" s="51"/>
      <c r="GLI28" s="51"/>
      <c r="GLJ28" s="51"/>
      <c r="GLK28" s="51"/>
      <c r="GLL28" s="51"/>
      <c r="GLM28" s="51"/>
      <c r="GLN28" s="51"/>
      <c r="GLO28" s="51"/>
      <c r="GLP28" s="51"/>
      <c r="GLQ28" s="51"/>
      <c r="GLR28" s="51"/>
      <c r="GLS28" s="51"/>
      <c r="GLT28" s="51"/>
      <c r="GLU28" s="51"/>
      <c r="GLV28" s="51"/>
      <c r="GLW28" s="51"/>
      <c r="GLX28" s="51"/>
      <c r="GLY28" s="51"/>
      <c r="GLZ28" s="51"/>
      <c r="GMA28" s="51"/>
      <c r="GMB28" s="51"/>
      <c r="GMC28" s="51"/>
      <c r="GMD28" s="51"/>
      <c r="GME28" s="51"/>
      <c r="GMF28" s="51"/>
      <c r="GMG28" s="51"/>
      <c r="GMH28" s="51"/>
      <c r="GMI28" s="51"/>
      <c r="GMJ28" s="51"/>
      <c r="GMK28" s="51"/>
      <c r="GML28" s="51"/>
      <c r="GMM28" s="51"/>
      <c r="GMN28" s="51"/>
      <c r="GMO28" s="51"/>
      <c r="GMP28" s="51"/>
      <c r="GMQ28" s="51"/>
      <c r="GMR28" s="51"/>
      <c r="GMS28" s="51"/>
      <c r="GMT28" s="51"/>
      <c r="GMU28" s="51"/>
      <c r="GMV28" s="51"/>
      <c r="GMW28" s="51"/>
      <c r="GMX28" s="51"/>
      <c r="GMY28" s="51"/>
      <c r="GMZ28" s="51"/>
      <c r="GNA28" s="51"/>
      <c r="GNB28" s="51"/>
      <c r="GNC28" s="51"/>
      <c r="GND28" s="51"/>
      <c r="GNE28" s="51"/>
      <c r="GNF28" s="51"/>
      <c r="GNG28" s="51"/>
      <c r="GNH28" s="51"/>
      <c r="GNI28" s="51"/>
      <c r="GNJ28" s="51"/>
      <c r="GNK28" s="51"/>
      <c r="GNL28" s="51"/>
      <c r="GNM28" s="51"/>
      <c r="GNN28" s="51"/>
      <c r="GNO28" s="51"/>
      <c r="GNP28" s="51"/>
      <c r="GNQ28" s="51"/>
      <c r="GNR28" s="51"/>
      <c r="GNS28" s="51"/>
      <c r="GNT28" s="51"/>
      <c r="GNU28" s="51"/>
      <c r="GNV28" s="51"/>
      <c r="GNW28" s="51"/>
      <c r="GNX28" s="51"/>
      <c r="GNY28" s="51"/>
      <c r="GNZ28" s="51"/>
      <c r="GOA28" s="51"/>
      <c r="GOB28" s="51"/>
      <c r="GOC28" s="51"/>
      <c r="GOD28" s="51"/>
      <c r="GOE28" s="51"/>
      <c r="GOF28" s="51"/>
      <c r="GOG28" s="51"/>
      <c r="GOH28" s="51"/>
      <c r="GOI28" s="51"/>
      <c r="GOJ28" s="51"/>
      <c r="GOK28" s="51"/>
      <c r="GOL28" s="51"/>
      <c r="GOM28" s="51"/>
      <c r="GON28" s="51"/>
      <c r="GOO28" s="51"/>
      <c r="GOP28" s="51"/>
      <c r="GOQ28" s="51"/>
      <c r="GOR28" s="51"/>
      <c r="GOS28" s="51"/>
      <c r="GOT28" s="51"/>
      <c r="GOU28" s="51"/>
      <c r="GOV28" s="51"/>
      <c r="GOW28" s="51"/>
      <c r="GOX28" s="51"/>
      <c r="GOY28" s="51"/>
      <c r="GOZ28" s="51"/>
      <c r="GPA28" s="51"/>
      <c r="GPB28" s="51"/>
      <c r="GPC28" s="51"/>
      <c r="GPD28" s="51"/>
      <c r="GPE28" s="51"/>
      <c r="GPF28" s="51"/>
      <c r="GPG28" s="51"/>
      <c r="GPH28" s="51"/>
      <c r="GPI28" s="51"/>
      <c r="GPJ28" s="51"/>
      <c r="GPK28" s="51"/>
      <c r="GPL28" s="51"/>
      <c r="GPM28" s="51"/>
      <c r="GPN28" s="51"/>
      <c r="GPO28" s="51"/>
      <c r="GPP28" s="51"/>
      <c r="GPQ28" s="51"/>
      <c r="GPR28" s="51"/>
      <c r="GPS28" s="51"/>
      <c r="GPT28" s="51"/>
      <c r="GPU28" s="51"/>
      <c r="GPV28" s="51"/>
      <c r="GPW28" s="51"/>
      <c r="GPX28" s="51"/>
      <c r="GPY28" s="51"/>
      <c r="GPZ28" s="51"/>
      <c r="GQA28" s="51"/>
      <c r="GQB28" s="51"/>
      <c r="GQC28" s="51"/>
      <c r="GQD28" s="51"/>
      <c r="GQE28" s="51"/>
      <c r="GQF28" s="51"/>
      <c r="GQG28" s="51"/>
      <c r="GQH28" s="51"/>
      <c r="GQI28" s="51"/>
      <c r="GQJ28" s="51"/>
      <c r="GQK28" s="51"/>
      <c r="GQL28" s="51"/>
      <c r="GQM28" s="51"/>
      <c r="GQN28" s="51"/>
      <c r="GQO28" s="51"/>
      <c r="GQP28" s="51"/>
      <c r="GQQ28" s="51"/>
      <c r="GQR28" s="51"/>
      <c r="GQS28" s="51"/>
      <c r="GQT28" s="51"/>
      <c r="GQU28" s="51"/>
      <c r="GQV28" s="51"/>
      <c r="GQW28" s="51"/>
      <c r="GQX28" s="51"/>
      <c r="GQY28" s="51"/>
      <c r="GQZ28" s="51"/>
      <c r="GRA28" s="51"/>
      <c r="GRB28" s="51"/>
      <c r="GRC28" s="51"/>
      <c r="GRD28" s="51"/>
      <c r="GRE28" s="51"/>
      <c r="GRF28" s="51"/>
      <c r="GRG28" s="51"/>
      <c r="GRH28" s="51"/>
      <c r="GRI28" s="51"/>
      <c r="GRJ28" s="51"/>
      <c r="GRK28" s="51"/>
      <c r="GRL28" s="51"/>
      <c r="GRM28" s="51"/>
      <c r="GRN28" s="51"/>
      <c r="GRO28" s="51"/>
      <c r="GRP28" s="51"/>
      <c r="GRQ28" s="51"/>
      <c r="GRR28" s="51"/>
      <c r="GRS28" s="51"/>
      <c r="GRT28" s="51"/>
      <c r="GRU28" s="51"/>
      <c r="GRV28" s="51"/>
      <c r="GRW28" s="51"/>
      <c r="GRX28" s="51"/>
      <c r="GRY28" s="51"/>
      <c r="GRZ28" s="51"/>
      <c r="GSA28" s="51"/>
      <c r="GSB28" s="51"/>
      <c r="GSC28" s="51"/>
      <c r="GSD28" s="51"/>
      <c r="GSE28" s="51"/>
      <c r="GSF28" s="51"/>
      <c r="GSG28" s="51"/>
      <c r="GSH28" s="51"/>
      <c r="GSI28" s="51"/>
      <c r="GSJ28" s="51"/>
      <c r="GSK28" s="51"/>
      <c r="GSL28" s="51"/>
      <c r="GSM28" s="51"/>
      <c r="GSN28" s="51"/>
      <c r="GSO28" s="51"/>
      <c r="GSP28" s="51"/>
      <c r="GSQ28" s="51"/>
      <c r="GSR28" s="51"/>
      <c r="GSS28" s="51"/>
      <c r="GST28" s="51"/>
      <c r="GSU28" s="51"/>
      <c r="GSV28" s="51"/>
      <c r="GSW28" s="51"/>
      <c r="GSX28" s="51"/>
      <c r="GSY28" s="51"/>
      <c r="GSZ28" s="51"/>
      <c r="GTA28" s="51"/>
      <c r="GTB28" s="51"/>
      <c r="GTC28" s="51"/>
      <c r="GTD28" s="51"/>
      <c r="GTE28" s="51"/>
      <c r="GTF28" s="51"/>
      <c r="GTG28" s="51"/>
      <c r="GTH28" s="51"/>
      <c r="GTI28" s="51"/>
      <c r="GTJ28" s="51"/>
      <c r="GTK28" s="51"/>
      <c r="GTL28" s="51"/>
      <c r="GTM28" s="51"/>
      <c r="GTN28" s="51"/>
      <c r="GTO28" s="51"/>
      <c r="GTP28" s="51"/>
      <c r="GTQ28" s="51"/>
      <c r="GTR28" s="51"/>
      <c r="GTS28" s="51"/>
      <c r="GTT28" s="51"/>
      <c r="GTU28" s="51"/>
      <c r="GTV28" s="51"/>
      <c r="GTW28" s="51"/>
      <c r="GTX28" s="51"/>
      <c r="GTY28" s="51"/>
      <c r="GTZ28" s="51"/>
      <c r="GUA28" s="51"/>
      <c r="GUB28" s="51"/>
      <c r="GUC28" s="51"/>
      <c r="GUD28" s="51"/>
      <c r="GUE28" s="51"/>
      <c r="GUF28" s="51"/>
      <c r="GUG28" s="51"/>
      <c r="GUH28" s="51"/>
      <c r="GUI28" s="51"/>
      <c r="GUJ28" s="51"/>
      <c r="GUK28" s="51"/>
      <c r="GUL28" s="51"/>
      <c r="GUM28" s="51"/>
      <c r="GUN28" s="51"/>
      <c r="GUO28" s="51"/>
      <c r="GUP28" s="51"/>
      <c r="GUQ28" s="51"/>
      <c r="GUR28" s="51"/>
      <c r="GUS28" s="51"/>
      <c r="GUT28" s="51"/>
      <c r="GUU28" s="51"/>
      <c r="GUV28" s="51"/>
      <c r="GUW28" s="51"/>
      <c r="GUX28" s="51"/>
      <c r="GUY28" s="51"/>
      <c r="GUZ28" s="51"/>
      <c r="GVA28" s="51"/>
      <c r="GVB28" s="51"/>
      <c r="GVC28" s="51"/>
      <c r="GVD28" s="51"/>
      <c r="GVE28" s="51"/>
      <c r="GVF28" s="51"/>
      <c r="GVG28" s="51"/>
      <c r="GVH28" s="51"/>
      <c r="GVI28" s="51"/>
      <c r="GVJ28" s="51"/>
      <c r="GVK28" s="51"/>
      <c r="GVL28" s="51"/>
      <c r="GVM28" s="51"/>
      <c r="GVN28" s="51"/>
      <c r="GVO28" s="51"/>
      <c r="GVP28" s="51"/>
      <c r="GVQ28" s="51"/>
      <c r="GVR28" s="51"/>
      <c r="GVS28" s="51"/>
      <c r="GVT28" s="51"/>
      <c r="GVU28" s="51"/>
      <c r="GVV28" s="51"/>
      <c r="GVW28" s="51"/>
      <c r="GVX28" s="51"/>
      <c r="GVY28" s="51"/>
      <c r="GVZ28" s="51"/>
      <c r="GWA28" s="51"/>
      <c r="GWB28" s="51"/>
      <c r="GWC28" s="51"/>
      <c r="GWD28" s="51"/>
      <c r="GWE28" s="51"/>
      <c r="GWF28" s="51"/>
      <c r="GWG28" s="51"/>
      <c r="GWH28" s="51"/>
      <c r="GWI28" s="51"/>
      <c r="GWJ28" s="51"/>
      <c r="GWK28" s="51"/>
      <c r="GWL28" s="51"/>
      <c r="GWM28" s="51"/>
      <c r="GWN28" s="51"/>
      <c r="GWO28" s="51"/>
      <c r="GWP28" s="51"/>
      <c r="GWQ28" s="51"/>
      <c r="GWR28" s="51"/>
      <c r="GWS28" s="51"/>
      <c r="GWT28" s="51"/>
      <c r="GWU28" s="51"/>
      <c r="GWV28" s="51"/>
      <c r="GWW28" s="51"/>
      <c r="GWX28" s="51"/>
      <c r="GWY28" s="51"/>
      <c r="GWZ28" s="51"/>
      <c r="GXA28" s="51"/>
      <c r="GXB28" s="51"/>
      <c r="GXC28" s="51"/>
      <c r="GXD28" s="51"/>
      <c r="GXE28" s="51"/>
      <c r="GXF28" s="51"/>
      <c r="GXG28" s="51"/>
      <c r="GXH28" s="51"/>
      <c r="GXI28" s="51"/>
      <c r="GXJ28" s="51"/>
      <c r="GXK28" s="51"/>
      <c r="GXL28" s="51"/>
      <c r="GXM28" s="51"/>
      <c r="GXN28" s="51"/>
      <c r="GXO28" s="51"/>
      <c r="GXP28" s="51"/>
      <c r="GXQ28" s="51"/>
      <c r="GXR28" s="51"/>
      <c r="GXS28" s="51"/>
      <c r="GXT28" s="51"/>
      <c r="GXU28" s="51"/>
      <c r="GXV28" s="51"/>
      <c r="GXW28" s="51"/>
      <c r="GXX28" s="51"/>
      <c r="GXY28" s="51"/>
      <c r="GXZ28" s="51"/>
      <c r="GYA28" s="51"/>
      <c r="GYB28" s="51"/>
      <c r="GYC28" s="51"/>
      <c r="GYD28" s="51"/>
      <c r="GYE28" s="51"/>
      <c r="GYF28" s="51"/>
      <c r="GYG28" s="51"/>
      <c r="GYH28" s="51"/>
      <c r="GYI28" s="51"/>
      <c r="GYJ28" s="51"/>
      <c r="GYK28" s="51"/>
      <c r="GYL28" s="51"/>
      <c r="GYM28" s="51"/>
      <c r="GYN28" s="51"/>
      <c r="GYO28" s="51"/>
      <c r="GYP28" s="51"/>
      <c r="GYQ28" s="51"/>
      <c r="GYR28" s="51"/>
      <c r="GYS28" s="51"/>
      <c r="GYT28" s="51"/>
      <c r="GYU28" s="51"/>
      <c r="GYV28" s="51"/>
      <c r="GYW28" s="51"/>
      <c r="GYX28" s="51"/>
      <c r="GYY28" s="51"/>
      <c r="GYZ28" s="51"/>
      <c r="GZA28" s="51"/>
      <c r="GZB28" s="51"/>
      <c r="GZC28" s="51"/>
      <c r="GZD28" s="51"/>
      <c r="GZE28" s="51"/>
      <c r="GZF28" s="51"/>
      <c r="GZG28" s="51"/>
      <c r="GZH28" s="51"/>
      <c r="GZI28" s="51"/>
      <c r="GZJ28" s="51"/>
      <c r="GZK28" s="51"/>
      <c r="GZL28" s="51"/>
      <c r="GZM28" s="51"/>
      <c r="GZN28" s="51"/>
      <c r="GZO28" s="51"/>
      <c r="GZP28" s="51"/>
      <c r="GZQ28" s="51"/>
      <c r="GZR28" s="51"/>
      <c r="GZS28" s="51"/>
      <c r="GZT28" s="51"/>
      <c r="GZU28" s="51"/>
      <c r="GZV28" s="51"/>
      <c r="GZW28" s="51"/>
      <c r="GZX28" s="51"/>
      <c r="GZY28" s="51"/>
      <c r="GZZ28" s="51"/>
      <c r="HAA28" s="51"/>
      <c r="HAB28" s="51"/>
      <c r="HAC28" s="51"/>
      <c r="HAD28" s="51"/>
      <c r="HAE28" s="51"/>
      <c r="HAF28" s="51"/>
      <c r="HAG28" s="51"/>
      <c r="HAH28" s="51"/>
      <c r="HAI28" s="51"/>
      <c r="HAJ28" s="51"/>
      <c r="HAK28" s="51"/>
      <c r="HAL28" s="51"/>
      <c r="HAM28" s="51"/>
      <c r="HAN28" s="51"/>
      <c r="HAO28" s="51"/>
      <c r="HAP28" s="51"/>
      <c r="HAQ28" s="51"/>
      <c r="HAR28" s="51"/>
      <c r="HAS28" s="51"/>
      <c r="HAT28" s="51"/>
      <c r="HAU28" s="51"/>
      <c r="HAV28" s="51"/>
      <c r="HAW28" s="51"/>
      <c r="HAX28" s="51"/>
      <c r="HAY28" s="51"/>
      <c r="HAZ28" s="51"/>
      <c r="HBA28" s="51"/>
      <c r="HBB28" s="51"/>
      <c r="HBC28" s="51"/>
      <c r="HBD28" s="51"/>
      <c r="HBE28" s="51"/>
      <c r="HBF28" s="51"/>
      <c r="HBG28" s="51"/>
      <c r="HBH28" s="51"/>
      <c r="HBI28" s="51"/>
      <c r="HBJ28" s="51"/>
      <c r="HBK28" s="51"/>
      <c r="HBL28" s="51"/>
      <c r="HBM28" s="51"/>
      <c r="HBN28" s="51"/>
      <c r="HBO28" s="51"/>
      <c r="HBP28" s="51"/>
      <c r="HBQ28" s="51"/>
      <c r="HBR28" s="51"/>
      <c r="HBS28" s="51"/>
      <c r="HBT28" s="51"/>
      <c r="HBU28" s="51"/>
      <c r="HBV28" s="51"/>
      <c r="HBW28" s="51"/>
      <c r="HBX28" s="51"/>
      <c r="HBY28" s="51"/>
      <c r="HBZ28" s="51"/>
      <c r="HCA28" s="51"/>
      <c r="HCB28" s="51"/>
      <c r="HCC28" s="51"/>
      <c r="HCD28" s="51"/>
      <c r="HCE28" s="51"/>
      <c r="HCF28" s="51"/>
      <c r="HCG28" s="51"/>
      <c r="HCH28" s="51"/>
      <c r="HCI28" s="51"/>
      <c r="HCJ28" s="51"/>
      <c r="HCK28" s="51"/>
      <c r="HCL28" s="51"/>
      <c r="HCM28" s="51"/>
      <c r="HCN28" s="51"/>
      <c r="HCO28" s="51"/>
      <c r="HCP28" s="51"/>
      <c r="HCQ28" s="51"/>
      <c r="HCR28" s="51"/>
      <c r="HCS28" s="51"/>
      <c r="HCT28" s="51"/>
      <c r="HCU28" s="51"/>
      <c r="HCV28" s="51"/>
      <c r="HCW28" s="51"/>
      <c r="HCX28" s="51"/>
      <c r="HCY28" s="51"/>
      <c r="HCZ28" s="51"/>
      <c r="HDA28" s="51"/>
      <c r="HDB28" s="51"/>
      <c r="HDC28" s="51"/>
      <c r="HDD28" s="51"/>
      <c r="HDE28" s="51"/>
      <c r="HDF28" s="51"/>
      <c r="HDG28" s="51"/>
      <c r="HDH28" s="51"/>
      <c r="HDI28" s="51"/>
      <c r="HDJ28" s="51"/>
      <c r="HDK28" s="51"/>
      <c r="HDL28" s="51"/>
      <c r="HDM28" s="51"/>
      <c r="HDN28" s="51"/>
      <c r="HDO28" s="51"/>
      <c r="HDP28" s="51"/>
      <c r="HDQ28" s="51"/>
      <c r="HDR28" s="51"/>
      <c r="HDS28" s="51"/>
      <c r="HDT28" s="51"/>
      <c r="HDU28" s="51"/>
      <c r="HDV28" s="51"/>
      <c r="HDW28" s="51"/>
      <c r="HDX28" s="51"/>
      <c r="HDY28" s="51"/>
      <c r="HDZ28" s="51"/>
      <c r="HEA28" s="51"/>
      <c r="HEB28" s="51"/>
      <c r="HEC28" s="51"/>
      <c r="HED28" s="51"/>
      <c r="HEE28" s="51"/>
      <c r="HEF28" s="51"/>
      <c r="HEG28" s="51"/>
      <c r="HEH28" s="51"/>
      <c r="HEI28" s="51"/>
      <c r="HEJ28" s="51"/>
      <c r="HEK28" s="51"/>
      <c r="HEL28" s="51"/>
      <c r="HEM28" s="51"/>
      <c r="HEN28" s="51"/>
      <c r="HEO28" s="51"/>
      <c r="HEP28" s="51"/>
      <c r="HEQ28" s="51"/>
      <c r="HER28" s="51"/>
      <c r="HES28" s="51"/>
      <c r="HET28" s="51"/>
      <c r="HEU28" s="51"/>
      <c r="HEV28" s="51"/>
      <c r="HEW28" s="51"/>
      <c r="HEX28" s="51"/>
      <c r="HEY28" s="51"/>
      <c r="HEZ28" s="51"/>
      <c r="HFA28" s="51"/>
      <c r="HFB28" s="51"/>
      <c r="HFC28" s="51"/>
      <c r="HFD28" s="51"/>
      <c r="HFE28" s="51"/>
      <c r="HFF28" s="51"/>
      <c r="HFG28" s="51"/>
      <c r="HFH28" s="51"/>
      <c r="HFI28" s="51"/>
      <c r="HFJ28" s="51"/>
      <c r="HFK28" s="51"/>
      <c r="HFL28" s="51"/>
      <c r="HFM28" s="51"/>
      <c r="HFN28" s="51"/>
      <c r="HFO28" s="51"/>
      <c r="HFP28" s="51"/>
      <c r="HFQ28" s="51"/>
      <c r="HFR28" s="51"/>
      <c r="HFS28" s="51"/>
      <c r="HFT28" s="51"/>
      <c r="HFU28" s="51"/>
      <c r="HFV28" s="51"/>
      <c r="HFW28" s="51"/>
      <c r="HFX28" s="51"/>
      <c r="HFY28" s="51"/>
      <c r="HFZ28" s="51"/>
      <c r="HGA28" s="51"/>
      <c r="HGB28" s="51"/>
      <c r="HGC28" s="51"/>
      <c r="HGD28" s="51"/>
      <c r="HGE28" s="51"/>
      <c r="HGF28" s="51"/>
      <c r="HGG28" s="51"/>
      <c r="HGH28" s="51"/>
      <c r="HGI28" s="51"/>
      <c r="HGJ28" s="51"/>
      <c r="HGK28" s="51"/>
      <c r="HGL28" s="51"/>
      <c r="HGM28" s="51"/>
      <c r="HGN28" s="51"/>
      <c r="HGO28" s="51"/>
      <c r="HGP28" s="51"/>
      <c r="HGQ28" s="51"/>
      <c r="HGR28" s="51"/>
      <c r="HGS28" s="51"/>
      <c r="HGT28" s="51"/>
      <c r="HGU28" s="51"/>
      <c r="HGV28" s="51"/>
      <c r="HGW28" s="51"/>
      <c r="HGX28" s="51"/>
      <c r="HGY28" s="51"/>
      <c r="HGZ28" s="51"/>
      <c r="HHA28" s="51"/>
      <c r="HHB28" s="51"/>
      <c r="HHC28" s="51"/>
      <c r="HHD28" s="51"/>
      <c r="HHE28" s="51"/>
      <c r="HHF28" s="51"/>
      <c r="HHG28" s="51"/>
      <c r="HHH28" s="51"/>
      <c r="HHI28" s="51"/>
      <c r="HHJ28" s="51"/>
      <c r="HHK28" s="51"/>
      <c r="HHL28" s="51"/>
      <c r="HHM28" s="51"/>
      <c r="HHN28" s="51"/>
      <c r="HHO28" s="51"/>
      <c r="HHP28" s="51"/>
      <c r="HHQ28" s="51"/>
      <c r="HHR28" s="51"/>
      <c r="HHS28" s="51"/>
      <c r="HHT28" s="51"/>
      <c r="HHU28" s="51"/>
      <c r="HHV28" s="51"/>
      <c r="HHW28" s="51"/>
      <c r="HHX28" s="51"/>
      <c r="HHY28" s="51"/>
      <c r="HHZ28" s="51"/>
      <c r="HIA28" s="51"/>
      <c r="HIB28" s="51"/>
      <c r="HIC28" s="51"/>
      <c r="HID28" s="51"/>
      <c r="HIE28" s="51"/>
      <c r="HIF28" s="51"/>
      <c r="HIG28" s="51"/>
      <c r="HIH28" s="51"/>
      <c r="HII28" s="51"/>
      <c r="HIJ28" s="51"/>
      <c r="HIK28" s="51"/>
      <c r="HIL28" s="51"/>
      <c r="HIM28" s="51"/>
      <c r="HIN28" s="51"/>
      <c r="HIO28" s="51"/>
      <c r="HIP28" s="51"/>
      <c r="HIQ28" s="51"/>
      <c r="HIR28" s="51"/>
      <c r="HIS28" s="51"/>
      <c r="HIT28" s="51"/>
      <c r="HIU28" s="51"/>
      <c r="HIV28" s="51"/>
      <c r="HIW28" s="51"/>
      <c r="HIX28" s="51"/>
      <c r="HIY28" s="51"/>
      <c r="HIZ28" s="51"/>
      <c r="HJA28" s="51"/>
      <c r="HJB28" s="51"/>
      <c r="HJC28" s="51"/>
      <c r="HJD28" s="51"/>
      <c r="HJE28" s="51"/>
      <c r="HJF28" s="51"/>
      <c r="HJG28" s="51"/>
      <c r="HJH28" s="51"/>
      <c r="HJI28" s="51"/>
      <c r="HJJ28" s="51"/>
      <c r="HJK28" s="51"/>
      <c r="HJL28" s="51"/>
      <c r="HJM28" s="51"/>
      <c r="HJN28" s="51"/>
      <c r="HJO28" s="51"/>
      <c r="HJP28" s="51"/>
      <c r="HJQ28" s="51"/>
      <c r="HJR28" s="51"/>
      <c r="HJS28" s="51"/>
      <c r="HJT28" s="51"/>
      <c r="HJU28" s="51"/>
      <c r="HJV28" s="51"/>
      <c r="HJW28" s="51"/>
      <c r="HJX28" s="51"/>
      <c r="HJY28" s="51"/>
      <c r="HJZ28" s="51"/>
      <c r="HKA28" s="51"/>
      <c r="HKB28" s="51"/>
      <c r="HKC28" s="51"/>
      <c r="HKD28" s="51"/>
      <c r="HKE28" s="51"/>
      <c r="HKF28" s="51"/>
      <c r="HKG28" s="51"/>
      <c r="HKH28" s="51"/>
      <c r="HKI28" s="51"/>
      <c r="HKJ28" s="51"/>
      <c r="HKK28" s="51"/>
      <c r="HKL28" s="51"/>
      <c r="HKM28" s="51"/>
      <c r="HKN28" s="51"/>
      <c r="HKO28" s="51"/>
      <c r="HKP28" s="51"/>
      <c r="HKQ28" s="51"/>
      <c r="HKR28" s="51"/>
      <c r="HKS28" s="51"/>
      <c r="HKT28" s="51"/>
      <c r="HKU28" s="51"/>
      <c r="HKV28" s="51"/>
      <c r="HKW28" s="51"/>
      <c r="HKX28" s="51"/>
      <c r="HKY28" s="51"/>
      <c r="HKZ28" s="51"/>
      <c r="HLA28" s="51"/>
      <c r="HLB28" s="51"/>
      <c r="HLC28" s="51"/>
      <c r="HLD28" s="51"/>
      <c r="HLE28" s="51"/>
      <c r="HLF28" s="51"/>
      <c r="HLG28" s="51"/>
      <c r="HLH28" s="51"/>
      <c r="HLI28" s="51"/>
      <c r="HLJ28" s="51"/>
      <c r="HLK28" s="51"/>
      <c r="HLL28" s="51"/>
      <c r="HLM28" s="51"/>
      <c r="HLN28" s="51"/>
      <c r="HLO28" s="51"/>
      <c r="HLP28" s="51"/>
      <c r="HLQ28" s="51"/>
      <c r="HLR28" s="51"/>
      <c r="HLS28" s="51"/>
      <c r="HLT28" s="51"/>
      <c r="HLU28" s="51"/>
      <c r="HLV28" s="51"/>
      <c r="HLW28" s="51"/>
      <c r="HLX28" s="51"/>
      <c r="HLY28" s="51"/>
      <c r="HLZ28" s="51"/>
      <c r="HMA28" s="51"/>
      <c r="HMB28" s="51"/>
      <c r="HMC28" s="51"/>
      <c r="HMD28" s="51"/>
      <c r="HME28" s="51"/>
      <c r="HMF28" s="51"/>
      <c r="HMG28" s="51"/>
      <c r="HMH28" s="51"/>
      <c r="HMI28" s="51"/>
      <c r="HMJ28" s="51"/>
      <c r="HMK28" s="51"/>
      <c r="HML28" s="51"/>
      <c r="HMM28" s="51"/>
      <c r="HMN28" s="51"/>
      <c r="HMO28" s="51"/>
      <c r="HMP28" s="51"/>
      <c r="HMQ28" s="51"/>
      <c r="HMR28" s="51"/>
      <c r="HMS28" s="51"/>
      <c r="HMT28" s="51"/>
      <c r="HMU28" s="51"/>
      <c r="HMV28" s="51"/>
      <c r="HMW28" s="51"/>
      <c r="HMX28" s="51"/>
      <c r="HMY28" s="51"/>
      <c r="HMZ28" s="51"/>
      <c r="HNA28" s="51"/>
      <c r="HNB28" s="51"/>
      <c r="HNC28" s="51"/>
      <c r="HND28" s="51"/>
      <c r="HNE28" s="51"/>
      <c r="HNF28" s="51"/>
      <c r="HNG28" s="51"/>
      <c r="HNH28" s="51"/>
      <c r="HNI28" s="51"/>
      <c r="HNJ28" s="51"/>
      <c r="HNK28" s="51"/>
      <c r="HNL28" s="51"/>
      <c r="HNM28" s="51"/>
      <c r="HNN28" s="51"/>
      <c r="HNO28" s="51"/>
      <c r="HNP28" s="51"/>
      <c r="HNQ28" s="51"/>
      <c r="HNR28" s="51"/>
      <c r="HNS28" s="51"/>
      <c r="HNT28" s="51"/>
      <c r="HNU28" s="51"/>
      <c r="HNV28" s="51"/>
      <c r="HNW28" s="51"/>
      <c r="HNX28" s="51"/>
      <c r="HNY28" s="51"/>
      <c r="HNZ28" s="51"/>
      <c r="HOA28" s="51"/>
      <c r="HOB28" s="51"/>
      <c r="HOC28" s="51"/>
      <c r="HOD28" s="51"/>
      <c r="HOE28" s="51"/>
      <c r="HOF28" s="51"/>
      <c r="HOG28" s="51"/>
      <c r="HOH28" s="51"/>
      <c r="HOI28" s="51"/>
      <c r="HOJ28" s="51"/>
      <c r="HOK28" s="51"/>
      <c r="HOL28" s="51"/>
      <c r="HOM28" s="51"/>
      <c r="HON28" s="51"/>
      <c r="HOO28" s="51"/>
      <c r="HOP28" s="51"/>
      <c r="HOQ28" s="51"/>
      <c r="HOR28" s="51"/>
      <c r="HOS28" s="51"/>
      <c r="HOT28" s="51"/>
      <c r="HOU28" s="51"/>
      <c r="HOV28" s="51"/>
      <c r="HOW28" s="51"/>
      <c r="HOX28" s="51"/>
      <c r="HOY28" s="51"/>
      <c r="HOZ28" s="51"/>
      <c r="HPA28" s="51"/>
      <c r="HPB28" s="51"/>
      <c r="HPC28" s="51"/>
      <c r="HPD28" s="51"/>
      <c r="HPE28" s="51"/>
      <c r="HPF28" s="51"/>
      <c r="HPG28" s="51"/>
      <c r="HPH28" s="51"/>
      <c r="HPI28" s="51"/>
      <c r="HPJ28" s="51"/>
      <c r="HPK28" s="51"/>
      <c r="HPL28" s="51"/>
      <c r="HPM28" s="51"/>
      <c r="HPN28" s="51"/>
      <c r="HPO28" s="51"/>
      <c r="HPP28" s="51"/>
      <c r="HPQ28" s="51"/>
      <c r="HPR28" s="51"/>
      <c r="HPS28" s="51"/>
      <c r="HPT28" s="51"/>
      <c r="HPU28" s="51"/>
      <c r="HPV28" s="51"/>
      <c r="HPW28" s="51"/>
      <c r="HPX28" s="51"/>
      <c r="HPY28" s="51"/>
      <c r="HPZ28" s="51"/>
      <c r="HQA28" s="51"/>
      <c r="HQB28" s="51"/>
      <c r="HQC28" s="51"/>
      <c r="HQD28" s="51"/>
      <c r="HQE28" s="51"/>
      <c r="HQF28" s="51"/>
      <c r="HQG28" s="51"/>
      <c r="HQH28" s="51"/>
      <c r="HQI28" s="51"/>
      <c r="HQJ28" s="51"/>
      <c r="HQK28" s="51"/>
      <c r="HQL28" s="51"/>
      <c r="HQM28" s="51"/>
      <c r="HQN28" s="51"/>
      <c r="HQO28" s="51"/>
      <c r="HQP28" s="51"/>
      <c r="HQQ28" s="51"/>
      <c r="HQR28" s="51"/>
      <c r="HQS28" s="51"/>
      <c r="HQT28" s="51"/>
      <c r="HQU28" s="51"/>
      <c r="HQV28" s="51"/>
      <c r="HQW28" s="51"/>
      <c r="HQX28" s="51"/>
      <c r="HQY28" s="51"/>
      <c r="HQZ28" s="51"/>
      <c r="HRA28" s="51"/>
      <c r="HRB28" s="51"/>
      <c r="HRC28" s="51"/>
      <c r="HRD28" s="51"/>
      <c r="HRE28" s="51"/>
      <c r="HRF28" s="51"/>
      <c r="HRG28" s="51"/>
      <c r="HRH28" s="51"/>
      <c r="HRI28" s="51"/>
      <c r="HRJ28" s="51"/>
      <c r="HRK28" s="51"/>
      <c r="HRL28" s="51"/>
      <c r="HRM28" s="51"/>
      <c r="HRN28" s="51"/>
      <c r="HRO28" s="51"/>
      <c r="HRP28" s="51"/>
      <c r="HRQ28" s="51"/>
      <c r="HRR28" s="51"/>
      <c r="HRS28" s="51"/>
      <c r="HRT28" s="51"/>
      <c r="HRU28" s="51"/>
      <c r="HRV28" s="51"/>
      <c r="HRW28" s="51"/>
      <c r="HRX28" s="51"/>
      <c r="HRY28" s="51"/>
      <c r="HRZ28" s="51"/>
      <c r="HSA28" s="51"/>
      <c r="HSB28" s="51"/>
      <c r="HSC28" s="51"/>
      <c r="HSD28" s="51"/>
      <c r="HSE28" s="51"/>
      <c r="HSF28" s="51"/>
      <c r="HSG28" s="51"/>
      <c r="HSH28" s="51"/>
      <c r="HSI28" s="51"/>
      <c r="HSJ28" s="51"/>
      <c r="HSK28" s="51"/>
      <c r="HSL28" s="51"/>
      <c r="HSM28" s="51"/>
      <c r="HSN28" s="51"/>
      <c r="HSO28" s="51"/>
      <c r="HSP28" s="51"/>
      <c r="HSQ28" s="51"/>
      <c r="HSR28" s="51"/>
      <c r="HSS28" s="51"/>
      <c r="HST28" s="51"/>
      <c r="HSU28" s="51"/>
      <c r="HSV28" s="51"/>
      <c r="HSW28" s="51"/>
      <c r="HSX28" s="51"/>
      <c r="HSY28" s="51"/>
      <c r="HSZ28" s="51"/>
      <c r="HTA28" s="51"/>
      <c r="HTB28" s="51"/>
      <c r="HTC28" s="51"/>
      <c r="HTD28" s="51"/>
      <c r="HTE28" s="51"/>
      <c r="HTF28" s="51"/>
      <c r="HTG28" s="51"/>
      <c r="HTH28" s="51"/>
      <c r="HTI28" s="51"/>
      <c r="HTJ28" s="51"/>
      <c r="HTK28" s="51"/>
      <c r="HTL28" s="51"/>
      <c r="HTM28" s="51"/>
      <c r="HTN28" s="51"/>
      <c r="HTO28" s="51"/>
      <c r="HTP28" s="51"/>
      <c r="HTQ28" s="51"/>
      <c r="HTR28" s="51"/>
      <c r="HTS28" s="51"/>
      <c r="HTT28" s="51"/>
      <c r="HTU28" s="51"/>
      <c r="HTV28" s="51"/>
      <c r="HTW28" s="51"/>
      <c r="HTX28" s="51"/>
      <c r="HTY28" s="51"/>
      <c r="HTZ28" s="51"/>
      <c r="HUA28" s="51"/>
      <c r="HUB28" s="51"/>
      <c r="HUC28" s="51"/>
      <c r="HUD28" s="51"/>
      <c r="HUE28" s="51"/>
      <c r="HUF28" s="51"/>
      <c r="HUG28" s="51"/>
      <c r="HUH28" s="51"/>
      <c r="HUI28" s="51"/>
      <c r="HUJ28" s="51"/>
      <c r="HUK28" s="51"/>
      <c r="HUL28" s="51"/>
      <c r="HUM28" s="51"/>
      <c r="HUN28" s="51"/>
      <c r="HUO28" s="51"/>
      <c r="HUP28" s="51"/>
      <c r="HUQ28" s="51"/>
      <c r="HUR28" s="51"/>
      <c r="HUS28" s="51"/>
      <c r="HUT28" s="51"/>
      <c r="HUU28" s="51"/>
      <c r="HUV28" s="51"/>
      <c r="HUW28" s="51"/>
      <c r="HUX28" s="51"/>
      <c r="HUY28" s="51"/>
      <c r="HUZ28" s="51"/>
      <c r="HVA28" s="51"/>
      <c r="HVB28" s="51"/>
      <c r="HVC28" s="51"/>
      <c r="HVD28" s="51"/>
      <c r="HVE28" s="51"/>
      <c r="HVF28" s="51"/>
      <c r="HVG28" s="51"/>
      <c r="HVH28" s="51"/>
      <c r="HVI28" s="51"/>
      <c r="HVJ28" s="51"/>
      <c r="HVK28" s="51"/>
      <c r="HVL28" s="51"/>
      <c r="HVM28" s="51"/>
      <c r="HVN28" s="51"/>
      <c r="HVO28" s="51"/>
      <c r="HVP28" s="51"/>
      <c r="HVQ28" s="51"/>
      <c r="HVR28" s="51"/>
      <c r="HVS28" s="51"/>
      <c r="HVT28" s="51"/>
      <c r="HVU28" s="51"/>
      <c r="HVV28" s="51"/>
      <c r="HVW28" s="51"/>
      <c r="HVX28" s="51"/>
      <c r="HVY28" s="51"/>
      <c r="HVZ28" s="51"/>
      <c r="HWA28" s="51"/>
      <c r="HWB28" s="51"/>
      <c r="HWC28" s="51"/>
      <c r="HWD28" s="51"/>
      <c r="HWE28" s="51"/>
      <c r="HWF28" s="51"/>
      <c r="HWG28" s="51"/>
      <c r="HWH28" s="51"/>
      <c r="HWI28" s="51"/>
      <c r="HWJ28" s="51"/>
      <c r="HWK28" s="51"/>
      <c r="HWL28" s="51"/>
      <c r="HWM28" s="51"/>
      <c r="HWN28" s="51"/>
      <c r="HWO28" s="51"/>
      <c r="HWP28" s="51"/>
      <c r="HWQ28" s="51"/>
      <c r="HWR28" s="51"/>
      <c r="HWS28" s="51"/>
      <c r="HWT28" s="51"/>
      <c r="HWU28" s="51"/>
      <c r="HWV28" s="51"/>
      <c r="HWW28" s="51"/>
      <c r="HWX28" s="51"/>
      <c r="HWY28" s="51"/>
      <c r="HWZ28" s="51"/>
      <c r="HXA28" s="51"/>
      <c r="HXB28" s="51"/>
      <c r="HXC28" s="51"/>
      <c r="HXD28" s="51"/>
      <c r="HXE28" s="51"/>
      <c r="HXF28" s="51"/>
      <c r="HXG28" s="51"/>
      <c r="HXH28" s="51"/>
      <c r="HXI28" s="51"/>
      <c r="HXJ28" s="51"/>
      <c r="HXK28" s="51"/>
      <c r="HXL28" s="51"/>
      <c r="HXM28" s="51"/>
      <c r="HXN28" s="51"/>
      <c r="HXO28" s="51"/>
      <c r="HXP28" s="51"/>
      <c r="HXQ28" s="51"/>
      <c r="HXR28" s="51"/>
      <c r="HXS28" s="51"/>
      <c r="HXT28" s="51"/>
      <c r="HXU28" s="51"/>
      <c r="HXV28" s="51"/>
      <c r="HXW28" s="51"/>
      <c r="HXX28" s="51"/>
      <c r="HXY28" s="51"/>
      <c r="HXZ28" s="51"/>
      <c r="HYA28" s="51"/>
      <c r="HYB28" s="51"/>
      <c r="HYC28" s="51"/>
      <c r="HYD28" s="51"/>
      <c r="HYE28" s="51"/>
      <c r="HYF28" s="51"/>
      <c r="HYG28" s="51"/>
      <c r="HYH28" s="51"/>
      <c r="HYI28" s="51"/>
      <c r="HYJ28" s="51"/>
      <c r="HYK28" s="51"/>
      <c r="HYL28" s="51"/>
      <c r="HYM28" s="51"/>
      <c r="HYN28" s="51"/>
      <c r="HYO28" s="51"/>
      <c r="HYP28" s="51"/>
      <c r="HYQ28" s="51"/>
      <c r="HYR28" s="51"/>
      <c r="HYS28" s="51"/>
      <c r="HYT28" s="51"/>
      <c r="HYU28" s="51"/>
      <c r="HYV28" s="51"/>
      <c r="HYW28" s="51"/>
      <c r="HYX28" s="51"/>
      <c r="HYY28" s="51"/>
      <c r="HYZ28" s="51"/>
      <c r="HZA28" s="51"/>
      <c r="HZB28" s="51"/>
      <c r="HZC28" s="51"/>
      <c r="HZD28" s="51"/>
      <c r="HZE28" s="51"/>
      <c r="HZF28" s="51"/>
      <c r="HZG28" s="51"/>
      <c r="HZH28" s="51"/>
      <c r="HZI28" s="51"/>
      <c r="HZJ28" s="51"/>
      <c r="HZK28" s="51"/>
      <c r="HZL28" s="51"/>
      <c r="HZM28" s="51"/>
      <c r="HZN28" s="51"/>
      <c r="HZO28" s="51"/>
      <c r="HZP28" s="51"/>
      <c r="HZQ28" s="51"/>
      <c r="HZR28" s="51"/>
      <c r="HZS28" s="51"/>
      <c r="HZT28" s="51"/>
      <c r="HZU28" s="51"/>
      <c r="HZV28" s="51"/>
      <c r="HZW28" s="51"/>
      <c r="HZX28" s="51"/>
      <c r="HZY28" s="51"/>
      <c r="HZZ28" s="51"/>
      <c r="IAA28" s="51"/>
      <c r="IAB28" s="51"/>
      <c r="IAC28" s="51"/>
      <c r="IAD28" s="51"/>
      <c r="IAE28" s="51"/>
      <c r="IAF28" s="51"/>
      <c r="IAG28" s="51"/>
      <c r="IAH28" s="51"/>
      <c r="IAI28" s="51"/>
      <c r="IAJ28" s="51"/>
      <c r="IAK28" s="51"/>
      <c r="IAL28" s="51"/>
      <c r="IAM28" s="51"/>
      <c r="IAN28" s="51"/>
      <c r="IAO28" s="51"/>
      <c r="IAP28" s="51"/>
      <c r="IAQ28" s="51"/>
      <c r="IAR28" s="51"/>
      <c r="IAS28" s="51"/>
      <c r="IAT28" s="51"/>
      <c r="IAU28" s="51"/>
      <c r="IAV28" s="51"/>
      <c r="IAW28" s="51"/>
      <c r="IAX28" s="51"/>
      <c r="IAY28" s="51"/>
      <c r="IAZ28" s="51"/>
      <c r="IBA28" s="51"/>
      <c r="IBB28" s="51"/>
      <c r="IBC28" s="51"/>
      <c r="IBD28" s="51"/>
      <c r="IBE28" s="51"/>
      <c r="IBF28" s="51"/>
      <c r="IBG28" s="51"/>
      <c r="IBH28" s="51"/>
      <c r="IBI28" s="51"/>
      <c r="IBJ28" s="51"/>
      <c r="IBK28" s="51"/>
      <c r="IBL28" s="51"/>
      <c r="IBM28" s="51"/>
      <c r="IBN28" s="51"/>
      <c r="IBO28" s="51"/>
      <c r="IBP28" s="51"/>
      <c r="IBQ28" s="51"/>
      <c r="IBR28" s="51"/>
      <c r="IBS28" s="51"/>
      <c r="IBT28" s="51"/>
      <c r="IBU28" s="51"/>
      <c r="IBV28" s="51"/>
      <c r="IBW28" s="51"/>
      <c r="IBX28" s="51"/>
      <c r="IBY28" s="51"/>
      <c r="IBZ28" s="51"/>
      <c r="ICA28" s="51"/>
      <c r="ICB28" s="51"/>
      <c r="ICC28" s="51"/>
      <c r="ICD28" s="51"/>
      <c r="ICE28" s="51"/>
      <c r="ICF28" s="51"/>
      <c r="ICG28" s="51"/>
      <c r="ICH28" s="51"/>
      <c r="ICI28" s="51"/>
      <c r="ICJ28" s="51"/>
      <c r="ICK28" s="51"/>
      <c r="ICL28" s="51"/>
      <c r="ICM28" s="51"/>
      <c r="ICN28" s="51"/>
      <c r="ICO28" s="51"/>
      <c r="ICP28" s="51"/>
      <c r="ICQ28" s="51"/>
      <c r="ICR28" s="51"/>
      <c r="ICS28" s="51"/>
      <c r="ICT28" s="51"/>
      <c r="ICU28" s="51"/>
      <c r="ICV28" s="51"/>
      <c r="ICW28" s="51"/>
      <c r="ICX28" s="51"/>
      <c r="ICY28" s="51"/>
      <c r="ICZ28" s="51"/>
      <c r="IDA28" s="51"/>
      <c r="IDB28" s="51"/>
      <c r="IDC28" s="51"/>
      <c r="IDD28" s="51"/>
      <c r="IDE28" s="51"/>
      <c r="IDF28" s="51"/>
      <c r="IDG28" s="51"/>
      <c r="IDH28" s="51"/>
      <c r="IDI28" s="51"/>
      <c r="IDJ28" s="51"/>
      <c r="IDK28" s="51"/>
      <c r="IDL28" s="51"/>
      <c r="IDM28" s="51"/>
      <c r="IDN28" s="51"/>
      <c r="IDO28" s="51"/>
      <c r="IDP28" s="51"/>
      <c r="IDQ28" s="51"/>
      <c r="IDR28" s="51"/>
      <c r="IDS28" s="51"/>
      <c r="IDT28" s="51"/>
      <c r="IDU28" s="51"/>
      <c r="IDV28" s="51"/>
      <c r="IDW28" s="51"/>
      <c r="IDX28" s="51"/>
      <c r="IDY28" s="51"/>
      <c r="IDZ28" s="51"/>
      <c r="IEA28" s="51"/>
      <c r="IEB28" s="51"/>
      <c r="IEC28" s="51"/>
      <c r="IED28" s="51"/>
      <c r="IEE28" s="51"/>
      <c r="IEF28" s="51"/>
      <c r="IEG28" s="51"/>
      <c r="IEH28" s="51"/>
      <c r="IEI28" s="51"/>
      <c r="IEJ28" s="51"/>
      <c r="IEK28" s="51"/>
      <c r="IEL28" s="51"/>
      <c r="IEM28" s="51"/>
      <c r="IEN28" s="51"/>
      <c r="IEO28" s="51"/>
      <c r="IEP28" s="51"/>
      <c r="IEQ28" s="51"/>
      <c r="IER28" s="51"/>
      <c r="IES28" s="51"/>
      <c r="IET28" s="51"/>
      <c r="IEU28" s="51"/>
      <c r="IEV28" s="51"/>
      <c r="IEW28" s="51"/>
      <c r="IEX28" s="51"/>
      <c r="IEY28" s="51"/>
      <c r="IEZ28" s="51"/>
      <c r="IFA28" s="51"/>
      <c r="IFB28" s="51"/>
      <c r="IFC28" s="51"/>
      <c r="IFD28" s="51"/>
      <c r="IFE28" s="51"/>
      <c r="IFF28" s="51"/>
      <c r="IFG28" s="51"/>
      <c r="IFH28" s="51"/>
      <c r="IFI28" s="51"/>
      <c r="IFJ28" s="51"/>
      <c r="IFK28" s="51"/>
      <c r="IFL28" s="51"/>
      <c r="IFM28" s="51"/>
      <c r="IFN28" s="51"/>
      <c r="IFO28" s="51"/>
      <c r="IFP28" s="51"/>
      <c r="IFQ28" s="51"/>
      <c r="IFR28" s="51"/>
      <c r="IFS28" s="51"/>
      <c r="IFT28" s="51"/>
      <c r="IFU28" s="51"/>
      <c r="IFV28" s="51"/>
      <c r="IFW28" s="51"/>
      <c r="IFX28" s="51"/>
      <c r="IFY28" s="51"/>
      <c r="IFZ28" s="51"/>
      <c r="IGA28" s="51"/>
      <c r="IGB28" s="51"/>
      <c r="IGC28" s="51"/>
      <c r="IGD28" s="51"/>
      <c r="IGE28" s="51"/>
      <c r="IGF28" s="51"/>
      <c r="IGG28" s="51"/>
      <c r="IGH28" s="51"/>
      <c r="IGI28" s="51"/>
      <c r="IGJ28" s="51"/>
      <c r="IGK28" s="51"/>
      <c r="IGL28" s="51"/>
      <c r="IGM28" s="51"/>
      <c r="IGN28" s="51"/>
      <c r="IGO28" s="51"/>
      <c r="IGP28" s="51"/>
      <c r="IGQ28" s="51"/>
      <c r="IGR28" s="51"/>
      <c r="IGS28" s="51"/>
      <c r="IGT28" s="51"/>
      <c r="IGU28" s="51"/>
      <c r="IGV28" s="51"/>
      <c r="IGW28" s="51"/>
      <c r="IGX28" s="51"/>
      <c r="IGY28" s="51"/>
      <c r="IGZ28" s="51"/>
      <c r="IHA28" s="51"/>
      <c r="IHB28" s="51"/>
      <c r="IHC28" s="51"/>
      <c r="IHD28" s="51"/>
      <c r="IHE28" s="51"/>
      <c r="IHF28" s="51"/>
      <c r="IHG28" s="51"/>
      <c r="IHH28" s="51"/>
      <c r="IHI28" s="51"/>
      <c r="IHJ28" s="51"/>
      <c r="IHK28" s="51"/>
      <c r="IHL28" s="51"/>
      <c r="IHM28" s="51"/>
      <c r="IHN28" s="51"/>
      <c r="IHO28" s="51"/>
      <c r="IHP28" s="51"/>
      <c r="IHQ28" s="51"/>
      <c r="IHR28" s="51"/>
      <c r="IHS28" s="51"/>
      <c r="IHT28" s="51"/>
      <c r="IHU28" s="51"/>
      <c r="IHV28" s="51"/>
      <c r="IHW28" s="51"/>
      <c r="IHX28" s="51"/>
      <c r="IHY28" s="51"/>
      <c r="IHZ28" s="51"/>
      <c r="IIA28" s="51"/>
      <c r="IIB28" s="51"/>
      <c r="IIC28" s="51"/>
      <c r="IID28" s="51"/>
      <c r="IIE28" s="51"/>
      <c r="IIF28" s="51"/>
      <c r="IIG28" s="51"/>
      <c r="IIH28" s="51"/>
      <c r="III28" s="51"/>
      <c r="IIJ28" s="51"/>
      <c r="IIK28" s="51"/>
      <c r="IIL28" s="51"/>
      <c r="IIM28" s="51"/>
      <c r="IIN28" s="51"/>
      <c r="IIO28" s="51"/>
      <c r="IIP28" s="51"/>
      <c r="IIQ28" s="51"/>
      <c r="IIR28" s="51"/>
      <c r="IIS28" s="51"/>
      <c r="IIT28" s="51"/>
      <c r="IIU28" s="51"/>
      <c r="IIV28" s="51"/>
      <c r="IIW28" s="51"/>
      <c r="IIX28" s="51"/>
      <c r="IIY28" s="51"/>
      <c r="IIZ28" s="51"/>
      <c r="IJA28" s="51"/>
      <c r="IJB28" s="51"/>
      <c r="IJC28" s="51"/>
      <c r="IJD28" s="51"/>
      <c r="IJE28" s="51"/>
      <c r="IJF28" s="51"/>
      <c r="IJG28" s="51"/>
      <c r="IJH28" s="51"/>
      <c r="IJI28" s="51"/>
      <c r="IJJ28" s="51"/>
      <c r="IJK28" s="51"/>
      <c r="IJL28" s="51"/>
      <c r="IJM28" s="51"/>
      <c r="IJN28" s="51"/>
      <c r="IJO28" s="51"/>
      <c r="IJP28" s="51"/>
      <c r="IJQ28" s="51"/>
      <c r="IJR28" s="51"/>
      <c r="IJS28" s="51"/>
      <c r="IJT28" s="51"/>
      <c r="IJU28" s="51"/>
      <c r="IJV28" s="51"/>
      <c r="IJW28" s="51"/>
      <c r="IJX28" s="51"/>
      <c r="IJY28" s="51"/>
      <c r="IJZ28" s="51"/>
      <c r="IKA28" s="51"/>
      <c r="IKB28" s="51"/>
      <c r="IKC28" s="51"/>
      <c r="IKD28" s="51"/>
      <c r="IKE28" s="51"/>
      <c r="IKF28" s="51"/>
      <c r="IKG28" s="51"/>
      <c r="IKH28" s="51"/>
      <c r="IKI28" s="51"/>
      <c r="IKJ28" s="51"/>
      <c r="IKK28" s="51"/>
      <c r="IKL28" s="51"/>
      <c r="IKM28" s="51"/>
      <c r="IKN28" s="51"/>
      <c r="IKO28" s="51"/>
      <c r="IKP28" s="51"/>
      <c r="IKQ28" s="51"/>
      <c r="IKR28" s="51"/>
      <c r="IKS28" s="51"/>
      <c r="IKT28" s="51"/>
      <c r="IKU28" s="51"/>
      <c r="IKV28" s="51"/>
      <c r="IKW28" s="51"/>
      <c r="IKX28" s="51"/>
      <c r="IKY28" s="51"/>
      <c r="IKZ28" s="51"/>
      <c r="ILA28" s="51"/>
      <c r="ILB28" s="51"/>
      <c r="ILC28" s="51"/>
      <c r="ILD28" s="51"/>
      <c r="ILE28" s="51"/>
      <c r="ILF28" s="51"/>
      <c r="ILG28" s="51"/>
      <c r="ILH28" s="51"/>
      <c r="ILI28" s="51"/>
      <c r="ILJ28" s="51"/>
      <c r="ILK28" s="51"/>
      <c r="ILL28" s="51"/>
      <c r="ILM28" s="51"/>
      <c r="ILN28" s="51"/>
      <c r="ILO28" s="51"/>
      <c r="ILP28" s="51"/>
      <c r="ILQ28" s="51"/>
      <c r="ILR28" s="51"/>
      <c r="ILS28" s="51"/>
      <c r="ILT28" s="51"/>
      <c r="ILU28" s="51"/>
      <c r="ILV28" s="51"/>
      <c r="ILW28" s="51"/>
      <c r="ILX28" s="51"/>
      <c r="ILY28" s="51"/>
      <c r="ILZ28" s="51"/>
      <c r="IMA28" s="51"/>
      <c r="IMB28" s="51"/>
      <c r="IMC28" s="51"/>
      <c r="IMD28" s="51"/>
      <c r="IME28" s="51"/>
      <c r="IMF28" s="51"/>
      <c r="IMG28" s="51"/>
      <c r="IMH28" s="51"/>
      <c r="IMI28" s="51"/>
      <c r="IMJ28" s="51"/>
      <c r="IMK28" s="51"/>
      <c r="IML28" s="51"/>
      <c r="IMM28" s="51"/>
      <c r="IMN28" s="51"/>
      <c r="IMO28" s="51"/>
      <c r="IMP28" s="51"/>
      <c r="IMQ28" s="51"/>
      <c r="IMR28" s="51"/>
      <c r="IMS28" s="51"/>
      <c r="IMT28" s="51"/>
      <c r="IMU28" s="51"/>
      <c r="IMV28" s="51"/>
      <c r="IMW28" s="51"/>
      <c r="IMX28" s="51"/>
      <c r="IMY28" s="51"/>
      <c r="IMZ28" s="51"/>
      <c r="INA28" s="51"/>
      <c r="INB28" s="51"/>
      <c r="INC28" s="51"/>
      <c r="IND28" s="51"/>
      <c r="INE28" s="51"/>
      <c r="INF28" s="51"/>
      <c r="ING28" s="51"/>
      <c r="INH28" s="51"/>
      <c r="INI28" s="51"/>
      <c r="INJ28" s="51"/>
      <c r="INK28" s="51"/>
      <c r="INL28" s="51"/>
      <c r="INM28" s="51"/>
      <c r="INN28" s="51"/>
      <c r="INO28" s="51"/>
      <c r="INP28" s="51"/>
      <c r="INQ28" s="51"/>
      <c r="INR28" s="51"/>
      <c r="INS28" s="51"/>
      <c r="INT28" s="51"/>
      <c r="INU28" s="51"/>
      <c r="INV28" s="51"/>
      <c r="INW28" s="51"/>
      <c r="INX28" s="51"/>
      <c r="INY28" s="51"/>
      <c r="INZ28" s="51"/>
      <c r="IOA28" s="51"/>
      <c r="IOB28" s="51"/>
      <c r="IOC28" s="51"/>
      <c r="IOD28" s="51"/>
      <c r="IOE28" s="51"/>
      <c r="IOF28" s="51"/>
      <c r="IOG28" s="51"/>
      <c r="IOH28" s="51"/>
      <c r="IOI28" s="51"/>
      <c r="IOJ28" s="51"/>
      <c r="IOK28" s="51"/>
      <c r="IOL28" s="51"/>
      <c r="IOM28" s="51"/>
      <c r="ION28" s="51"/>
      <c r="IOO28" s="51"/>
      <c r="IOP28" s="51"/>
      <c r="IOQ28" s="51"/>
      <c r="IOR28" s="51"/>
      <c r="IOS28" s="51"/>
      <c r="IOT28" s="51"/>
      <c r="IOU28" s="51"/>
      <c r="IOV28" s="51"/>
      <c r="IOW28" s="51"/>
      <c r="IOX28" s="51"/>
      <c r="IOY28" s="51"/>
      <c r="IOZ28" s="51"/>
      <c r="IPA28" s="51"/>
      <c r="IPB28" s="51"/>
      <c r="IPC28" s="51"/>
      <c r="IPD28" s="51"/>
      <c r="IPE28" s="51"/>
      <c r="IPF28" s="51"/>
      <c r="IPG28" s="51"/>
      <c r="IPH28" s="51"/>
      <c r="IPI28" s="51"/>
      <c r="IPJ28" s="51"/>
      <c r="IPK28" s="51"/>
      <c r="IPL28" s="51"/>
      <c r="IPM28" s="51"/>
      <c r="IPN28" s="51"/>
      <c r="IPO28" s="51"/>
      <c r="IPP28" s="51"/>
      <c r="IPQ28" s="51"/>
      <c r="IPR28" s="51"/>
      <c r="IPS28" s="51"/>
      <c r="IPT28" s="51"/>
      <c r="IPU28" s="51"/>
      <c r="IPV28" s="51"/>
      <c r="IPW28" s="51"/>
      <c r="IPX28" s="51"/>
      <c r="IPY28" s="51"/>
      <c r="IPZ28" s="51"/>
      <c r="IQA28" s="51"/>
      <c r="IQB28" s="51"/>
      <c r="IQC28" s="51"/>
      <c r="IQD28" s="51"/>
      <c r="IQE28" s="51"/>
      <c r="IQF28" s="51"/>
      <c r="IQG28" s="51"/>
      <c r="IQH28" s="51"/>
      <c r="IQI28" s="51"/>
      <c r="IQJ28" s="51"/>
      <c r="IQK28" s="51"/>
      <c r="IQL28" s="51"/>
      <c r="IQM28" s="51"/>
      <c r="IQN28" s="51"/>
      <c r="IQO28" s="51"/>
      <c r="IQP28" s="51"/>
      <c r="IQQ28" s="51"/>
      <c r="IQR28" s="51"/>
      <c r="IQS28" s="51"/>
      <c r="IQT28" s="51"/>
      <c r="IQU28" s="51"/>
      <c r="IQV28" s="51"/>
      <c r="IQW28" s="51"/>
      <c r="IQX28" s="51"/>
      <c r="IQY28" s="51"/>
      <c r="IQZ28" s="51"/>
      <c r="IRA28" s="51"/>
      <c r="IRB28" s="51"/>
      <c r="IRC28" s="51"/>
      <c r="IRD28" s="51"/>
      <c r="IRE28" s="51"/>
      <c r="IRF28" s="51"/>
      <c r="IRG28" s="51"/>
      <c r="IRH28" s="51"/>
      <c r="IRI28" s="51"/>
      <c r="IRJ28" s="51"/>
      <c r="IRK28" s="51"/>
      <c r="IRL28" s="51"/>
      <c r="IRM28" s="51"/>
      <c r="IRN28" s="51"/>
      <c r="IRO28" s="51"/>
      <c r="IRP28" s="51"/>
      <c r="IRQ28" s="51"/>
      <c r="IRR28" s="51"/>
      <c r="IRS28" s="51"/>
      <c r="IRT28" s="51"/>
      <c r="IRU28" s="51"/>
      <c r="IRV28" s="51"/>
      <c r="IRW28" s="51"/>
      <c r="IRX28" s="51"/>
      <c r="IRY28" s="51"/>
      <c r="IRZ28" s="51"/>
      <c r="ISA28" s="51"/>
      <c r="ISB28" s="51"/>
      <c r="ISC28" s="51"/>
      <c r="ISD28" s="51"/>
      <c r="ISE28" s="51"/>
      <c r="ISF28" s="51"/>
      <c r="ISG28" s="51"/>
      <c r="ISH28" s="51"/>
      <c r="ISI28" s="51"/>
      <c r="ISJ28" s="51"/>
      <c r="ISK28" s="51"/>
      <c r="ISL28" s="51"/>
      <c r="ISM28" s="51"/>
      <c r="ISN28" s="51"/>
      <c r="ISO28" s="51"/>
      <c r="ISP28" s="51"/>
      <c r="ISQ28" s="51"/>
      <c r="ISR28" s="51"/>
      <c r="ISS28" s="51"/>
      <c r="IST28" s="51"/>
      <c r="ISU28" s="51"/>
      <c r="ISV28" s="51"/>
      <c r="ISW28" s="51"/>
      <c r="ISX28" s="51"/>
      <c r="ISY28" s="51"/>
      <c r="ISZ28" s="51"/>
      <c r="ITA28" s="51"/>
      <c r="ITB28" s="51"/>
      <c r="ITC28" s="51"/>
      <c r="ITD28" s="51"/>
      <c r="ITE28" s="51"/>
      <c r="ITF28" s="51"/>
      <c r="ITG28" s="51"/>
      <c r="ITH28" s="51"/>
      <c r="ITI28" s="51"/>
      <c r="ITJ28" s="51"/>
      <c r="ITK28" s="51"/>
      <c r="ITL28" s="51"/>
      <c r="ITM28" s="51"/>
      <c r="ITN28" s="51"/>
      <c r="ITO28" s="51"/>
      <c r="ITP28" s="51"/>
      <c r="ITQ28" s="51"/>
      <c r="ITR28" s="51"/>
      <c r="ITS28" s="51"/>
      <c r="ITT28" s="51"/>
      <c r="ITU28" s="51"/>
      <c r="ITV28" s="51"/>
      <c r="ITW28" s="51"/>
      <c r="ITX28" s="51"/>
      <c r="ITY28" s="51"/>
      <c r="ITZ28" s="51"/>
      <c r="IUA28" s="51"/>
      <c r="IUB28" s="51"/>
      <c r="IUC28" s="51"/>
      <c r="IUD28" s="51"/>
      <c r="IUE28" s="51"/>
      <c r="IUF28" s="51"/>
      <c r="IUG28" s="51"/>
      <c r="IUH28" s="51"/>
      <c r="IUI28" s="51"/>
      <c r="IUJ28" s="51"/>
      <c r="IUK28" s="51"/>
      <c r="IUL28" s="51"/>
      <c r="IUM28" s="51"/>
      <c r="IUN28" s="51"/>
      <c r="IUO28" s="51"/>
      <c r="IUP28" s="51"/>
      <c r="IUQ28" s="51"/>
      <c r="IUR28" s="51"/>
      <c r="IUS28" s="51"/>
      <c r="IUT28" s="51"/>
      <c r="IUU28" s="51"/>
      <c r="IUV28" s="51"/>
      <c r="IUW28" s="51"/>
      <c r="IUX28" s="51"/>
      <c r="IUY28" s="51"/>
      <c r="IUZ28" s="51"/>
      <c r="IVA28" s="51"/>
      <c r="IVB28" s="51"/>
      <c r="IVC28" s="51"/>
      <c r="IVD28" s="51"/>
      <c r="IVE28" s="51"/>
      <c r="IVF28" s="51"/>
      <c r="IVG28" s="51"/>
      <c r="IVH28" s="51"/>
      <c r="IVI28" s="51"/>
      <c r="IVJ28" s="51"/>
      <c r="IVK28" s="51"/>
      <c r="IVL28" s="51"/>
      <c r="IVM28" s="51"/>
      <c r="IVN28" s="51"/>
      <c r="IVO28" s="51"/>
      <c r="IVP28" s="51"/>
      <c r="IVQ28" s="51"/>
      <c r="IVR28" s="51"/>
      <c r="IVS28" s="51"/>
      <c r="IVT28" s="51"/>
      <c r="IVU28" s="51"/>
      <c r="IVV28" s="51"/>
      <c r="IVW28" s="51"/>
      <c r="IVX28" s="51"/>
      <c r="IVY28" s="51"/>
      <c r="IVZ28" s="51"/>
      <c r="IWA28" s="51"/>
      <c r="IWB28" s="51"/>
      <c r="IWC28" s="51"/>
      <c r="IWD28" s="51"/>
      <c r="IWE28" s="51"/>
      <c r="IWF28" s="51"/>
      <c r="IWG28" s="51"/>
      <c r="IWH28" s="51"/>
      <c r="IWI28" s="51"/>
      <c r="IWJ28" s="51"/>
      <c r="IWK28" s="51"/>
      <c r="IWL28" s="51"/>
      <c r="IWM28" s="51"/>
      <c r="IWN28" s="51"/>
      <c r="IWO28" s="51"/>
      <c r="IWP28" s="51"/>
      <c r="IWQ28" s="51"/>
      <c r="IWR28" s="51"/>
      <c r="IWS28" s="51"/>
      <c r="IWT28" s="51"/>
      <c r="IWU28" s="51"/>
      <c r="IWV28" s="51"/>
      <c r="IWW28" s="51"/>
      <c r="IWX28" s="51"/>
      <c r="IWY28" s="51"/>
      <c r="IWZ28" s="51"/>
      <c r="IXA28" s="51"/>
      <c r="IXB28" s="51"/>
      <c r="IXC28" s="51"/>
      <c r="IXD28" s="51"/>
      <c r="IXE28" s="51"/>
      <c r="IXF28" s="51"/>
      <c r="IXG28" s="51"/>
      <c r="IXH28" s="51"/>
      <c r="IXI28" s="51"/>
      <c r="IXJ28" s="51"/>
      <c r="IXK28" s="51"/>
      <c r="IXL28" s="51"/>
      <c r="IXM28" s="51"/>
      <c r="IXN28" s="51"/>
      <c r="IXO28" s="51"/>
      <c r="IXP28" s="51"/>
      <c r="IXQ28" s="51"/>
      <c r="IXR28" s="51"/>
      <c r="IXS28" s="51"/>
      <c r="IXT28" s="51"/>
      <c r="IXU28" s="51"/>
      <c r="IXV28" s="51"/>
      <c r="IXW28" s="51"/>
      <c r="IXX28" s="51"/>
      <c r="IXY28" s="51"/>
      <c r="IXZ28" s="51"/>
      <c r="IYA28" s="51"/>
      <c r="IYB28" s="51"/>
      <c r="IYC28" s="51"/>
      <c r="IYD28" s="51"/>
      <c r="IYE28" s="51"/>
      <c r="IYF28" s="51"/>
      <c r="IYG28" s="51"/>
      <c r="IYH28" s="51"/>
      <c r="IYI28" s="51"/>
      <c r="IYJ28" s="51"/>
      <c r="IYK28" s="51"/>
      <c r="IYL28" s="51"/>
      <c r="IYM28" s="51"/>
      <c r="IYN28" s="51"/>
      <c r="IYO28" s="51"/>
      <c r="IYP28" s="51"/>
      <c r="IYQ28" s="51"/>
      <c r="IYR28" s="51"/>
      <c r="IYS28" s="51"/>
      <c r="IYT28" s="51"/>
      <c r="IYU28" s="51"/>
      <c r="IYV28" s="51"/>
      <c r="IYW28" s="51"/>
      <c r="IYX28" s="51"/>
      <c r="IYY28" s="51"/>
      <c r="IYZ28" s="51"/>
      <c r="IZA28" s="51"/>
      <c r="IZB28" s="51"/>
      <c r="IZC28" s="51"/>
      <c r="IZD28" s="51"/>
      <c r="IZE28" s="51"/>
      <c r="IZF28" s="51"/>
      <c r="IZG28" s="51"/>
      <c r="IZH28" s="51"/>
      <c r="IZI28" s="51"/>
      <c r="IZJ28" s="51"/>
      <c r="IZK28" s="51"/>
      <c r="IZL28" s="51"/>
      <c r="IZM28" s="51"/>
      <c r="IZN28" s="51"/>
      <c r="IZO28" s="51"/>
      <c r="IZP28" s="51"/>
      <c r="IZQ28" s="51"/>
      <c r="IZR28" s="51"/>
      <c r="IZS28" s="51"/>
      <c r="IZT28" s="51"/>
      <c r="IZU28" s="51"/>
      <c r="IZV28" s="51"/>
      <c r="IZW28" s="51"/>
      <c r="IZX28" s="51"/>
      <c r="IZY28" s="51"/>
      <c r="IZZ28" s="51"/>
      <c r="JAA28" s="51"/>
      <c r="JAB28" s="51"/>
      <c r="JAC28" s="51"/>
      <c r="JAD28" s="51"/>
      <c r="JAE28" s="51"/>
      <c r="JAF28" s="51"/>
      <c r="JAG28" s="51"/>
      <c r="JAH28" s="51"/>
      <c r="JAI28" s="51"/>
      <c r="JAJ28" s="51"/>
      <c r="JAK28" s="51"/>
      <c r="JAL28" s="51"/>
      <c r="JAM28" s="51"/>
      <c r="JAN28" s="51"/>
      <c r="JAO28" s="51"/>
      <c r="JAP28" s="51"/>
      <c r="JAQ28" s="51"/>
      <c r="JAR28" s="51"/>
      <c r="JAS28" s="51"/>
      <c r="JAT28" s="51"/>
      <c r="JAU28" s="51"/>
      <c r="JAV28" s="51"/>
      <c r="JAW28" s="51"/>
      <c r="JAX28" s="51"/>
      <c r="JAY28" s="51"/>
      <c r="JAZ28" s="51"/>
      <c r="JBA28" s="51"/>
      <c r="JBB28" s="51"/>
      <c r="JBC28" s="51"/>
      <c r="JBD28" s="51"/>
      <c r="JBE28" s="51"/>
      <c r="JBF28" s="51"/>
      <c r="JBG28" s="51"/>
      <c r="JBH28" s="51"/>
      <c r="JBI28" s="51"/>
      <c r="JBJ28" s="51"/>
      <c r="JBK28" s="51"/>
      <c r="JBL28" s="51"/>
      <c r="JBM28" s="51"/>
      <c r="JBN28" s="51"/>
      <c r="JBO28" s="51"/>
      <c r="JBP28" s="51"/>
      <c r="JBQ28" s="51"/>
      <c r="JBR28" s="51"/>
      <c r="JBS28" s="51"/>
      <c r="JBT28" s="51"/>
      <c r="JBU28" s="51"/>
      <c r="JBV28" s="51"/>
      <c r="JBW28" s="51"/>
      <c r="JBX28" s="51"/>
      <c r="JBY28" s="51"/>
      <c r="JBZ28" s="51"/>
      <c r="JCA28" s="51"/>
      <c r="JCB28" s="51"/>
      <c r="JCC28" s="51"/>
      <c r="JCD28" s="51"/>
      <c r="JCE28" s="51"/>
      <c r="JCF28" s="51"/>
      <c r="JCG28" s="51"/>
      <c r="JCH28" s="51"/>
      <c r="JCI28" s="51"/>
      <c r="JCJ28" s="51"/>
      <c r="JCK28" s="51"/>
      <c r="JCL28" s="51"/>
      <c r="JCM28" s="51"/>
      <c r="JCN28" s="51"/>
      <c r="JCO28" s="51"/>
      <c r="JCP28" s="51"/>
      <c r="JCQ28" s="51"/>
      <c r="JCR28" s="51"/>
      <c r="JCS28" s="51"/>
      <c r="JCT28" s="51"/>
      <c r="JCU28" s="51"/>
      <c r="JCV28" s="51"/>
      <c r="JCW28" s="51"/>
      <c r="JCX28" s="51"/>
      <c r="JCY28" s="51"/>
      <c r="JCZ28" s="51"/>
      <c r="JDA28" s="51"/>
      <c r="JDB28" s="51"/>
      <c r="JDC28" s="51"/>
      <c r="JDD28" s="51"/>
      <c r="JDE28" s="51"/>
      <c r="JDF28" s="51"/>
      <c r="JDG28" s="51"/>
      <c r="JDH28" s="51"/>
      <c r="JDI28" s="51"/>
      <c r="JDJ28" s="51"/>
      <c r="JDK28" s="51"/>
      <c r="JDL28" s="51"/>
      <c r="JDM28" s="51"/>
      <c r="JDN28" s="51"/>
      <c r="JDO28" s="51"/>
      <c r="JDP28" s="51"/>
      <c r="JDQ28" s="51"/>
      <c r="JDR28" s="51"/>
      <c r="JDS28" s="51"/>
      <c r="JDT28" s="51"/>
      <c r="JDU28" s="51"/>
      <c r="JDV28" s="51"/>
      <c r="JDW28" s="51"/>
      <c r="JDX28" s="51"/>
      <c r="JDY28" s="51"/>
      <c r="JDZ28" s="51"/>
      <c r="JEA28" s="51"/>
      <c r="JEB28" s="51"/>
      <c r="JEC28" s="51"/>
      <c r="JED28" s="51"/>
      <c r="JEE28" s="51"/>
      <c r="JEF28" s="51"/>
      <c r="JEG28" s="51"/>
      <c r="JEH28" s="51"/>
      <c r="JEI28" s="51"/>
      <c r="JEJ28" s="51"/>
      <c r="JEK28" s="51"/>
      <c r="JEL28" s="51"/>
      <c r="JEM28" s="51"/>
      <c r="JEN28" s="51"/>
      <c r="JEO28" s="51"/>
      <c r="JEP28" s="51"/>
      <c r="JEQ28" s="51"/>
      <c r="JER28" s="51"/>
      <c r="JES28" s="51"/>
      <c r="JET28" s="51"/>
      <c r="JEU28" s="51"/>
      <c r="JEV28" s="51"/>
      <c r="JEW28" s="51"/>
      <c r="JEX28" s="51"/>
      <c r="JEY28" s="51"/>
      <c r="JEZ28" s="51"/>
      <c r="JFA28" s="51"/>
      <c r="JFB28" s="51"/>
      <c r="JFC28" s="51"/>
      <c r="JFD28" s="51"/>
      <c r="JFE28" s="51"/>
      <c r="JFF28" s="51"/>
      <c r="JFG28" s="51"/>
      <c r="JFH28" s="51"/>
      <c r="JFI28" s="51"/>
      <c r="JFJ28" s="51"/>
      <c r="JFK28" s="51"/>
      <c r="JFL28" s="51"/>
      <c r="JFM28" s="51"/>
      <c r="JFN28" s="51"/>
      <c r="JFO28" s="51"/>
      <c r="JFP28" s="51"/>
      <c r="JFQ28" s="51"/>
      <c r="JFR28" s="51"/>
      <c r="JFS28" s="51"/>
      <c r="JFT28" s="51"/>
      <c r="JFU28" s="51"/>
      <c r="JFV28" s="51"/>
      <c r="JFW28" s="51"/>
      <c r="JFX28" s="51"/>
      <c r="JFY28" s="51"/>
      <c r="JFZ28" s="51"/>
      <c r="JGA28" s="51"/>
      <c r="JGB28" s="51"/>
      <c r="JGC28" s="51"/>
      <c r="JGD28" s="51"/>
      <c r="JGE28" s="51"/>
      <c r="JGF28" s="51"/>
      <c r="JGG28" s="51"/>
      <c r="JGH28" s="51"/>
      <c r="JGI28" s="51"/>
      <c r="JGJ28" s="51"/>
      <c r="JGK28" s="51"/>
      <c r="JGL28" s="51"/>
      <c r="JGM28" s="51"/>
      <c r="JGN28" s="51"/>
      <c r="JGO28" s="51"/>
      <c r="JGP28" s="51"/>
      <c r="JGQ28" s="51"/>
      <c r="JGR28" s="51"/>
      <c r="JGS28" s="51"/>
      <c r="JGT28" s="51"/>
      <c r="JGU28" s="51"/>
      <c r="JGV28" s="51"/>
      <c r="JGW28" s="51"/>
      <c r="JGX28" s="51"/>
      <c r="JGY28" s="51"/>
      <c r="JGZ28" s="51"/>
      <c r="JHA28" s="51"/>
      <c r="JHB28" s="51"/>
      <c r="JHC28" s="51"/>
      <c r="JHD28" s="51"/>
      <c r="JHE28" s="51"/>
      <c r="JHF28" s="51"/>
      <c r="JHG28" s="51"/>
      <c r="JHH28" s="51"/>
      <c r="JHI28" s="51"/>
      <c r="JHJ28" s="51"/>
      <c r="JHK28" s="51"/>
      <c r="JHL28" s="51"/>
      <c r="JHM28" s="51"/>
      <c r="JHN28" s="51"/>
      <c r="JHO28" s="51"/>
      <c r="JHP28" s="51"/>
      <c r="JHQ28" s="51"/>
      <c r="JHR28" s="51"/>
      <c r="JHS28" s="51"/>
      <c r="JHT28" s="51"/>
      <c r="JHU28" s="51"/>
      <c r="JHV28" s="51"/>
      <c r="JHW28" s="51"/>
      <c r="JHX28" s="51"/>
      <c r="JHY28" s="51"/>
      <c r="JHZ28" s="51"/>
      <c r="JIA28" s="51"/>
      <c r="JIB28" s="51"/>
      <c r="JIC28" s="51"/>
      <c r="JID28" s="51"/>
      <c r="JIE28" s="51"/>
      <c r="JIF28" s="51"/>
      <c r="JIG28" s="51"/>
      <c r="JIH28" s="51"/>
      <c r="JII28" s="51"/>
      <c r="JIJ28" s="51"/>
      <c r="JIK28" s="51"/>
      <c r="JIL28" s="51"/>
      <c r="JIM28" s="51"/>
      <c r="JIN28" s="51"/>
      <c r="JIO28" s="51"/>
      <c r="JIP28" s="51"/>
      <c r="JIQ28" s="51"/>
      <c r="JIR28" s="51"/>
      <c r="JIS28" s="51"/>
      <c r="JIT28" s="51"/>
      <c r="JIU28" s="51"/>
      <c r="JIV28" s="51"/>
      <c r="JIW28" s="51"/>
      <c r="JIX28" s="51"/>
      <c r="JIY28" s="51"/>
      <c r="JIZ28" s="51"/>
      <c r="JJA28" s="51"/>
      <c r="JJB28" s="51"/>
      <c r="JJC28" s="51"/>
      <c r="JJD28" s="51"/>
      <c r="JJE28" s="51"/>
      <c r="JJF28" s="51"/>
      <c r="JJG28" s="51"/>
      <c r="JJH28" s="51"/>
      <c r="JJI28" s="51"/>
      <c r="JJJ28" s="51"/>
      <c r="JJK28" s="51"/>
      <c r="JJL28" s="51"/>
      <c r="JJM28" s="51"/>
      <c r="JJN28" s="51"/>
      <c r="JJO28" s="51"/>
      <c r="JJP28" s="51"/>
      <c r="JJQ28" s="51"/>
      <c r="JJR28" s="51"/>
      <c r="JJS28" s="51"/>
      <c r="JJT28" s="51"/>
      <c r="JJU28" s="51"/>
      <c r="JJV28" s="51"/>
      <c r="JJW28" s="51"/>
      <c r="JJX28" s="51"/>
      <c r="JJY28" s="51"/>
      <c r="JJZ28" s="51"/>
      <c r="JKA28" s="51"/>
      <c r="JKB28" s="51"/>
      <c r="JKC28" s="51"/>
      <c r="JKD28" s="51"/>
      <c r="JKE28" s="51"/>
      <c r="JKF28" s="51"/>
      <c r="JKG28" s="51"/>
      <c r="JKH28" s="51"/>
      <c r="JKI28" s="51"/>
      <c r="JKJ28" s="51"/>
      <c r="JKK28" s="51"/>
      <c r="JKL28" s="51"/>
      <c r="JKM28" s="51"/>
      <c r="JKN28" s="51"/>
      <c r="JKO28" s="51"/>
      <c r="JKP28" s="51"/>
      <c r="JKQ28" s="51"/>
      <c r="JKR28" s="51"/>
      <c r="JKS28" s="51"/>
      <c r="JKT28" s="51"/>
      <c r="JKU28" s="51"/>
      <c r="JKV28" s="51"/>
      <c r="JKW28" s="51"/>
      <c r="JKX28" s="51"/>
      <c r="JKY28" s="51"/>
      <c r="JKZ28" s="51"/>
      <c r="JLA28" s="51"/>
      <c r="JLB28" s="51"/>
      <c r="JLC28" s="51"/>
      <c r="JLD28" s="51"/>
      <c r="JLE28" s="51"/>
      <c r="JLF28" s="51"/>
      <c r="JLG28" s="51"/>
      <c r="JLH28" s="51"/>
      <c r="JLI28" s="51"/>
      <c r="JLJ28" s="51"/>
      <c r="JLK28" s="51"/>
      <c r="JLL28" s="51"/>
      <c r="JLM28" s="51"/>
      <c r="JLN28" s="51"/>
      <c r="JLO28" s="51"/>
      <c r="JLP28" s="51"/>
      <c r="JLQ28" s="51"/>
      <c r="JLR28" s="51"/>
      <c r="JLS28" s="51"/>
      <c r="JLT28" s="51"/>
      <c r="JLU28" s="51"/>
      <c r="JLV28" s="51"/>
      <c r="JLW28" s="51"/>
      <c r="JLX28" s="51"/>
      <c r="JLY28" s="51"/>
      <c r="JLZ28" s="51"/>
      <c r="JMA28" s="51"/>
      <c r="JMB28" s="51"/>
      <c r="JMC28" s="51"/>
      <c r="JMD28" s="51"/>
      <c r="JME28" s="51"/>
      <c r="JMF28" s="51"/>
      <c r="JMG28" s="51"/>
      <c r="JMH28" s="51"/>
      <c r="JMI28" s="51"/>
      <c r="JMJ28" s="51"/>
      <c r="JMK28" s="51"/>
      <c r="JML28" s="51"/>
      <c r="JMM28" s="51"/>
      <c r="JMN28" s="51"/>
      <c r="JMO28" s="51"/>
      <c r="JMP28" s="51"/>
      <c r="JMQ28" s="51"/>
      <c r="JMR28" s="51"/>
      <c r="JMS28" s="51"/>
      <c r="JMT28" s="51"/>
      <c r="JMU28" s="51"/>
      <c r="JMV28" s="51"/>
      <c r="JMW28" s="51"/>
      <c r="JMX28" s="51"/>
      <c r="JMY28" s="51"/>
      <c r="JMZ28" s="51"/>
      <c r="JNA28" s="51"/>
      <c r="JNB28" s="51"/>
      <c r="JNC28" s="51"/>
      <c r="JND28" s="51"/>
      <c r="JNE28" s="51"/>
      <c r="JNF28" s="51"/>
      <c r="JNG28" s="51"/>
      <c r="JNH28" s="51"/>
      <c r="JNI28" s="51"/>
      <c r="JNJ28" s="51"/>
      <c r="JNK28" s="51"/>
      <c r="JNL28" s="51"/>
      <c r="JNM28" s="51"/>
      <c r="JNN28" s="51"/>
      <c r="JNO28" s="51"/>
      <c r="JNP28" s="51"/>
      <c r="JNQ28" s="51"/>
      <c r="JNR28" s="51"/>
      <c r="JNS28" s="51"/>
      <c r="JNT28" s="51"/>
      <c r="JNU28" s="51"/>
      <c r="JNV28" s="51"/>
      <c r="JNW28" s="51"/>
      <c r="JNX28" s="51"/>
      <c r="JNY28" s="51"/>
      <c r="JNZ28" s="51"/>
      <c r="JOA28" s="51"/>
      <c r="JOB28" s="51"/>
      <c r="JOC28" s="51"/>
      <c r="JOD28" s="51"/>
      <c r="JOE28" s="51"/>
      <c r="JOF28" s="51"/>
      <c r="JOG28" s="51"/>
      <c r="JOH28" s="51"/>
      <c r="JOI28" s="51"/>
      <c r="JOJ28" s="51"/>
      <c r="JOK28" s="51"/>
      <c r="JOL28" s="51"/>
      <c r="JOM28" s="51"/>
      <c r="JON28" s="51"/>
      <c r="JOO28" s="51"/>
      <c r="JOP28" s="51"/>
      <c r="JOQ28" s="51"/>
      <c r="JOR28" s="51"/>
      <c r="JOS28" s="51"/>
      <c r="JOT28" s="51"/>
      <c r="JOU28" s="51"/>
      <c r="JOV28" s="51"/>
      <c r="JOW28" s="51"/>
      <c r="JOX28" s="51"/>
      <c r="JOY28" s="51"/>
      <c r="JOZ28" s="51"/>
      <c r="JPA28" s="51"/>
      <c r="JPB28" s="51"/>
      <c r="JPC28" s="51"/>
      <c r="JPD28" s="51"/>
      <c r="JPE28" s="51"/>
      <c r="JPF28" s="51"/>
      <c r="JPG28" s="51"/>
      <c r="JPH28" s="51"/>
      <c r="JPI28" s="51"/>
      <c r="JPJ28" s="51"/>
      <c r="JPK28" s="51"/>
      <c r="JPL28" s="51"/>
      <c r="JPM28" s="51"/>
      <c r="JPN28" s="51"/>
      <c r="JPO28" s="51"/>
      <c r="JPP28" s="51"/>
      <c r="JPQ28" s="51"/>
      <c r="JPR28" s="51"/>
      <c r="JPS28" s="51"/>
      <c r="JPT28" s="51"/>
      <c r="JPU28" s="51"/>
      <c r="JPV28" s="51"/>
      <c r="JPW28" s="51"/>
      <c r="JPX28" s="51"/>
      <c r="JPY28" s="51"/>
      <c r="JPZ28" s="51"/>
      <c r="JQA28" s="51"/>
      <c r="JQB28" s="51"/>
      <c r="JQC28" s="51"/>
      <c r="JQD28" s="51"/>
      <c r="JQE28" s="51"/>
      <c r="JQF28" s="51"/>
      <c r="JQG28" s="51"/>
      <c r="JQH28" s="51"/>
      <c r="JQI28" s="51"/>
      <c r="JQJ28" s="51"/>
      <c r="JQK28" s="51"/>
      <c r="JQL28" s="51"/>
      <c r="JQM28" s="51"/>
      <c r="JQN28" s="51"/>
      <c r="JQO28" s="51"/>
      <c r="JQP28" s="51"/>
      <c r="JQQ28" s="51"/>
      <c r="JQR28" s="51"/>
      <c r="JQS28" s="51"/>
      <c r="JQT28" s="51"/>
      <c r="JQU28" s="51"/>
      <c r="JQV28" s="51"/>
      <c r="JQW28" s="51"/>
      <c r="JQX28" s="51"/>
      <c r="JQY28" s="51"/>
      <c r="JQZ28" s="51"/>
      <c r="JRA28" s="51"/>
      <c r="JRB28" s="51"/>
      <c r="JRC28" s="51"/>
      <c r="JRD28" s="51"/>
      <c r="JRE28" s="51"/>
      <c r="JRF28" s="51"/>
      <c r="JRG28" s="51"/>
      <c r="JRH28" s="51"/>
      <c r="JRI28" s="51"/>
      <c r="JRJ28" s="51"/>
      <c r="JRK28" s="51"/>
      <c r="JRL28" s="51"/>
      <c r="JRM28" s="51"/>
      <c r="JRN28" s="51"/>
      <c r="JRO28" s="51"/>
      <c r="JRP28" s="51"/>
      <c r="JRQ28" s="51"/>
      <c r="JRR28" s="51"/>
      <c r="JRS28" s="51"/>
      <c r="JRT28" s="51"/>
      <c r="JRU28" s="51"/>
      <c r="JRV28" s="51"/>
      <c r="JRW28" s="51"/>
      <c r="JRX28" s="51"/>
      <c r="JRY28" s="51"/>
      <c r="JRZ28" s="51"/>
      <c r="JSA28" s="51"/>
      <c r="JSB28" s="51"/>
      <c r="JSC28" s="51"/>
      <c r="JSD28" s="51"/>
      <c r="JSE28" s="51"/>
      <c r="JSF28" s="51"/>
      <c r="JSG28" s="51"/>
      <c r="JSH28" s="51"/>
      <c r="JSI28" s="51"/>
      <c r="JSJ28" s="51"/>
      <c r="JSK28" s="51"/>
      <c r="JSL28" s="51"/>
      <c r="JSM28" s="51"/>
      <c r="JSN28" s="51"/>
      <c r="JSO28" s="51"/>
      <c r="JSP28" s="51"/>
      <c r="JSQ28" s="51"/>
      <c r="JSR28" s="51"/>
      <c r="JSS28" s="51"/>
      <c r="JST28" s="51"/>
      <c r="JSU28" s="51"/>
      <c r="JSV28" s="51"/>
      <c r="JSW28" s="51"/>
      <c r="JSX28" s="51"/>
      <c r="JSY28" s="51"/>
      <c r="JSZ28" s="51"/>
      <c r="JTA28" s="51"/>
      <c r="JTB28" s="51"/>
      <c r="JTC28" s="51"/>
      <c r="JTD28" s="51"/>
      <c r="JTE28" s="51"/>
      <c r="JTF28" s="51"/>
      <c r="JTG28" s="51"/>
      <c r="JTH28" s="51"/>
      <c r="JTI28" s="51"/>
      <c r="JTJ28" s="51"/>
      <c r="JTK28" s="51"/>
      <c r="JTL28" s="51"/>
      <c r="JTM28" s="51"/>
      <c r="JTN28" s="51"/>
      <c r="JTO28" s="51"/>
      <c r="JTP28" s="51"/>
      <c r="JTQ28" s="51"/>
      <c r="JTR28" s="51"/>
      <c r="JTS28" s="51"/>
      <c r="JTT28" s="51"/>
      <c r="JTU28" s="51"/>
      <c r="JTV28" s="51"/>
      <c r="JTW28" s="51"/>
      <c r="JTX28" s="51"/>
      <c r="JTY28" s="51"/>
      <c r="JTZ28" s="51"/>
      <c r="JUA28" s="51"/>
      <c r="JUB28" s="51"/>
      <c r="JUC28" s="51"/>
      <c r="JUD28" s="51"/>
      <c r="JUE28" s="51"/>
      <c r="JUF28" s="51"/>
      <c r="JUG28" s="51"/>
      <c r="JUH28" s="51"/>
      <c r="JUI28" s="51"/>
      <c r="JUJ28" s="51"/>
      <c r="JUK28" s="51"/>
      <c r="JUL28" s="51"/>
      <c r="JUM28" s="51"/>
      <c r="JUN28" s="51"/>
      <c r="JUO28" s="51"/>
      <c r="JUP28" s="51"/>
      <c r="JUQ28" s="51"/>
      <c r="JUR28" s="51"/>
      <c r="JUS28" s="51"/>
      <c r="JUT28" s="51"/>
      <c r="JUU28" s="51"/>
      <c r="JUV28" s="51"/>
      <c r="JUW28" s="51"/>
      <c r="JUX28" s="51"/>
      <c r="JUY28" s="51"/>
      <c r="JUZ28" s="51"/>
      <c r="JVA28" s="51"/>
      <c r="JVB28" s="51"/>
      <c r="JVC28" s="51"/>
      <c r="JVD28" s="51"/>
      <c r="JVE28" s="51"/>
      <c r="JVF28" s="51"/>
      <c r="JVG28" s="51"/>
      <c r="JVH28" s="51"/>
      <c r="JVI28" s="51"/>
      <c r="JVJ28" s="51"/>
      <c r="JVK28" s="51"/>
      <c r="JVL28" s="51"/>
      <c r="JVM28" s="51"/>
      <c r="JVN28" s="51"/>
      <c r="JVO28" s="51"/>
      <c r="JVP28" s="51"/>
      <c r="JVQ28" s="51"/>
      <c r="JVR28" s="51"/>
      <c r="JVS28" s="51"/>
      <c r="JVT28" s="51"/>
      <c r="JVU28" s="51"/>
      <c r="JVV28" s="51"/>
      <c r="JVW28" s="51"/>
      <c r="JVX28" s="51"/>
      <c r="JVY28" s="51"/>
      <c r="JVZ28" s="51"/>
      <c r="JWA28" s="51"/>
      <c r="JWB28" s="51"/>
      <c r="JWC28" s="51"/>
      <c r="JWD28" s="51"/>
      <c r="JWE28" s="51"/>
      <c r="JWF28" s="51"/>
      <c r="JWG28" s="51"/>
      <c r="JWH28" s="51"/>
      <c r="JWI28" s="51"/>
      <c r="JWJ28" s="51"/>
      <c r="JWK28" s="51"/>
      <c r="JWL28" s="51"/>
      <c r="JWM28" s="51"/>
      <c r="JWN28" s="51"/>
      <c r="JWO28" s="51"/>
      <c r="JWP28" s="51"/>
      <c r="JWQ28" s="51"/>
      <c r="JWR28" s="51"/>
      <c r="JWS28" s="51"/>
      <c r="JWT28" s="51"/>
      <c r="JWU28" s="51"/>
      <c r="JWV28" s="51"/>
      <c r="JWW28" s="51"/>
      <c r="JWX28" s="51"/>
      <c r="JWY28" s="51"/>
      <c r="JWZ28" s="51"/>
      <c r="JXA28" s="51"/>
      <c r="JXB28" s="51"/>
      <c r="JXC28" s="51"/>
      <c r="JXD28" s="51"/>
      <c r="JXE28" s="51"/>
      <c r="JXF28" s="51"/>
      <c r="JXG28" s="51"/>
      <c r="JXH28" s="51"/>
      <c r="JXI28" s="51"/>
      <c r="JXJ28" s="51"/>
      <c r="JXK28" s="51"/>
      <c r="JXL28" s="51"/>
      <c r="JXM28" s="51"/>
      <c r="JXN28" s="51"/>
      <c r="JXO28" s="51"/>
      <c r="JXP28" s="51"/>
      <c r="JXQ28" s="51"/>
      <c r="JXR28" s="51"/>
      <c r="JXS28" s="51"/>
      <c r="JXT28" s="51"/>
      <c r="JXU28" s="51"/>
      <c r="JXV28" s="51"/>
      <c r="JXW28" s="51"/>
      <c r="JXX28" s="51"/>
      <c r="JXY28" s="51"/>
      <c r="JXZ28" s="51"/>
      <c r="JYA28" s="51"/>
      <c r="JYB28" s="51"/>
      <c r="JYC28" s="51"/>
      <c r="JYD28" s="51"/>
      <c r="JYE28" s="51"/>
      <c r="JYF28" s="51"/>
      <c r="JYG28" s="51"/>
      <c r="JYH28" s="51"/>
      <c r="JYI28" s="51"/>
      <c r="JYJ28" s="51"/>
      <c r="JYK28" s="51"/>
      <c r="JYL28" s="51"/>
      <c r="JYM28" s="51"/>
      <c r="JYN28" s="51"/>
      <c r="JYO28" s="51"/>
      <c r="JYP28" s="51"/>
      <c r="JYQ28" s="51"/>
      <c r="JYR28" s="51"/>
      <c r="JYS28" s="51"/>
      <c r="JYT28" s="51"/>
      <c r="JYU28" s="51"/>
      <c r="JYV28" s="51"/>
      <c r="JYW28" s="51"/>
      <c r="JYX28" s="51"/>
      <c r="JYY28" s="51"/>
      <c r="JYZ28" s="51"/>
      <c r="JZA28" s="51"/>
      <c r="JZB28" s="51"/>
      <c r="JZC28" s="51"/>
      <c r="JZD28" s="51"/>
      <c r="JZE28" s="51"/>
      <c r="JZF28" s="51"/>
      <c r="JZG28" s="51"/>
      <c r="JZH28" s="51"/>
      <c r="JZI28" s="51"/>
      <c r="JZJ28" s="51"/>
      <c r="JZK28" s="51"/>
      <c r="JZL28" s="51"/>
      <c r="JZM28" s="51"/>
      <c r="JZN28" s="51"/>
      <c r="JZO28" s="51"/>
      <c r="JZP28" s="51"/>
      <c r="JZQ28" s="51"/>
      <c r="JZR28" s="51"/>
      <c r="JZS28" s="51"/>
      <c r="JZT28" s="51"/>
      <c r="JZU28" s="51"/>
      <c r="JZV28" s="51"/>
      <c r="JZW28" s="51"/>
      <c r="JZX28" s="51"/>
      <c r="JZY28" s="51"/>
      <c r="JZZ28" s="51"/>
      <c r="KAA28" s="51"/>
      <c r="KAB28" s="51"/>
      <c r="KAC28" s="51"/>
      <c r="KAD28" s="51"/>
      <c r="KAE28" s="51"/>
      <c r="KAF28" s="51"/>
      <c r="KAG28" s="51"/>
      <c r="KAH28" s="51"/>
      <c r="KAI28" s="51"/>
      <c r="KAJ28" s="51"/>
      <c r="KAK28" s="51"/>
      <c r="KAL28" s="51"/>
      <c r="KAM28" s="51"/>
      <c r="KAN28" s="51"/>
      <c r="KAO28" s="51"/>
      <c r="KAP28" s="51"/>
      <c r="KAQ28" s="51"/>
      <c r="KAR28" s="51"/>
      <c r="KAS28" s="51"/>
      <c r="KAT28" s="51"/>
      <c r="KAU28" s="51"/>
      <c r="KAV28" s="51"/>
      <c r="KAW28" s="51"/>
      <c r="KAX28" s="51"/>
      <c r="KAY28" s="51"/>
      <c r="KAZ28" s="51"/>
      <c r="KBA28" s="51"/>
      <c r="KBB28" s="51"/>
      <c r="KBC28" s="51"/>
      <c r="KBD28" s="51"/>
      <c r="KBE28" s="51"/>
      <c r="KBF28" s="51"/>
      <c r="KBG28" s="51"/>
      <c r="KBH28" s="51"/>
      <c r="KBI28" s="51"/>
      <c r="KBJ28" s="51"/>
      <c r="KBK28" s="51"/>
      <c r="KBL28" s="51"/>
      <c r="KBM28" s="51"/>
      <c r="KBN28" s="51"/>
      <c r="KBO28" s="51"/>
      <c r="KBP28" s="51"/>
      <c r="KBQ28" s="51"/>
      <c r="KBR28" s="51"/>
      <c r="KBS28" s="51"/>
      <c r="KBT28" s="51"/>
      <c r="KBU28" s="51"/>
      <c r="KBV28" s="51"/>
      <c r="KBW28" s="51"/>
      <c r="KBX28" s="51"/>
      <c r="KBY28" s="51"/>
      <c r="KBZ28" s="51"/>
      <c r="KCA28" s="51"/>
      <c r="KCB28" s="51"/>
      <c r="KCC28" s="51"/>
      <c r="KCD28" s="51"/>
      <c r="KCE28" s="51"/>
      <c r="KCF28" s="51"/>
      <c r="KCG28" s="51"/>
      <c r="KCH28" s="51"/>
      <c r="KCI28" s="51"/>
      <c r="KCJ28" s="51"/>
      <c r="KCK28" s="51"/>
      <c r="KCL28" s="51"/>
      <c r="KCM28" s="51"/>
      <c r="KCN28" s="51"/>
      <c r="KCO28" s="51"/>
      <c r="KCP28" s="51"/>
      <c r="KCQ28" s="51"/>
      <c r="KCR28" s="51"/>
      <c r="KCS28" s="51"/>
      <c r="KCT28" s="51"/>
      <c r="KCU28" s="51"/>
      <c r="KCV28" s="51"/>
      <c r="KCW28" s="51"/>
      <c r="KCX28" s="51"/>
      <c r="KCY28" s="51"/>
      <c r="KCZ28" s="51"/>
      <c r="KDA28" s="51"/>
      <c r="KDB28" s="51"/>
      <c r="KDC28" s="51"/>
      <c r="KDD28" s="51"/>
      <c r="KDE28" s="51"/>
      <c r="KDF28" s="51"/>
      <c r="KDG28" s="51"/>
      <c r="KDH28" s="51"/>
      <c r="KDI28" s="51"/>
      <c r="KDJ28" s="51"/>
      <c r="KDK28" s="51"/>
      <c r="KDL28" s="51"/>
      <c r="KDM28" s="51"/>
      <c r="KDN28" s="51"/>
      <c r="KDO28" s="51"/>
      <c r="KDP28" s="51"/>
      <c r="KDQ28" s="51"/>
      <c r="KDR28" s="51"/>
      <c r="KDS28" s="51"/>
      <c r="KDT28" s="51"/>
      <c r="KDU28" s="51"/>
      <c r="KDV28" s="51"/>
      <c r="KDW28" s="51"/>
      <c r="KDX28" s="51"/>
      <c r="KDY28" s="51"/>
      <c r="KDZ28" s="51"/>
      <c r="KEA28" s="51"/>
      <c r="KEB28" s="51"/>
      <c r="KEC28" s="51"/>
      <c r="KED28" s="51"/>
      <c r="KEE28" s="51"/>
      <c r="KEF28" s="51"/>
      <c r="KEG28" s="51"/>
      <c r="KEH28" s="51"/>
      <c r="KEI28" s="51"/>
      <c r="KEJ28" s="51"/>
      <c r="KEK28" s="51"/>
      <c r="KEL28" s="51"/>
      <c r="KEM28" s="51"/>
      <c r="KEN28" s="51"/>
      <c r="KEO28" s="51"/>
      <c r="KEP28" s="51"/>
      <c r="KEQ28" s="51"/>
      <c r="KER28" s="51"/>
      <c r="KES28" s="51"/>
      <c r="KET28" s="51"/>
      <c r="KEU28" s="51"/>
      <c r="KEV28" s="51"/>
      <c r="KEW28" s="51"/>
      <c r="KEX28" s="51"/>
      <c r="KEY28" s="51"/>
      <c r="KEZ28" s="51"/>
      <c r="KFA28" s="51"/>
      <c r="KFB28" s="51"/>
      <c r="KFC28" s="51"/>
      <c r="KFD28" s="51"/>
      <c r="KFE28" s="51"/>
      <c r="KFF28" s="51"/>
      <c r="KFG28" s="51"/>
      <c r="KFH28" s="51"/>
      <c r="KFI28" s="51"/>
      <c r="KFJ28" s="51"/>
      <c r="KFK28" s="51"/>
      <c r="KFL28" s="51"/>
      <c r="KFM28" s="51"/>
      <c r="KFN28" s="51"/>
      <c r="KFO28" s="51"/>
      <c r="KFP28" s="51"/>
      <c r="KFQ28" s="51"/>
      <c r="KFR28" s="51"/>
      <c r="KFS28" s="51"/>
      <c r="KFT28" s="51"/>
      <c r="KFU28" s="51"/>
      <c r="KFV28" s="51"/>
      <c r="KFW28" s="51"/>
      <c r="KFX28" s="51"/>
      <c r="KFY28" s="51"/>
      <c r="KFZ28" s="51"/>
      <c r="KGA28" s="51"/>
      <c r="KGB28" s="51"/>
      <c r="KGC28" s="51"/>
      <c r="KGD28" s="51"/>
      <c r="KGE28" s="51"/>
      <c r="KGF28" s="51"/>
      <c r="KGG28" s="51"/>
      <c r="KGH28" s="51"/>
      <c r="KGI28" s="51"/>
      <c r="KGJ28" s="51"/>
      <c r="KGK28" s="51"/>
      <c r="KGL28" s="51"/>
      <c r="KGM28" s="51"/>
      <c r="KGN28" s="51"/>
      <c r="KGO28" s="51"/>
      <c r="KGP28" s="51"/>
      <c r="KGQ28" s="51"/>
      <c r="KGR28" s="51"/>
      <c r="KGS28" s="51"/>
      <c r="KGT28" s="51"/>
      <c r="KGU28" s="51"/>
      <c r="KGV28" s="51"/>
      <c r="KGW28" s="51"/>
      <c r="KGX28" s="51"/>
      <c r="KGY28" s="51"/>
      <c r="KGZ28" s="51"/>
      <c r="KHA28" s="51"/>
      <c r="KHB28" s="51"/>
      <c r="KHC28" s="51"/>
      <c r="KHD28" s="51"/>
      <c r="KHE28" s="51"/>
      <c r="KHF28" s="51"/>
      <c r="KHG28" s="51"/>
      <c r="KHH28" s="51"/>
      <c r="KHI28" s="51"/>
      <c r="KHJ28" s="51"/>
      <c r="KHK28" s="51"/>
      <c r="KHL28" s="51"/>
      <c r="KHM28" s="51"/>
      <c r="KHN28" s="51"/>
      <c r="KHO28" s="51"/>
      <c r="KHP28" s="51"/>
      <c r="KHQ28" s="51"/>
      <c r="KHR28" s="51"/>
      <c r="KHS28" s="51"/>
      <c r="KHT28" s="51"/>
      <c r="KHU28" s="51"/>
      <c r="KHV28" s="51"/>
      <c r="KHW28" s="51"/>
      <c r="KHX28" s="51"/>
      <c r="KHY28" s="51"/>
      <c r="KHZ28" s="51"/>
      <c r="KIA28" s="51"/>
      <c r="KIB28" s="51"/>
      <c r="KIC28" s="51"/>
      <c r="KID28" s="51"/>
      <c r="KIE28" s="51"/>
      <c r="KIF28" s="51"/>
      <c r="KIG28" s="51"/>
      <c r="KIH28" s="51"/>
      <c r="KII28" s="51"/>
      <c r="KIJ28" s="51"/>
      <c r="KIK28" s="51"/>
      <c r="KIL28" s="51"/>
      <c r="KIM28" s="51"/>
      <c r="KIN28" s="51"/>
      <c r="KIO28" s="51"/>
      <c r="KIP28" s="51"/>
      <c r="KIQ28" s="51"/>
      <c r="KIR28" s="51"/>
      <c r="KIS28" s="51"/>
      <c r="KIT28" s="51"/>
      <c r="KIU28" s="51"/>
      <c r="KIV28" s="51"/>
      <c r="KIW28" s="51"/>
      <c r="KIX28" s="51"/>
      <c r="KIY28" s="51"/>
      <c r="KIZ28" s="51"/>
      <c r="KJA28" s="51"/>
      <c r="KJB28" s="51"/>
      <c r="KJC28" s="51"/>
      <c r="KJD28" s="51"/>
      <c r="KJE28" s="51"/>
      <c r="KJF28" s="51"/>
      <c r="KJG28" s="51"/>
      <c r="KJH28" s="51"/>
      <c r="KJI28" s="51"/>
      <c r="KJJ28" s="51"/>
      <c r="KJK28" s="51"/>
      <c r="KJL28" s="51"/>
      <c r="KJM28" s="51"/>
      <c r="KJN28" s="51"/>
      <c r="KJO28" s="51"/>
      <c r="KJP28" s="51"/>
      <c r="KJQ28" s="51"/>
      <c r="KJR28" s="51"/>
      <c r="KJS28" s="51"/>
      <c r="KJT28" s="51"/>
      <c r="KJU28" s="51"/>
      <c r="KJV28" s="51"/>
      <c r="KJW28" s="51"/>
      <c r="KJX28" s="51"/>
      <c r="KJY28" s="51"/>
      <c r="KJZ28" s="51"/>
      <c r="KKA28" s="51"/>
      <c r="KKB28" s="51"/>
      <c r="KKC28" s="51"/>
      <c r="KKD28" s="51"/>
      <c r="KKE28" s="51"/>
      <c r="KKF28" s="51"/>
      <c r="KKG28" s="51"/>
      <c r="KKH28" s="51"/>
      <c r="KKI28" s="51"/>
      <c r="KKJ28" s="51"/>
      <c r="KKK28" s="51"/>
      <c r="KKL28" s="51"/>
      <c r="KKM28" s="51"/>
      <c r="KKN28" s="51"/>
      <c r="KKO28" s="51"/>
      <c r="KKP28" s="51"/>
      <c r="KKQ28" s="51"/>
      <c r="KKR28" s="51"/>
      <c r="KKS28" s="51"/>
      <c r="KKT28" s="51"/>
      <c r="KKU28" s="51"/>
      <c r="KKV28" s="51"/>
      <c r="KKW28" s="51"/>
      <c r="KKX28" s="51"/>
      <c r="KKY28" s="51"/>
      <c r="KKZ28" s="51"/>
      <c r="KLA28" s="51"/>
      <c r="KLB28" s="51"/>
      <c r="KLC28" s="51"/>
      <c r="KLD28" s="51"/>
      <c r="KLE28" s="51"/>
      <c r="KLF28" s="51"/>
      <c r="KLG28" s="51"/>
      <c r="KLH28" s="51"/>
      <c r="KLI28" s="51"/>
      <c r="KLJ28" s="51"/>
      <c r="KLK28" s="51"/>
      <c r="KLL28" s="51"/>
      <c r="KLM28" s="51"/>
      <c r="KLN28" s="51"/>
      <c r="KLO28" s="51"/>
      <c r="KLP28" s="51"/>
      <c r="KLQ28" s="51"/>
      <c r="KLR28" s="51"/>
      <c r="KLS28" s="51"/>
      <c r="KLT28" s="51"/>
      <c r="KLU28" s="51"/>
      <c r="KLV28" s="51"/>
      <c r="KLW28" s="51"/>
      <c r="KLX28" s="51"/>
      <c r="KLY28" s="51"/>
      <c r="KLZ28" s="51"/>
      <c r="KMA28" s="51"/>
      <c r="KMB28" s="51"/>
      <c r="KMC28" s="51"/>
      <c r="KMD28" s="51"/>
      <c r="KME28" s="51"/>
      <c r="KMF28" s="51"/>
      <c r="KMG28" s="51"/>
      <c r="KMH28" s="51"/>
      <c r="KMI28" s="51"/>
      <c r="KMJ28" s="51"/>
      <c r="KMK28" s="51"/>
      <c r="KML28" s="51"/>
      <c r="KMM28" s="51"/>
      <c r="KMN28" s="51"/>
      <c r="KMO28" s="51"/>
      <c r="KMP28" s="51"/>
      <c r="KMQ28" s="51"/>
      <c r="KMR28" s="51"/>
      <c r="KMS28" s="51"/>
      <c r="KMT28" s="51"/>
      <c r="KMU28" s="51"/>
      <c r="KMV28" s="51"/>
      <c r="KMW28" s="51"/>
      <c r="KMX28" s="51"/>
      <c r="KMY28" s="51"/>
      <c r="KMZ28" s="51"/>
      <c r="KNA28" s="51"/>
      <c r="KNB28" s="51"/>
      <c r="KNC28" s="51"/>
      <c r="KND28" s="51"/>
      <c r="KNE28" s="51"/>
      <c r="KNF28" s="51"/>
      <c r="KNG28" s="51"/>
      <c r="KNH28" s="51"/>
      <c r="KNI28" s="51"/>
      <c r="KNJ28" s="51"/>
      <c r="KNK28" s="51"/>
      <c r="KNL28" s="51"/>
      <c r="KNM28" s="51"/>
      <c r="KNN28" s="51"/>
      <c r="KNO28" s="51"/>
      <c r="KNP28" s="51"/>
      <c r="KNQ28" s="51"/>
      <c r="KNR28" s="51"/>
      <c r="KNS28" s="51"/>
      <c r="KNT28" s="51"/>
      <c r="KNU28" s="51"/>
      <c r="KNV28" s="51"/>
      <c r="KNW28" s="51"/>
      <c r="KNX28" s="51"/>
      <c r="KNY28" s="51"/>
      <c r="KNZ28" s="51"/>
      <c r="KOA28" s="51"/>
      <c r="KOB28" s="51"/>
      <c r="KOC28" s="51"/>
      <c r="KOD28" s="51"/>
      <c r="KOE28" s="51"/>
      <c r="KOF28" s="51"/>
      <c r="KOG28" s="51"/>
      <c r="KOH28" s="51"/>
      <c r="KOI28" s="51"/>
      <c r="KOJ28" s="51"/>
      <c r="KOK28" s="51"/>
      <c r="KOL28" s="51"/>
      <c r="KOM28" s="51"/>
      <c r="KON28" s="51"/>
      <c r="KOO28" s="51"/>
      <c r="KOP28" s="51"/>
      <c r="KOQ28" s="51"/>
      <c r="KOR28" s="51"/>
      <c r="KOS28" s="51"/>
      <c r="KOT28" s="51"/>
      <c r="KOU28" s="51"/>
      <c r="KOV28" s="51"/>
      <c r="KOW28" s="51"/>
      <c r="KOX28" s="51"/>
      <c r="KOY28" s="51"/>
      <c r="KOZ28" s="51"/>
      <c r="KPA28" s="51"/>
      <c r="KPB28" s="51"/>
      <c r="KPC28" s="51"/>
      <c r="KPD28" s="51"/>
      <c r="KPE28" s="51"/>
      <c r="KPF28" s="51"/>
      <c r="KPG28" s="51"/>
      <c r="KPH28" s="51"/>
      <c r="KPI28" s="51"/>
      <c r="KPJ28" s="51"/>
      <c r="KPK28" s="51"/>
      <c r="KPL28" s="51"/>
      <c r="KPM28" s="51"/>
      <c r="KPN28" s="51"/>
      <c r="KPO28" s="51"/>
      <c r="KPP28" s="51"/>
      <c r="KPQ28" s="51"/>
      <c r="KPR28" s="51"/>
      <c r="KPS28" s="51"/>
      <c r="KPT28" s="51"/>
      <c r="KPU28" s="51"/>
      <c r="KPV28" s="51"/>
      <c r="KPW28" s="51"/>
      <c r="KPX28" s="51"/>
      <c r="KPY28" s="51"/>
      <c r="KPZ28" s="51"/>
      <c r="KQA28" s="51"/>
      <c r="KQB28" s="51"/>
      <c r="KQC28" s="51"/>
      <c r="KQD28" s="51"/>
      <c r="KQE28" s="51"/>
      <c r="KQF28" s="51"/>
      <c r="KQG28" s="51"/>
      <c r="KQH28" s="51"/>
      <c r="KQI28" s="51"/>
      <c r="KQJ28" s="51"/>
      <c r="KQK28" s="51"/>
      <c r="KQL28" s="51"/>
      <c r="KQM28" s="51"/>
      <c r="KQN28" s="51"/>
      <c r="KQO28" s="51"/>
      <c r="KQP28" s="51"/>
      <c r="KQQ28" s="51"/>
      <c r="KQR28" s="51"/>
      <c r="KQS28" s="51"/>
      <c r="KQT28" s="51"/>
      <c r="KQU28" s="51"/>
      <c r="KQV28" s="51"/>
      <c r="KQW28" s="51"/>
      <c r="KQX28" s="51"/>
      <c r="KQY28" s="51"/>
      <c r="KQZ28" s="51"/>
      <c r="KRA28" s="51"/>
      <c r="KRB28" s="51"/>
      <c r="KRC28" s="51"/>
      <c r="KRD28" s="51"/>
      <c r="KRE28" s="51"/>
      <c r="KRF28" s="51"/>
      <c r="KRG28" s="51"/>
      <c r="KRH28" s="51"/>
      <c r="KRI28" s="51"/>
      <c r="KRJ28" s="51"/>
      <c r="KRK28" s="51"/>
      <c r="KRL28" s="51"/>
      <c r="KRM28" s="51"/>
      <c r="KRN28" s="51"/>
      <c r="KRO28" s="51"/>
      <c r="KRP28" s="51"/>
      <c r="KRQ28" s="51"/>
      <c r="KRR28" s="51"/>
      <c r="KRS28" s="51"/>
      <c r="KRT28" s="51"/>
      <c r="KRU28" s="51"/>
      <c r="KRV28" s="51"/>
      <c r="KRW28" s="51"/>
      <c r="KRX28" s="51"/>
      <c r="KRY28" s="51"/>
      <c r="KRZ28" s="51"/>
      <c r="KSA28" s="51"/>
      <c r="KSB28" s="51"/>
      <c r="KSC28" s="51"/>
      <c r="KSD28" s="51"/>
      <c r="KSE28" s="51"/>
      <c r="KSF28" s="51"/>
      <c r="KSG28" s="51"/>
      <c r="KSH28" s="51"/>
      <c r="KSI28" s="51"/>
      <c r="KSJ28" s="51"/>
      <c r="KSK28" s="51"/>
      <c r="KSL28" s="51"/>
      <c r="KSM28" s="51"/>
      <c r="KSN28" s="51"/>
      <c r="KSO28" s="51"/>
      <c r="KSP28" s="51"/>
      <c r="KSQ28" s="51"/>
      <c r="KSR28" s="51"/>
      <c r="KSS28" s="51"/>
      <c r="KST28" s="51"/>
      <c r="KSU28" s="51"/>
      <c r="KSV28" s="51"/>
      <c r="KSW28" s="51"/>
      <c r="KSX28" s="51"/>
      <c r="KSY28" s="51"/>
      <c r="KSZ28" s="51"/>
      <c r="KTA28" s="51"/>
      <c r="KTB28" s="51"/>
      <c r="KTC28" s="51"/>
      <c r="KTD28" s="51"/>
      <c r="KTE28" s="51"/>
      <c r="KTF28" s="51"/>
      <c r="KTG28" s="51"/>
      <c r="KTH28" s="51"/>
      <c r="KTI28" s="51"/>
      <c r="KTJ28" s="51"/>
      <c r="KTK28" s="51"/>
      <c r="KTL28" s="51"/>
      <c r="KTM28" s="51"/>
      <c r="KTN28" s="51"/>
      <c r="KTO28" s="51"/>
      <c r="KTP28" s="51"/>
      <c r="KTQ28" s="51"/>
      <c r="KTR28" s="51"/>
      <c r="KTS28" s="51"/>
      <c r="KTT28" s="51"/>
      <c r="KTU28" s="51"/>
      <c r="KTV28" s="51"/>
      <c r="KTW28" s="51"/>
      <c r="KTX28" s="51"/>
      <c r="KTY28" s="51"/>
      <c r="KTZ28" s="51"/>
      <c r="KUA28" s="51"/>
      <c r="KUB28" s="51"/>
      <c r="KUC28" s="51"/>
      <c r="KUD28" s="51"/>
      <c r="KUE28" s="51"/>
      <c r="KUF28" s="51"/>
      <c r="KUG28" s="51"/>
      <c r="KUH28" s="51"/>
      <c r="KUI28" s="51"/>
      <c r="KUJ28" s="51"/>
      <c r="KUK28" s="51"/>
      <c r="KUL28" s="51"/>
      <c r="KUM28" s="51"/>
      <c r="KUN28" s="51"/>
      <c r="KUO28" s="51"/>
      <c r="KUP28" s="51"/>
      <c r="KUQ28" s="51"/>
      <c r="KUR28" s="51"/>
      <c r="KUS28" s="51"/>
      <c r="KUT28" s="51"/>
      <c r="KUU28" s="51"/>
      <c r="KUV28" s="51"/>
      <c r="KUW28" s="51"/>
      <c r="KUX28" s="51"/>
      <c r="KUY28" s="51"/>
      <c r="KUZ28" s="51"/>
      <c r="KVA28" s="51"/>
      <c r="KVB28" s="51"/>
      <c r="KVC28" s="51"/>
      <c r="KVD28" s="51"/>
      <c r="KVE28" s="51"/>
      <c r="KVF28" s="51"/>
      <c r="KVG28" s="51"/>
      <c r="KVH28" s="51"/>
      <c r="KVI28" s="51"/>
      <c r="KVJ28" s="51"/>
      <c r="KVK28" s="51"/>
      <c r="KVL28" s="51"/>
      <c r="KVM28" s="51"/>
      <c r="KVN28" s="51"/>
      <c r="KVO28" s="51"/>
      <c r="KVP28" s="51"/>
      <c r="KVQ28" s="51"/>
      <c r="KVR28" s="51"/>
      <c r="KVS28" s="51"/>
      <c r="KVT28" s="51"/>
      <c r="KVU28" s="51"/>
      <c r="KVV28" s="51"/>
      <c r="KVW28" s="51"/>
      <c r="KVX28" s="51"/>
      <c r="KVY28" s="51"/>
      <c r="KVZ28" s="51"/>
      <c r="KWA28" s="51"/>
      <c r="KWB28" s="51"/>
      <c r="KWC28" s="51"/>
      <c r="KWD28" s="51"/>
      <c r="KWE28" s="51"/>
      <c r="KWF28" s="51"/>
      <c r="KWG28" s="51"/>
      <c r="KWH28" s="51"/>
      <c r="KWI28" s="51"/>
      <c r="KWJ28" s="51"/>
      <c r="KWK28" s="51"/>
      <c r="KWL28" s="51"/>
      <c r="KWM28" s="51"/>
      <c r="KWN28" s="51"/>
      <c r="KWO28" s="51"/>
      <c r="KWP28" s="51"/>
      <c r="KWQ28" s="51"/>
      <c r="KWR28" s="51"/>
      <c r="KWS28" s="51"/>
      <c r="KWT28" s="51"/>
      <c r="KWU28" s="51"/>
      <c r="KWV28" s="51"/>
      <c r="KWW28" s="51"/>
      <c r="KWX28" s="51"/>
      <c r="KWY28" s="51"/>
      <c r="KWZ28" s="51"/>
      <c r="KXA28" s="51"/>
      <c r="KXB28" s="51"/>
      <c r="KXC28" s="51"/>
      <c r="KXD28" s="51"/>
      <c r="KXE28" s="51"/>
      <c r="KXF28" s="51"/>
      <c r="KXG28" s="51"/>
      <c r="KXH28" s="51"/>
      <c r="KXI28" s="51"/>
      <c r="KXJ28" s="51"/>
      <c r="KXK28" s="51"/>
      <c r="KXL28" s="51"/>
      <c r="KXM28" s="51"/>
      <c r="KXN28" s="51"/>
      <c r="KXO28" s="51"/>
      <c r="KXP28" s="51"/>
      <c r="KXQ28" s="51"/>
      <c r="KXR28" s="51"/>
      <c r="KXS28" s="51"/>
      <c r="KXT28" s="51"/>
      <c r="KXU28" s="51"/>
      <c r="KXV28" s="51"/>
      <c r="KXW28" s="51"/>
      <c r="KXX28" s="51"/>
      <c r="KXY28" s="51"/>
      <c r="KXZ28" s="51"/>
      <c r="KYA28" s="51"/>
      <c r="KYB28" s="51"/>
      <c r="KYC28" s="51"/>
      <c r="KYD28" s="51"/>
      <c r="KYE28" s="51"/>
      <c r="KYF28" s="51"/>
      <c r="KYG28" s="51"/>
      <c r="KYH28" s="51"/>
      <c r="KYI28" s="51"/>
      <c r="KYJ28" s="51"/>
      <c r="KYK28" s="51"/>
      <c r="KYL28" s="51"/>
      <c r="KYM28" s="51"/>
      <c r="KYN28" s="51"/>
      <c r="KYO28" s="51"/>
      <c r="KYP28" s="51"/>
      <c r="KYQ28" s="51"/>
      <c r="KYR28" s="51"/>
      <c r="KYS28" s="51"/>
      <c r="KYT28" s="51"/>
      <c r="KYU28" s="51"/>
      <c r="KYV28" s="51"/>
      <c r="KYW28" s="51"/>
      <c r="KYX28" s="51"/>
      <c r="KYY28" s="51"/>
      <c r="KYZ28" s="51"/>
      <c r="KZA28" s="51"/>
      <c r="KZB28" s="51"/>
      <c r="KZC28" s="51"/>
      <c r="KZD28" s="51"/>
      <c r="KZE28" s="51"/>
      <c r="KZF28" s="51"/>
      <c r="KZG28" s="51"/>
      <c r="KZH28" s="51"/>
      <c r="KZI28" s="51"/>
      <c r="KZJ28" s="51"/>
      <c r="KZK28" s="51"/>
      <c r="KZL28" s="51"/>
      <c r="KZM28" s="51"/>
      <c r="KZN28" s="51"/>
      <c r="KZO28" s="51"/>
      <c r="KZP28" s="51"/>
      <c r="KZQ28" s="51"/>
      <c r="KZR28" s="51"/>
      <c r="KZS28" s="51"/>
      <c r="KZT28" s="51"/>
      <c r="KZU28" s="51"/>
      <c r="KZV28" s="51"/>
      <c r="KZW28" s="51"/>
      <c r="KZX28" s="51"/>
      <c r="KZY28" s="51"/>
      <c r="KZZ28" s="51"/>
      <c r="LAA28" s="51"/>
      <c r="LAB28" s="51"/>
      <c r="LAC28" s="51"/>
      <c r="LAD28" s="51"/>
      <c r="LAE28" s="51"/>
      <c r="LAF28" s="51"/>
      <c r="LAG28" s="51"/>
      <c r="LAH28" s="51"/>
      <c r="LAI28" s="51"/>
      <c r="LAJ28" s="51"/>
      <c r="LAK28" s="51"/>
      <c r="LAL28" s="51"/>
      <c r="LAM28" s="51"/>
      <c r="LAN28" s="51"/>
      <c r="LAO28" s="51"/>
      <c r="LAP28" s="51"/>
      <c r="LAQ28" s="51"/>
      <c r="LAR28" s="51"/>
      <c r="LAS28" s="51"/>
      <c r="LAT28" s="51"/>
      <c r="LAU28" s="51"/>
      <c r="LAV28" s="51"/>
      <c r="LAW28" s="51"/>
      <c r="LAX28" s="51"/>
      <c r="LAY28" s="51"/>
      <c r="LAZ28" s="51"/>
      <c r="LBA28" s="51"/>
      <c r="LBB28" s="51"/>
      <c r="LBC28" s="51"/>
      <c r="LBD28" s="51"/>
      <c r="LBE28" s="51"/>
      <c r="LBF28" s="51"/>
      <c r="LBG28" s="51"/>
      <c r="LBH28" s="51"/>
      <c r="LBI28" s="51"/>
      <c r="LBJ28" s="51"/>
      <c r="LBK28" s="51"/>
      <c r="LBL28" s="51"/>
      <c r="LBM28" s="51"/>
      <c r="LBN28" s="51"/>
      <c r="LBO28" s="51"/>
      <c r="LBP28" s="51"/>
      <c r="LBQ28" s="51"/>
      <c r="LBR28" s="51"/>
      <c r="LBS28" s="51"/>
      <c r="LBT28" s="51"/>
      <c r="LBU28" s="51"/>
      <c r="LBV28" s="51"/>
      <c r="LBW28" s="51"/>
      <c r="LBX28" s="51"/>
      <c r="LBY28" s="51"/>
      <c r="LBZ28" s="51"/>
      <c r="LCA28" s="51"/>
      <c r="LCB28" s="51"/>
      <c r="LCC28" s="51"/>
      <c r="LCD28" s="51"/>
      <c r="LCE28" s="51"/>
      <c r="LCF28" s="51"/>
      <c r="LCG28" s="51"/>
      <c r="LCH28" s="51"/>
      <c r="LCI28" s="51"/>
      <c r="LCJ28" s="51"/>
      <c r="LCK28" s="51"/>
      <c r="LCL28" s="51"/>
      <c r="LCM28" s="51"/>
      <c r="LCN28" s="51"/>
      <c r="LCO28" s="51"/>
      <c r="LCP28" s="51"/>
      <c r="LCQ28" s="51"/>
      <c r="LCR28" s="51"/>
      <c r="LCS28" s="51"/>
      <c r="LCT28" s="51"/>
      <c r="LCU28" s="51"/>
      <c r="LCV28" s="51"/>
      <c r="LCW28" s="51"/>
      <c r="LCX28" s="51"/>
      <c r="LCY28" s="51"/>
      <c r="LCZ28" s="51"/>
      <c r="LDA28" s="51"/>
      <c r="LDB28" s="51"/>
      <c r="LDC28" s="51"/>
      <c r="LDD28" s="51"/>
      <c r="LDE28" s="51"/>
      <c r="LDF28" s="51"/>
      <c r="LDG28" s="51"/>
      <c r="LDH28" s="51"/>
      <c r="LDI28" s="51"/>
      <c r="LDJ28" s="51"/>
      <c r="LDK28" s="51"/>
      <c r="LDL28" s="51"/>
      <c r="LDM28" s="51"/>
      <c r="LDN28" s="51"/>
      <c r="LDO28" s="51"/>
      <c r="LDP28" s="51"/>
      <c r="LDQ28" s="51"/>
      <c r="LDR28" s="51"/>
      <c r="LDS28" s="51"/>
      <c r="LDT28" s="51"/>
      <c r="LDU28" s="51"/>
      <c r="LDV28" s="51"/>
      <c r="LDW28" s="51"/>
      <c r="LDX28" s="51"/>
      <c r="LDY28" s="51"/>
      <c r="LDZ28" s="51"/>
      <c r="LEA28" s="51"/>
      <c r="LEB28" s="51"/>
      <c r="LEC28" s="51"/>
      <c r="LED28" s="51"/>
      <c r="LEE28" s="51"/>
      <c r="LEF28" s="51"/>
      <c r="LEG28" s="51"/>
      <c r="LEH28" s="51"/>
      <c r="LEI28" s="51"/>
      <c r="LEJ28" s="51"/>
      <c r="LEK28" s="51"/>
      <c r="LEL28" s="51"/>
      <c r="LEM28" s="51"/>
      <c r="LEN28" s="51"/>
      <c r="LEO28" s="51"/>
      <c r="LEP28" s="51"/>
      <c r="LEQ28" s="51"/>
      <c r="LER28" s="51"/>
      <c r="LES28" s="51"/>
      <c r="LET28" s="51"/>
      <c r="LEU28" s="51"/>
      <c r="LEV28" s="51"/>
      <c r="LEW28" s="51"/>
      <c r="LEX28" s="51"/>
      <c r="LEY28" s="51"/>
      <c r="LEZ28" s="51"/>
      <c r="LFA28" s="51"/>
      <c r="LFB28" s="51"/>
      <c r="LFC28" s="51"/>
      <c r="LFD28" s="51"/>
      <c r="LFE28" s="51"/>
      <c r="LFF28" s="51"/>
      <c r="LFG28" s="51"/>
      <c r="LFH28" s="51"/>
      <c r="LFI28" s="51"/>
      <c r="LFJ28" s="51"/>
      <c r="LFK28" s="51"/>
      <c r="LFL28" s="51"/>
      <c r="LFM28" s="51"/>
      <c r="LFN28" s="51"/>
      <c r="LFO28" s="51"/>
      <c r="LFP28" s="51"/>
      <c r="LFQ28" s="51"/>
      <c r="LFR28" s="51"/>
      <c r="LFS28" s="51"/>
      <c r="LFT28" s="51"/>
      <c r="LFU28" s="51"/>
      <c r="LFV28" s="51"/>
      <c r="LFW28" s="51"/>
      <c r="LFX28" s="51"/>
      <c r="LFY28" s="51"/>
      <c r="LFZ28" s="51"/>
      <c r="LGA28" s="51"/>
      <c r="LGB28" s="51"/>
      <c r="LGC28" s="51"/>
      <c r="LGD28" s="51"/>
      <c r="LGE28" s="51"/>
      <c r="LGF28" s="51"/>
      <c r="LGG28" s="51"/>
      <c r="LGH28" s="51"/>
      <c r="LGI28" s="51"/>
      <c r="LGJ28" s="51"/>
      <c r="LGK28" s="51"/>
      <c r="LGL28" s="51"/>
      <c r="LGM28" s="51"/>
      <c r="LGN28" s="51"/>
      <c r="LGO28" s="51"/>
      <c r="LGP28" s="51"/>
      <c r="LGQ28" s="51"/>
      <c r="LGR28" s="51"/>
      <c r="LGS28" s="51"/>
      <c r="LGT28" s="51"/>
      <c r="LGU28" s="51"/>
      <c r="LGV28" s="51"/>
      <c r="LGW28" s="51"/>
      <c r="LGX28" s="51"/>
      <c r="LGY28" s="51"/>
      <c r="LGZ28" s="51"/>
      <c r="LHA28" s="51"/>
      <c r="LHB28" s="51"/>
      <c r="LHC28" s="51"/>
      <c r="LHD28" s="51"/>
      <c r="LHE28" s="51"/>
      <c r="LHF28" s="51"/>
      <c r="LHG28" s="51"/>
      <c r="LHH28" s="51"/>
      <c r="LHI28" s="51"/>
      <c r="LHJ28" s="51"/>
      <c r="LHK28" s="51"/>
      <c r="LHL28" s="51"/>
      <c r="LHM28" s="51"/>
      <c r="LHN28" s="51"/>
      <c r="LHO28" s="51"/>
      <c r="LHP28" s="51"/>
      <c r="LHQ28" s="51"/>
      <c r="LHR28" s="51"/>
      <c r="LHS28" s="51"/>
      <c r="LHT28" s="51"/>
      <c r="LHU28" s="51"/>
      <c r="LHV28" s="51"/>
      <c r="LHW28" s="51"/>
      <c r="LHX28" s="51"/>
      <c r="LHY28" s="51"/>
      <c r="LHZ28" s="51"/>
      <c r="LIA28" s="51"/>
      <c r="LIB28" s="51"/>
      <c r="LIC28" s="51"/>
      <c r="LID28" s="51"/>
      <c r="LIE28" s="51"/>
      <c r="LIF28" s="51"/>
      <c r="LIG28" s="51"/>
      <c r="LIH28" s="51"/>
      <c r="LII28" s="51"/>
      <c r="LIJ28" s="51"/>
      <c r="LIK28" s="51"/>
      <c r="LIL28" s="51"/>
      <c r="LIM28" s="51"/>
      <c r="LIN28" s="51"/>
      <c r="LIO28" s="51"/>
      <c r="LIP28" s="51"/>
      <c r="LIQ28" s="51"/>
      <c r="LIR28" s="51"/>
      <c r="LIS28" s="51"/>
      <c r="LIT28" s="51"/>
      <c r="LIU28" s="51"/>
      <c r="LIV28" s="51"/>
      <c r="LIW28" s="51"/>
      <c r="LIX28" s="51"/>
      <c r="LIY28" s="51"/>
      <c r="LIZ28" s="51"/>
      <c r="LJA28" s="51"/>
      <c r="LJB28" s="51"/>
      <c r="LJC28" s="51"/>
      <c r="LJD28" s="51"/>
      <c r="LJE28" s="51"/>
      <c r="LJF28" s="51"/>
      <c r="LJG28" s="51"/>
      <c r="LJH28" s="51"/>
      <c r="LJI28" s="51"/>
      <c r="LJJ28" s="51"/>
      <c r="LJK28" s="51"/>
      <c r="LJL28" s="51"/>
      <c r="LJM28" s="51"/>
      <c r="LJN28" s="51"/>
      <c r="LJO28" s="51"/>
      <c r="LJP28" s="51"/>
      <c r="LJQ28" s="51"/>
      <c r="LJR28" s="51"/>
      <c r="LJS28" s="51"/>
      <c r="LJT28" s="51"/>
      <c r="LJU28" s="51"/>
      <c r="LJV28" s="51"/>
      <c r="LJW28" s="51"/>
      <c r="LJX28" s="51"/>
      <c r="LJY28" s="51"/>
      <c r="LJZ28" s="51"/>
      <c r="LKA28" s="51"/>
      <c r="LKB28" s="51"/>
      <c r="LKC28" s="51"/>
      <c r="LKD28" s="51"/>
      <c r="LKE28" s="51"/>
      <c r="LKF28" s="51"/>
      <c r="LKG28" s="51"/>
      <c r="LKH28" s="51"/>
      <c r="LKI28" s="51"/>
      <c r="LKJ28" s="51"/>
      <c r="LKK28" s="51"/>
      <c r="LKL28" s="51"/>
      <c r="LKM28" s="51"/>
      <c r="LKN28" s="51"/>
      <c r="LKO28" s="51"/>
      <c r="LKP28" s="51"/>
      <c r="LKQ28" s="51"/>
      <c r="LKR28" s="51"/>
      <c r="LKS28" s="51"/>
      <c r="LKT28" s="51"/>
      <c r="LKU28" s="51"/>
      <c r="LKV28" s="51"/>
      <c r="LKW28" s="51"/>
      <c r="LKX28" s="51"/>
      <c r="LKY28" s="51"/>
      <c r="LKZ28" s="51"/>
      <c r="LLA28" s="51"/>
      <c r="LLB28" s="51"/>
      <c r="LLC28" s="51"/>
      <c r="LLD28" s="51"/>
      <c r="LLE28" s="51"/>
      <c r="LLF28" s="51"/>
      <c r="LLG28" s="51"/>
      <c r="LLH28" s="51"/>
      <c r="LLI28" s="51"/>
      <c r="LLJ28" s="51"/>
      <c r="LLK28" s="51"/>
      <c r="LLL28" s="51"/>
      <c r="LLM28" s="51"/>
      <c r="LLN28" s="51"/>
      <c r="LLO28" s="51"/>
      <c r="LLP28" s="51"/>
      <c r="LLQ28" s="51"/>
      <c r="LLR28" s="51"/>
      <c r="LLS28" s="51"/>
      <c r="LLT28" s="51"/>
      <c r="LLU28" s="51"/>
      <c r="LLV28" s="51"/>
      <c r="LLW28" s="51"/>
      <c r="LLX28" s="51"/>
      <c r="LLY28" s="51"/>
      <c r="LLZ28" s="51"/>
      <c r="LMA28" s="51"/>
      <c r="LMB28" s="51"/>
      <c r="LMC28" s="51"/>
      <c r="LMD28" s="51"/>
      <c r="LME28" s="51"/>
      <c r="LMF28" s="51"/>
      <c r="LMG28" s="51"/>
      <c r="LMH28" s="51"/>
      <c r="LMI28" s="51"/>
      <c r="LMJ28" s="51"/>
      <c r="LMK28" s="51"/>
      <c r="LML28" s="51"/>
      <c r="LMM28" s="51"/>
      <c r="LMN28" s="51"/>
      <c r="LMO28" s="51"/>
      <c r="LMP28" s="51"/>
      <c r="LMQ28" s="51"/>
      <c r="LMR28" s="51"/>
      <c r="LMS28" s="51"/>
      <c r="LMT28" s="51"/>
      <c r="LMU28" s="51"/>
      <c r="LMV28" s="51"/>
      <c r="LMW28" s="51"/>
      <c r="LMX28" s="51"/>
      <c r="LMY28" s="51"/>
      <c r="LMZ28" s="51"/>
      <c r="LNA28" s="51"/>
      <c r="LNB28" s="51"/>
      <c r="LNC28" s="51"/>
      <c r="LND28" s="51"/>
      <c r="LNE28" s="51"/>
      <c r="LNF28" s="51"/>
      <c r="LNG28" s="51"/>
      <c r="LNH28" s="51"/>
      <c r="LNI28" s="51"/>
      <c r="LNJ28" s="51"/>
      <c r="LNK28" s="51"/>
      <c r="LNL28" s="51"/>
      <c r="LNM28" s="51"/>
      <c r="LNN28" s="51"/>
      <c r="LNO28" s="51"/>
      <c r="LNP28" s="51"/>
      <c r="LNQ28" s="51"/>
      <c r="LNR28" s="51"/>
      <c r="LNS28" s="51"/>
      <c r="LNT28" s="51"/>
      <c r="LNU28" s="51"/>
      <c r="LNV28" s="51"/>
      <c r="LNW28" s="51"/>
      <c r="LNX28" s="51"/>
      <c r="LNY28" s="51"/>
      <c r="LNZ28" s="51"/>
      <c r="LOA28" s="51"/>
      <c r="LOB28" s="51"/>
      <c r="LOC28" s="51"/>
      <c r="LOD28" s="51"/>
      <c r="LOE28" s="51"/>
      <c r="LOF28" s="51"/>
      <c r="LOG28" s="51"/>
      <c r="LOH28" s="51"/>
      <c r="LOI28" s="51"/>
      <c r="LOJ28" s="51"/>
      <c r="LOK28" s="51"/>
      <c r="LOL28" s="51"/>
      <c r="LOM28" s="51"/>
      <c r="LON28" s="51"/>
      <c r="LOO28" s="51"/>
      <c r="LOP28" s="51"/>
      <c r="LOQ28" s="51"/>
      <c r="LOR28" s="51"/>
      <c r="LOS28" s="51"/>
      <c r="LOT28" s="51"/>
      <c r="LOU28" s="51"/>
      <c r="LOV28" s="51"/>
      <c r="LOW28" s="51"/>
      <c r="LOX28" s="51"/>
      <c r="LOY28" s="51"/>
      <c r="LOZ28" s="51"/>
      <c r="LPA28" s="51"/>
      <c r="LPB28" s="51"/>
      <c r="LPC28" s="51"/>
      <c r="LPD28" s="51"/>
      <c r="LPE28" s="51"/>
      <c r="LPF28" s="51"/>
      <c r="LPG28" s="51"/>
      <c r="LPH28" s="51"/>
      <c r="LPI28" s="51"/>
      <c r="LPJ28" s="51"/>
      <c r="LPK28" s="51"/>
      <c r="LPL28" s="51"/>
      <c r="LPM28" s="51"/>
      <c r="LPN28" s="51"/>
      <c r="LPO28" s="51"/>
      <c r="LPP28" s="51"/>
      <c r="LPQ28" s="51"/>
      <c r="LPR28" s="51"/>
      <c r="LPS28" s="51"/>
      <c r="LPT28" s="51"/>
      <c r="LPU28" s="51"/>
      <c r="LPV28" s="51"/>
      <c r="LPW28" s="51"/>
      <c r="LPX28" s="51"/>
      <c r="LPY28" s="51"/>
      <c r="LPZ28" s="51"/>
      <c r="LQA28" s="51"/>
      <c r="LQB28" s="51"/>
      <c r="LQC28" s="51"/>
      <c r="LQD28" s="51"/>
      <c r="LQE28" s="51"/>
      <c r="LQF28" s="51"/>
      <c r="LQG28" s="51"/>
      <c r="LQH28" s="51"/>
      <c r="LQI28" s="51"/>
      <c r="LQJ28" s="51"/>
      <c r="LQK28" s="51"/>
      <c r="LQL28" s="51"/>
      <c r="LQM28" s="51"/>
      <c r="LQN28" s="51"/>
      <c r="LQO28" s="51"/>
      <c r="LQP28" s="51"/>
      <c r="LQQ28" s="51"/>
      <c r="LQR28" s="51"/>
      <c r="LQS28" s="51"/>
      <c r="LQT28" s="51"/>
      <c r="LQU28" s="51"/>
      <c r="LQV28" s="51"/>
      <c r="LQW28" s="51"/>
      <c r="LQX28" s="51"/>
      <c r="LQY28" s="51"/>
      <c r="LQZ28" s="51"/>
      <c r="LRA28" s="51"/>
      <c r="LRB28" s="51"/>
      <c r="LRC28" s="51"/>
      <c r="LRD28" s="51"/>
      <c r="LRE28" s="51"/>
      <c r="LRF28" s="51"/>
      <c r="LRG28" s="51"/>
      <c r="LRH28" s="51"/>
      <c r="LRI28" s="51"/>
      <c r="LRJ28" s="51"/>
      <c r="LRK28" s="51"/>
      <c r="LRL28" s="51"/>
      <c r="LRM28" s="51"/>
      <c r="LRN28" s="51"/>
      <c r="LRO28" s="51"/>
      <c r="LRP28" s="51"/>
      <c r="LRQ28" s="51"/>
      <c r="LRR28" s="51"/>
      <c r="LRS28" s="51"/>
      <c r="LRT28" s="51"/>
      <c r="LRU28" s="51"/>
      <c r="LRV28" s="51"/>
      <c r="LRW28" s="51"/>
      <c r="LRX28" s="51"/>
      <c r="LRY28" s="51"/>
      <c r="LRZ28" s="51"/>
      <c r="LSA28" s="51"/>
      <c r="LSB28" s="51"/>
      <c r="LSC28" s="51"/>
      <c r="LSD28" s="51"/>
      <c r="LSE28" s="51"/>
      <c r="LSF28" s="51"/>
      <c r="LSG28" s="51"/>
      <c r="LSH28" s="51"/>
      <c r="LSI28" s="51"/>
      <c r="LSJ28" s="51"/>
      <c r="LSK28" s="51"/>
      <c r="LSL28" s="51"/>
      <c r="LSM28" s="51"/>
      <c r="LSN28" s="51"/>
      <c r="LSO28" s="51"/>
      <c r="LSP28" s="51"/>
      <c r="LSQ28" s="51"/>
      <c r="LSR28" s="51"/>
      <c r="LSS28" s="51"/>
      <c r="LST28" s="51"/>
      <c r="LSU28" s="51"/>
      <c r="LSV28" s="51"/>
      <c r="LSW28" s="51"/>
      <c r="LSX28" s="51"/>
      <c r="LSY28" s="51"/>
      <c r="LSZ28" s="51"/>
      <c r="LTA28" s="51"/>
      <c r="LTB28" s="51"/>
      <c r="LTC28" s="51"/>
      <c r="LTD28" s="51"/>
      <c r="LTE28" s="51"/>
      <c r="LTF28" s="51"/>
      <c r="LTG28" s="51"/>
      <c r="LTH28" s="51"/>
      <c r="LTI28" s="51"/>
      <c r="LTJ28" s="51"/>
      <c r="LTK28" s="51"/>
      <c r="LTL28" s="51"/>
      <c r="LTM28" s="51"/>
      <c r="LTN28" s="51"/>
      <c r="LTO28" s="51"/>
      <c r="LTP28" s="51"/>
      <c r="LTQ28" s="51"/>
      <c r="LTR28" s="51"/>
      <c r="LTS28" s="51"/>
      <c r="LTT28" s="51"/>
      <c r="LTU28" s="51"/>
      <c r="LTV28" s="51"/>
      <c r="LTW28" s="51"/>
      <c r="LTX28" s="51"/>
      <c r="LTY28" s="51"/>
      <c r="LTZ28" s="51"/>
      <c r="LUA28" s="51"/>
      <c r="LUB28" s="51"/>
      <c r="LUC28" s="51"/>
      <c r="LUD28" s="51"/>
      <c r="LUE28" s="51"/>
      <c r="LUF28" s="51"/>
      <c r="LUG28" s="51"/>
      <c r="LUH28" s="51"/>
      <c r="LUI28" s="51"/>
      <c r="LUJ28" s="51"/>
      <c r="LUK28" s="51"/>
      <c r="LUL28" s="51"/>
      <c r="LUM28" s="51"/>
      <c r="LUN28" s="51"/>
      <c r="LUO28" s="51"/>
      <c r="LUP28" s="51"/>
      <c r="LUQ28" s="51"/>
      <c r="LUR28" s="51"/>
      <c r="LUS28" s="51"/>
      <c r="LUT28" s="51"/>
      <c r="LUU28" s="51"/>
      <c r="LUV28" s="51"/>
      <c r="LUW28" s="51"/>
      <c r="LUX28" s="51"/>
      <c r="LUY28" s="51"/>
      <c r="LUZ28" s="51"/>
      <c r="LVA28" s="51"/>
      <c r="LVB28" s="51"/>
      <c r="LVC28" s="51"/>
      <c r="LVD28" s="51"/>
      <c r="LVE28" s="51"/>
      <c r="LVF28" s="51"/>
      <c r="LVG28" s="51"/>
      <c r="LVH28" s="51"/>
      <c r="LVI28" s="51"/>
      <c r="LVJ28" s="51"/>
      <c r="LVK28" s="51"/>
      <c r="LVL28" s="51"/>
      <c r="LVM28" s="51"/>
      <c r="LVN28" s="51"/>
      <c r="LVO28" s="51"/>
      <c r="LVP28" s="51"/>
      <c r="LVQ28" s="51"/>
      <c r="LVR28" s="51"/>
      <c r="LVS28" s="51"/>
      <c r="LVT28" s="51"/>
      <c r="LVU28" s="51"/>
      <c r="LVV28" s="51"/>
      <c r="LVW28" s="51"/>
      <c r="LVX28" s="51"/>
      <c r="LVY28" s="51"/>
      <c r="LVZ28" s="51"/>
      <c r="LWA28" s="51"/>
      <c r="LWB28" s="51"/>
      <c r="LWC28" s="51"/>
      <c r="LWD28" s="51"/>
      <c r="LWE28" s="51"/>
      <c r="LWF28" s="51"/>
      <c r="LWG28" s="51"/>
      <c r="LWH28" s="51"/>
      <c r="LWI28" s="51"/>
      <c r="LWJ28" s="51"/>
      <c r="LWK28" s="51"/>
      <c r="LWL28" s="51"/>
      <c r="LWM28" s="51"/>
      <c r="LWN28" s="51"/>
      <c r="LWO28" s="51"/>
      <c r="LWP28" s="51"/>
      <c r="LWQ28" s="51"/>
      <c r="LWR28" s="51"/>
      <c r="LWS28" s="51"/>
      <c r="LWT28" s="51"/>
      <c r="LWU28" s="51"/>
      <c r="LWV28" s="51"/>
      <c r="LWW28" s="51"/>
      <c r="LWX28" s="51"/>
      <c r="LWY28" s="51"/>
      <c r="LWZ28" s="51"/>
      <c r="LXA28" s="51"/>
      <c r="LXB28" s="51"/>
      <c r="LXC28" s="51"/>
      <c r="LXD28" s="51"/>
      <c r="LXE28" s="51"/>
      <c r="LXF28" s="51"/>
      <c r="LXG28" s="51"/>
      <c r="LXH28" s="51"/>
      <c r="LXI28" s="51"/>
      <c r="LXJ28" s="51"/>
      <c r="LXK28" s="51"/>
      <c r="LXL28" s="51"/>
      <c r="LXM28" s="51"/>
      <c r="LXN28" s="51"/>
      <c r="LXO28" s="51"/>
      <c r="LXP28" s="51"/>
      <c r="LXQ28" s="51"/>
      <c r="LXR28" s="51"/>
      <c r="LXS28" s="51"/>
      <c r="LXT28" s="51"/>
      <c r="LXU28" s="51"/>
      <c r="LXV28" s="51"/>
      <c r="LXW28" s="51"/>
      <c r="LXX28" s="51"/>
      <c r="LXY28" s="51"/>
      <c r="LXZ28" s="51"/>
      <c r="LYA28" s="51"/>
      <c r="LYB28" s="51"/>
      <c r="LYC28" s="51"/>
      <c r="LYD28" s="51"/>
      <c r="LYE28" s="51"/>
      <c r="LYF28" s="51"/>
      <c r="LYG28" s="51"/>
      <c r="LYH28" s="51"/>
      <c r="LYI28" s="51"/>
      <c r="LYJ28" s="51"/>
      <c r="LYK28" s="51"/>
      <c r="LYL28" s="51"/>
      <c r="LYM28" s="51"/>
      <c r="LYN28" s="51"/>
      <c r="LYO28" s="51"/>
      <c r="LYP28" s="51"/>
      <c r="LYQ28" s="51"/>
      <c r="LYR28" s="51"/>
      <c r="LYS28" s="51"/>
      <c r="LYT28" s="51"/>
      <c r="LYU28" s="51"/>
      <c r="LYV28" s="51"/>
      <c r="LYW28" s="51"/>
      <c r="LYX28" s="51"/>
      <c r="LYY28" s="51"/>
      <c r="LYZ28" s="51"/>
      <c r="LZA28" s="51"/>
      <c r="LZB28" s="51"/>
      <c r="LZC28" s="51"/>
      <c r="LZD28" s="51"/>
      <c r="LZE28" s="51"/>
      <c r="LZF28" s="51"/>
      <c r="LZG28" s="51"/>
      <c r="LZH28" s="51"/>
      <c r="LZI28" s="51"/>
      <c r="LZJ28" s="51"/>
      <c r="LZK28" s="51"/>
      <c r="LZL28" s="51"/>
      <c r="LZM28" s="51"/>
      <c r="LZN28" s="51"/>
      <c r="LZO28" s="51"/>
      <c r="LZP28" s="51"/>
      <c r="LZQ28" s="51"/>
      <c r="LZR28" s="51"/>
      <c r="LZS28" s="51"/>
      <c r="LZT28" s="51"/>
      <c r="LZU28" s="51"/>
      <c r="LZV28" s="51"/>
      <c r="LZW28" s="51"/>
      <c r="LZX28" s="51"/>
      <c r="LZY28" s="51"/>
      <c r="LZZ28" s="51"/>
      <c r="MAA28" s="51"/>
      <c r="MAB28" s="51"/>
      <c r="MAC28" s="51"/>
      <c r="MAD28" s="51"/>
      <c r="MAE28" s="51"/>
      <c r="MAF28" s="51"/>
      <c r="MAG28" s="51"/>
      <c r="MAH28" s="51"/>
      <c r="MAI28" s="51"/>
      <c r="MAJ28" s="51"/>
      <c r="MAK28" s="51"/>
      <c r="MAL28" s="51"/>
      <c r="MAM28" s="51"/>
      <c r="MAN28" s="51"/>
      <c r="MAO28" s="51"/>
      <c r="MAP28" s="51"/>
      <c r="MAQ28" s="51"/>
      <c r="MAR28" s="51"/>
      <c r="MAS28" s="51"/>
      <c r="MAT28" s="51"/>
      <c r="MAU28" s="51"/>
      <c r="MAV28" s="51"/>
      <c r="MAW28" s="51"/>
      <c r="MAX28" s="51"/>
      <c r="MAY28" s="51"/>
      <c r="MAZ28" s="51"/>
      <c r="MBA28" s="51"/>
      <c r="MBB28" s="51"/>
      <c r="MBC28" s="51"/>
      <c r="MBD28" s="51"/>
      <c r="MBE28" s="51"/>
      <c r="MBF28" s="51"/>
      <c r="MBG28" s="51"/>
      <c r="MBH28" s="51"/>
      <c r="MBI28" s="51"/>
      <c r="MBJ28" s="51"/>
      <c r="MBK28" s="51"/>
      <c r="MBL28" s="51"/>
      <c r="MBM28" s="51"/>
      <c r="MBN28" s="51"/>
      <c r="MBO28" s="51"/>
      <c r="MBP28" s="51"/>
      <c r="MBQ28" s="51"/>
      <c r="MBR28" s="51"/>
      <c r="MBS28" s="51"/>
      <c r="MBT28" s="51"/>
      <c r="MBU28" s="51"/>
      <c r="MBV28" s="51"/>
      <c r="MBW28" s="51"/>
      <c r="MBX28" s="51"/>
      <c r="MBY28" s="51"/>
      <c r="MBZ28" s="51"/>
      <c r="MCA28" s="51"/>
      <c r="MCB28" s="51"/>
      <c r="MCC28" s="51"/>
      <c r="MCD28" s="51"/>
      <c r="MCE28" s="51"/>
      <c r="MCF28" s="51"/>
      <c r="MCG28" s="51"/>
      <c r="MCH28" s="51"/>
      <c r="MCI28" s="51"/>
      <c r="MCJ28" s="51"/>
      <c r="MCK28" s="51"/>
      <c r="MCL28" s="51"/>
      <c r="MCM28" s="51"/>
      <c r="MCN28" s="51"/>
      <c r="MCO28" s="51"/>
      <c r="MCP28" s="51"/>
      <c r="MCQ28" s="51"/>
      <c r="MCR28" s="51"/>
      <c r="MCS28" s="51"/>
      <c r="MCT28" s="51"/>
      <c r="MCU28" s="51"/>
      <c r="MCV28" s="51"/>
      <c r="MCW28" s="51"/>
      <c r="MCX28" s="51"/>
      <c r="MCY28" s="51"/>
      <c r="MCZ28" s="51"/>
      <c r="MDA28" s="51"/>
      <c r="MDB28" s="51"/>
      <c r="MDC28" s="51"/>
      <c r="MDD28" s="51"/>
      <c r="MDE28" s="51"/>
      <c r="MDF28" s="51"/>
      <c r="MDG28" s="51"/>
      <c r="MDH28" s="51"/>
      <c r="MDI28" s="51"/>
      <c r="MDJ28" s="51"/>
      <c r="MDK28" s="51"/>
      <c r="MDL28" s="51"/>
      <c r="MDM28" s="51"/>
      <c r="MDN28" s="51"/>
      <c r="MDO28" s="51"/>
      <c r="MDP28" s="51"/>
      <c r="MDQ28" s="51"/>
      <c r="MDR28" s="51"/>
      <c r="MDS28" s="51"/>
      <c r="MDT28" s="51"/>
      <c r="MDU28" s="51"/>
      <c r="MDV28" s="51"/>
      <c r="MDW28" s="51"/>
      <c r="MDX28" s="51"/>
      <c r="MDY28" s="51"/>
      <c r="MDZ28" s="51"/>
      <c r="MEA28" s="51"/>
      <c r="MEB28" s="51"/>
      <c r="MEC28" s="51"/>
      <c r="MED28" s="51"/>
      <c r="MEE28" s="51"/>
      <c r="MEF28" s="51"/>
      <c r="MEG28" s="51"/>
      <c r="MEH28" s="51"/>
      <c r="MEI28" s="51"/>
      <c r="MEJ28" s="51"/>
      <c r="MEK28" s="51"/>
      <c r="MEL28" s="51"/>
      <c r="MEM28" s="51"/>
      <c r="MEN28" s="51"/>
      <c r="MEO28" s="51"/>
      <c r="MEP28" s="51"/>
      <c r="MEQ28" s="51"/>
      <c r="MER28" s="51"/>
      <c r="MES28" s="51"/>
      <c r="MET28" s="51"/>
      <c r="MEU28" s="51"/>
      <c r="MEV28" s="51"/>
      <c r="MEW28" s="51"/>
      <c r="MEX28" s="51"/>
      <c r="MEY28" s="51"/>
      <c r="MEZ28" s="51"/>
      <c r="MFA28" s="51"/>
      <c r="MFB28" s="51"/>
      <c r="MFC28" s="51"/>
      <c r="MFD28" s="51"/>
      <c r="MFE28" s="51"/>
      <c r="MFF28" s="51"/>
      <c r="MFG28" s="51"/>
      <c r="MFH28" s="51"/>
      <c r="MFI28" s="51"/>
      <c r="MFJ28" s="51"/>
      <c r="MFK28" s="51"/>
      <c r="MFL28" s="51"/>
      <c r="MFM28" s="51"/>
      <c r="MFN28" s="51"/>
      <c r="MFO28" s="51"/>
      <c r="MFP28" s="51"/>
      <c r="MFQ28" s="51"/>
      <c r="MFR28" s="51"/>
      <c r="MFS28" s="51"/>
      <c r="MFT28" s="51"/>
      <c r="MFU28" s="51"/>
      <c r="MFV28" s="51"/>
      <c r="MFW28" s="51"/>
      <c r="MFX28" s="51"/>
      <c r="MFY28" s="51"/>
      <c r="MFZ28" s="51"/>
      <c r="MGA28" s="51"/>
      <c r="MGB28" s="51"/>
      <c r="MGC28" s="51"/>
      <c r="MGD28" s="51"/>
      <c r="MGE28" s="51"/>
      <c r="MGF28" s="51"/>
      <c r="MGG28" s="51"/>
      <c r="MGH28" s="51"/>
      <c r="MGI28" s="51"/>
      <c r="MGJ28" s="51"/>
      <c r="MGK28" s="51"/>
      <c r="MGL28" s="51"/>
      <c r="MGM28" s="51"/>
      <c r="MGN28" s="51"/>
      <c r="MGO28" s="51"/>
      <c r="MGP28" s="51"/>
      <c r="MGQ28" s="51"/>
      <c r="MGR28" s="51"/>
      <c r="MGS28" s="51"/>
      <c r="MGT28" s="51"/>
      <c r="MGU28" s="51"/>
      <c r="MGV28" s="51"/>
      <c r="MGW28" s="51"/>
      <c r="MGX28" s="51"/>
      <c r="MGY28" s="51"/>
      <c r="MGZ28" s="51"/>
      <c r="MHA28" s="51"/>
      <c r="MHB28" s="51"/>
      <c r="MHC28" s="51"/>
      <c r="MHD28" s="51"/>
      <c r="MHE28" s="51"/>
      <c r="MHF28" s="51"/>
      <c r="MHG28" s="51"/>
      <c r="MHH28" s="51"/>
      <c r="MHI28" s="51"/>
      <c r="MHJ28" s="51"/>
      <c r="MHK28" s="51"/>
      <c r="MHL28" s="51"/>
      <c r="MHM28" s="51"/>
      <c r="MHN28" s="51"/>
      <c r="MHO28" s="51"/>
      <c r="MHP28" s="51"/>
      <c r="MHQ28" s="51"/>
      <c r="MHR28" s="51"/>
      <c r="MHS28" s="51"/>
      <c r="MHT28" s="51"/>
      <c r="MHU28" s="51"/>
      <c r="MHV28" s="51"/>
      <c r="MHW28" s="51"/>
      <c r="MHX28" s="51"/>
      <c r="MHY28" s="51"/>
      <c r="MHZ28" s="51"/>
      <c r="MIA28" s="51"/>
      <c r="MIB28" s="51"/>
      <c r="MIC28" s="51"/>
      <c r="MID28" s="51"/>
      <c r="MIE28" s="51"/>
      <c r="MIF28" s="51"/>
      <c r="MIG28" s="51"/>
      <c r="MIH28" s="51"/>
      <c r="MII28" s="51"/>
      <c r="MIJ28" s="51"/>
      <c r="MIK28" s="51"/>
      <c r="MIL28" s="51"/>
      <c r="MIM28" s="51"/>
      <c r="MIN28" s="51"/>
      <c r="MIO28" s="51"/>
      <c r="MIP28" s="51"/>
      <c r="MIQ28" s="51"/>
      <c r="MIR28" s="51"/>
      <c r="MIS28" s="51"/>
      <c r="MIT28" s="51"/>
      <c r="MIU28" s="51"/>
      <c r="MIV28" s="51"/>
      <c r="MIW28" s="51"/>
      <c r="MIX28" s="51"/>
      <c r="MIY28" s="51"/>
      <c r="MIZ28" s="51"/>
      <c r="MJA28" s="51"/>
      <c r="MJB28" s="51"/>
      <c r="MJC28" s="51"/>
      <c r="MJD28" s="51"/>
      <c r="MJE28" s="51"/>
      <c r="MJF28" s="51"/>
      <c r="MJG28" s="51"/>
      <c r="MJH28" s="51"/>
      <c r="MJI28" s="51"/>
      <c r="MJJ28" s="51"/>
      <c r="MJK28" s="51"/>
      <c r="MJL28" s="51"/>
      <c r="MJM28" s="51"/>
      <c r="MJN28" s="51"/>
      <c r="MJO28" s="51"/>
      <c r="MJP28" s="51"/>
      <c r="MJQ28" s="51"/>
      <c r="MJR28" s="51"/>
      <c r="MJS28" s="51"/>
      <c r="MJT28" s="51"/>
      <c r="MJU28" s="51"/>
      <c r="MJV28" s="51"/>
      <c r="MJW28" s="51"/>
      <c r="MJX28" s="51"/>
      <c r="MJY28" s="51"/>
      <c r="MJZ28" s="51"/>
      <c r="MKA28" s="51"/>
      <c r="MKB28" s="51"/>
      <c r="MKC28" s="51"/>
      <c r="MKD28" s="51"/>
      <c r="MKE28" s="51"/>
      <c r="MKF28" s="51"/>
      <c r="MKG28" s="51"/>
      <c r="MKH28" s="51"/>
      <c r="MKI28" s="51"/>
      <c r="MKJ28" s="51"/>
      <c r="MKK28" s="51"/>
      <c r="MKL28" s="51"/>
      <c r="MKM28" s="51"/>
      <c r="MKN28" s="51"/>
      <c r="MKO28" s="51"/>
      <c r="MKP28" s="51"/>
      <c r="MKQ28" s="51"/>
      <c r="MKR28" s="51"/>
      <c r="MKS28" s="51"/>
      <c r="MKT28" s="51"/>
      <c r="MKU28" s="51"/>
      <c r="MKV28" s="51"/>
      <c r="MKW28" s="51"/>
      <c r="MKX28" s="51"/>
      <c r="MKY28" s="51"/>
      <c r="MKZ28" s="51"/>
      <c r="MLA28" s="51"/>
      <c r="MLB28" s="51"/>
      <c r="MLC28" s="51"/>
      <c r="MLD28" s="51"/>
      <c r="MLE28" s="51"/>
      <c r="MLF28" s="51"/>
      <c r="MLG28" s="51"/>
      <c r="MLH28" s="51"/>
      <c r="MLI28" s="51"/>
      <c r="MLJ28" s="51"/>
      <c r="MLK28" s="51"/>
      <c r="MLL28" s="51"/>
      <c r="MLM28" s="51"/>
      <c r="MLN28" s="51"/>
      <c r="MLO28" s="51"/>
      <c r="MLP28" s="51"/>
      <c r="MLQ28" s="51"/>
      <c r="MLR28" s="51"/>
      <c r="MLS28" s="51"/>
      <c r="MLT28" s="51"/>
      <c r="MLU28" s="51"/>
      <c r="MLV28" s="51"/>
      <c r="MLW28" s="51"/>
      <c r="MLX28" s="51"/>
      <c r="MLY28" s="51"/>
      <c r="MLZ28" s="51"/>
      <c r="MMA28" s="51"/>
      <c r="MMB28" s="51"/>
      <c r="MMC28" s="51"/>
      <c r="MMD28" s="51"/>
      <c r="MME28" s="51"/>
      <c r="MMF28" s="51"/>
      <c r="MMG28" s="51"/>
      <c r="MMH28" s="51"/>
      <c r="MMI28" s="51"/>
      <c r="MMJ28" s="51"/>
      <c r="MMK28" s="51"/>
      <c r="MML28" s="51"/>
      <c r="MMM28" s="51"/>
      <c r="MMN28" s="51"/>
      <c r="MMO28" s="51"/>
      <c r="MMP28" s="51"/>
      <c r="MMQ28" s="51"/>
      <c r="MMR28" s="51"/>
      <c r="MMS28" s="51"/>
      <c r="MMT28" s="51"/>
      <c r="MMU28" s="51"/>
      <c r="MMV28" s="51"/>
      <c r="MMW28" s="51"/>
      <c r="MMX28" s="51"/>
      <c r="MMY28" s="51"/>
      <c r="MMZ28" s="51"/>
      <c r="MNA28" s="51"/>
      <c r="MNB28" s="51"/>
      <c r="MNC28" s="51"/>
      <c r="MND28" s="51"/>
      <c r="MNE28" s="51"/>
      <c r="MNF28" s="51"/>
      <c r="MNG28" s="51"/>
      <c r="MNH28" s="51"/>
      <c r="MNI28" s="51"/>
      <c r="MNJ28" s="51"/>
      <c r="MNK28" s="51"/>
      <c r="MNL28" s="51"/>
      <c r="MNM28" s="51"/>
      <c r="MNN28" s="51"/>
      <c r="MNO28" s="51"/>
      <c r="MNP28" s="51"/>
      <c r="MNQ28" s="51"/>
      <c r="MNR28" s="51"/>
      <c r="MNS28" s="51"/>
      <c r="MNT28" s="51"/>
      <c r="MNU28" s="51"/>
      <c r="MNV28" s="51"/>
      <c r="MNW28" s="51"/>
      <c r="MNX28" s="51"/>
      <c r="MNY28" s="51"/>
      <c r="MNZ28" s="51"/>
      <c r="MOA28" s="51"/>
      <c r="MOB28" s="51"/>
      <c r="MOC28" s="51"/>
      <c r="MOD28" s="51"/>
      <c r="MOE28" s="51"/>
      <c r="MOF28" s="51"/>
      <c r="MOG28" s="51"/>
      <c r="MOH28" s="51"/>
      <c r="MOI28" s="51"/>
      <c r="MOJ28" s="51"/>
      <c r="MOK28" s="51"/>
      <c r="MOL28" s="51"/>
      <c r="MOM28" s="51"/>
      <c r="MON28" s="51"/>
      <c r="MOO28" s="51"/>
      <c r="MOP28" s="51"/>
      <c r="MOQ28" s="51"/>
      <c r="MOR28" s="51"/>
      <c r="MOS28" s="51"/>
      <c r="MOT28" s="51"/>
      <c r="MOU28" s="51"/>
      <c r="MOV28" s="51"/>
      <c r="MOW28" s="51"/>
      <c r="MOX28" s="51"/>
      <c r="MOY28" s="51"/>
      <c r="MOZ28" s="51"/>
      <c r="MPA28" s="51"/>
      <c r="MPB28" s="51"/>
      <c r="MPC28" s="51"/>
      <c r="MPD28" s="51"/>
      <c r="MPE28" s="51"/>
      <c r="MPF28" s="51"/>
      <c r="MPG28" s="51"/>
      <c r="MPH28" s="51"/>
      <c r="MPI28" s="51"/>
      <c r="MPJ28" s="51"/>
      <c r="MPK28" s="51"/>
      <c r="MPL28" s="51"/>
      <c r="MPM28" s="51"/>
      <c r="MPN28" s="51"/>
      <c r="MPO28" s="51"/>
      <c r="MPP28" s="51"/>
      <c r="MPQ28" s="51"/>
      <c r="MPR28" s="51"/>
      <c r="MPS28" s="51"/>
      <c r="MPT28" s="51"/>
      <c r="MPU28" s="51"/>
      <c r="MPV28" s="51"/>
      <c r="MPW28" s="51"/>
      <c r="MPX28" s="51"/>
      <c r="MPY28" s="51"/>
      <c r="MPZ28" s="51"/>
      <c r="MQA28" s="51"/>
      <c r="MQB28" s="51"/>
      <c r="MQC28" s="51"/>
      <c r="MQD28" s="51"/>
      <c r="MQE28" s="51"/>
      <c r="MQF28" s="51"/>
      <c r="MQG28" s="51"/>
      <c r="MQH28" s="51"/>
      <c r="MQI28" s="51"/>
      <c r="MQJ28" s="51"/>
      <c r="MQK28" s="51"/>
      <c r="MQL28" s="51"/>
      <c r="MQM28" s="51"/>
      <c r="MQN28" s="51"/>
      <c r="MQO28" s="51"/>
      <c r="MQP28" s="51"/>
      <c r="MQQ28" s="51"/>
      <c r="MQR28" s="51"/>
      <c r="MQS28" s="51"/>
      <c r="MQT28" s="51"/>
      <c r="MQU28" s="51"/>
      <c r="MQV28" s="51"/>
      <c r="MQW28" s="51"/>
      <c r="MQX28" s="51"/>
      <c r="MQY28" s="51"/>
      <c r="MQZ28" s="51"/>
      <c r="MRA28" s="51"/>
      <c r="MRB28" s="51"/>
      <c r="MRC28" s="51"/>
      <c r="MRD28" s="51"/>
      <c r="MRE28" s="51"/>
      <c r="MRF28" s="51"/>
      <c r="MRG28" s="51"/>
      <c r="MRH28" s="51"/>
      <c r="MRI28" s="51"/>
      <c r="MRJ28" s="51"/>
      <c r="MRK28" s="51"/>
      <c r="MRL28" s="51"/>
      <c r="MRM28" s="51"/>
      <c r="MRN28" s="51"/>
      <c r="MRO28" s="51"/>
      <c r="MRP28" s="51"/>
      <c r="MRQ28" s="51"/>
      <c r="MRR28" s="51"/>
      <c r="MRS28" s="51"/>
      <c r="MRT28" s="51"/>
      <c r="MRU28" s="51"/>
      <c r="MRV28" s="51"/>
      <c r="MRW28" s="51"/>
      <c r="MRX28" s="51"/>
      <c r="MRY28" s="51"/>
      <c r="MRZ28" s="51"/>
      <c r="MSA28" s="51"/>
      <c r="MSB28" s="51"/>
      <c r="MSC28" s="51"/>
      <c r="MSD28" s="51"/>
      <c r="MSE28" s="51"/>
      <c r="MSF28" s="51"/>
      <c r="MSG28" s="51"/>
      <c r="MSH28" s="51"/>
      <c r="MSI28" s="51"/>
      <c r="MSJ28" s="51"/>
      <c r="MSK28" s="51"/>
      <c r="MSL28" s="51"/>
      <c r="MSM28" s="51"/>
      <c r="MSN28" s="51"/>
      <c r="MSO28" s="51"/>
      <c r="MSP28" s="51"/>
      <c r="MSQ28" s="51"/>
      <c r="MSR28" s="51"/>
      <c r="MSS28" s="51"/>
      <c r="MST28" s="51"/>
      <c r="MSU28" s="51"/>
      <c r="MSV28" s="51"/>
      <c r="MSW28" s="51"/>
      <c r="MSX28" s="51"/>
      <c r="MSY28" s="51"/>
      <c r="MSZ28" s="51"/>
      <c r="MTA28" s="51"/>
      <c r="MTB28" s="51"/>
      <c r="MTC28" s="51"/>
      <c r="MTD28" s="51"/>
      <c r="MTE28" s="51"/>
      <c r="MTF28" s="51"/>
      <c r="MTG28" s="51"/>
      <c r="MTH28" s="51"/>
      <c r="MTI28" s="51"/>
      <c r="MTJ28" s="51"/>
      <c r="MTK28" s="51"/>
      <c r="MTL28" s="51"/>
      <c r="MTM28" s="51"/>
      <c r="MTN28" s="51"/>
      <c r="MTO28" s="51"/>
      <c r="MTP28" s="51"/>
      <c r="MTQ28" s="51"/>
      <c r="MTR28" s="51"/>
      <c r="MTS28" s="51"/>
      <c r="MTT28" s="51"/>
      <c r="MTU28" s="51"/>
      <c r="MTV28" s="51"/>
      <c r="MTW28" s="51"/>
      <c r="MTX28" s="51"/>
      <c r="MTY28" s="51"/>
      <c r="MTZ28" s="51"/>
      <c r="MUA28" s="51"/>
      <c r="MUB28" s="51"/>
      <c r="MUC28" s="51"/>
      <c r="MUD28" s="51"/>
      <c r="MUE28" s="51"/>
      <c r="MUF28" s="51"/>
      <c r="MUG28" s="51"/>
      <c r="MUH28" s="51"/>
      <c r="MUI28" s="51"/>
      <c r="MUJ28" s="51"/>
      <c r="MUK28" s="51"/>
      <c r="MUL28" s="51"/>
      <c r="MUM28" s="51"/>
      <c r="MUN28" s="51"/>
      <c r="MUO28" s="51"/>
      <c r="MUP28" s="51"/>
      <c r="MUQ28" s="51"/>
      <c r="MUR28" s="51"/>
      <c r="MUS28" s="51"/>
      <c r="MUT28" s="51"/>
      <c r="MUU28" s="51"/>
      <c r="MUV28" s="51"/>
      <c r="MUW28" s="51"/>
      <c r="MUX28" s="51"/>
      <c r="MUY28" s="51"/>
      <c r="MUZ28" s="51"/>
      <c r="MVA28" s="51"/>
      <c r="MVB28" s="51"/>
      <c r="MVC28" s="51"/>
      <c r="MVD28" s="51"/>
      <c r="MVE28" s="51"/>
      <c r="MVF28" s="51"/>
      <c r="MVG28" s="51"/>
      <c r="MVH28" s="51"/>
      <c r="MVI28" s="51"/>
      <c r="MVJ28" s="51"/>
      <c r="MVK28" s="51"/>
      <c r="MVL28" s="51"/>
      <c r="MVM28" s="51"/>
      <c r="MVN28" s="51"/>
      <c r="MVO28" s="51"/>
      <c r="MVP28" s="51"/>
      <c r="MVQ28" s="51"/>
      <c r="MVR28" s="51"/>
      <c r="MVS28" s="51"/>
      <c r="MVT28" s="51"/>
      <c r="MVU28" s="51"/>
      <c r="MVV28" s="51"/>
      <c r="MVW28" s="51"/>
      <c r="MVX28" s="51"/>
      <c r="MVY28" s="51"/>
      <c r="MVZ28" s="51"/>
      <c r="MWA28" s="51"/>
      <c r="MWB28" s="51"/>
      <c r="MWC28" s="51"/>
      <c r="MWD28" s="51"/>
      <c r="MWE28" s="51"/>
      <c r="MWF28" s="51"/>
      <c r="MWG28" s="51"/>
      <c r="MWH28" s="51"/>
      <c r="MWI28" s="51"/>
      <c r="MWJ28" s="51"/>
      <c r="MWK28" s="51"/>
      <c r="MWL28" s="51"/>
      <c r="MWM28" s="51"/>
      <c r="MWN28" s="51"/>
      <c r="MWO28" s="51"/>
      <c r="MWP28" s="51"/>
      <c r="MWQ28" s="51"/>
      <c r="MWR28" s="51"/>
      <c r="MWS28" s="51"/>
      <c r="MWT28" s="51"/>
      <c r="MWU28" s="51"/>
      <c r="MWV28" s="51"/>
      <c r="MWW28" s="51"/>
      <c r="MWX28" s="51"/>
      <c r="MWY28" s="51"/>
      <c r="MWZ28" s="51"/>
      <c r="MXA28" s="51"/>
      <c r="MXB28" s="51"/>
      <c r="MXC28" s="51"/>
      <c r="MXD28" s="51"/>
      <c r="MXE28" s="51"/>
      <c r="MXF28" s="51"/>
      <c r="MXG28" s="51"/>
      <c r="MXH28" s="51"/>
      <c r="MXI28" s="51"/>
      <c r="MXJ28" s="51"/>
      <c r="MXK28" s="51"/>
      <c r="MXL28" s="51"/>
      <c r="MXM28" s="51"/>
      <c r="MXN28" s="51"/>
      <c r="MXO28" s="51"/>
      <c r="MXP28" s="51"/>
      <c r="MXQ28" s="51"/>
      <c r="MXR28" s="51"/>
      <c r="MXS28" s="51"/>
      <c r="MXT28" s="51"/>
      <c r="MXU28" s="51"/>
      <c r="MXV28" s="51"/>
      <c r="MXW28" s="51"/>
      <c r="MXX28" s="51"/>
      <c r="MXY28" s="51"/>
      <c r="MXZ28" s="51"/>
      <c r="MYA28" s="51"/>
      <c r="MYB28" s="51"/>
      <c r="MYC28" s="51"/>
      <c r="MYD28" s="51"/>
      <c r="MYE28" s="51"/>
      <c r="MYF28" s="51"/>
      <c r="MYG28" s="51"/>
      <c r="MYH28" s="51"/>
      <c r="MYI28" s="51"/>
      <c r="MYJ28" s="51"/>
      <c r="MYK28" s="51"/>
      <c r="MYL28" s="51"/>
      <c r="MYM28" s="51"/>
      <c r="MYN28" s="51"/>
      <c r="MYO28" s="51"/>
      <c r="MYP28" s="51"/>
      <c r="MYQ28" s="51"/>
      <c r="MYR28" s="51"/>
      <c r="MYS28" s="51"/>
      <c r="MYT28" s="51"/>
      <c r="MYU28" s="51"/>
      <c r="MYV28" s="51"/>
      <c r="MYW28" s="51"/>
      <c r="MYX28" s="51"/>
      <c r="MYY28" s="51"/>
      <c r="MYZ28" s="51"/>
      <c r="MZA28" s="51"/>
      <c r="MZB28" s="51"/>
      <c r="MZC28" s="51"/>
      <c r="MZD28" s="51"/>
      <c r="MZE28" s="51"/>
      <c r="MZF28" s="51"/>
      <c r="MZG28" s="51"/>
      <c r="MZH28" s="51"/>
      <c r="MZI28" s="51"/>
      <c r="MZJ28" s="51"/>
      <c r="MZK28" s="51"/>
      <c r="MZL28" s="51"/>
      <c r="MZM28" s="51"/>
      <c r="MZN28" s="51"/>
      <c r="MZO28" s="51"/>
      <c r="MZP28" s="51"/>
      <c r="MZQ28" s="51"/>
      <c r="MZR28" s="51"/>
      <c r="MZS28" s="51"/>
      <c r="MZT28" s="51"/>
      <c r="MZU28" s="51"/>
      <c r="MZV28" s="51"/>
      <c r="MZW28" s="51"/>
      <c r="MZX28" s="51"/>
      <c r="MZY28" s="51"/>
      <c r="MZZ28" s="51"/>
      <c r="NAA28" s="51"/>
      <c r="NAB28" s="51"/>
      <c r="NAC28" s="51"/>
      <c r="NAD28" s="51"/>
      <c r="NAE28" s="51"/>
      <c r="NAF28" s="51"/>
      <c r="NAG28" s="51"/>
      <c r="NAH28" s="51"/>
      <c r="NAI28" s="51"/>
      <c r="NAJ28" s="51"/>
      <c r="NAK28" s="51"/>
      <c r="NAL28" s="51"/>
      <c r="NAM28" s="51"/>
      <c r="NAN28" s="51"/>
      <c r="NAO28" s="51"/>
      <c r="NAP28" s="51"/>
      <c r="NAQ28" s="51"/>
      <c r="NAR28" s="51"/>
      <c r="NAS28" s="51"/>
      <c r="NAT28" s="51"/>
      <c r="NAU28" s="51"/>
      <c r="NAV28" s="51"/>
      <c r="NAW28" s="51"/>
      <c r="NAX28" s="51"/>
      <c r="NAY28" s="51"/>
      <c r="NAZ28" s="51"/>
      <c r="NBA28" s="51"/>
      <c r="NBB28" s="51"/>
      <c r="NBC28" s="51"/>
      <c r="NBD28" s="51"/>
      <c r="NBE28" s="51"/>
      <c r="NBF28" s="51"/>
      <c r="NBG28" s="51"/>
      <c r="NBH28" s="51"/>
      <c r="NBI28" s="51"/>
      <c r="NBJ28" s="51"/>
      <c r="NBK28" s="51"/>
      <c r="NBL28" s="51"/>
      <c r="NBM28" s="51"/>
      <c r="NBN28" s="51"/>
      <c r="NBO28" s="51"/>
      <c r="NBP28" s="51"/>
      <c r="NBQ28" s="51"/>
      <c r="NBR28" s="51"/>
      <c r="NBS28" s="51"/>
      <c r="NBT28" s="51"/>
      <c r="NBU28" s="51"/>
      <c r="NBV28" s="51"/>
      <c r="NBW28" s="51"/>
      <c r="NBX28" s="51"/>
      <c r="NBY28" s="51"/>
      <c r="NBZ28" s="51"/>
      <c r="NCA28" s="51"/>
      <c r="NCB28" s="51"/>
      <c r="NCC28" s="51"/>
      <c r="NCD28" s="51"/>
      <c r="NCE28" s="51"/>
      <c r="NCF28" s="51"/>
      <c r="NCG28" s="51"/>
      <c r="NCH28" s="51"/>
      <c r="NCI28" s="51"/>
      <c r="NCJ28" s="51"/>
      <c r="NCK28" s="51"/>
      <c r="NCL28" s="51"/>
      <c r="NCM28" s="51"/>
      <c r="NCN28" s="51"/>
      <c r="NCO28" s="51"/>
      <c r="NCP28" s="51"/>
      <c r="NCQ28" s="51"/>
      <c r="NCR28" s="51"/>
      <c r="NCS28" s="51"/>
      <c r="NCT28" s="51"/>
      <c r="NCU28" s="51"/>
      <c r="NCV28" s="51"/>
      <c r="NCW28" s="51"/>
      <c r="NCX28" s="51"/>
      <c r="NCY28" s="51"/>
      <c r="NCZ28" s="51"/>
      <c r="NDA28" s="51"/>
      <c r="NDB28" s="51"/>
      <c r="NDC28" s="51"/>
      <c r="NDD28" s="51"/>
      <c r="NDE28" s="51"/>
      <c r="NDF28" s="51"/>
      <c r="NDG28" s="51"/>
      <c r="NDH28" s="51"/>
      <c r="NDI28" s="51"/>
      <c r="NDJ28" s="51"/>
      <c r="NDK28" s="51"/>
      <c r="NDL28" s="51"/>
      <c r="NDM28" s="51"/>
      <c r="NDN28" s="51"/>
      <c r="NDO28" s="51"/>
      <c r="NDP28" s="51"/>
      <c r="NDQ28" s="51"/>
      <c r="NDR28" s="51"/>
      <c r="NDS28" s="51"/>
      <c r="NDT28" s="51"/>
      <c r="NDU28" s="51"/>
      <c r="NDV28" s="51"/>
      <c r="NDW28" s="51"/>
      <c r="NDX28" s="51"/>
      <c r="NDY28" s="51"/>
      <c r="NDZ28" s="51"/>
      <c r="NEA28" s="51"/>
      <c r="NEB28" s="51"/>
      <c r="NEC28" s="51"/>
      <c r="NED28" s="51"/>
      <c r="NEE28" s="51"/>
      <c r="NEF28" s="51"/>
      <c r="NEG28" s="51"/>
      <c r="NEH28" s="51"/>
      <c r="NEI28" s="51"/>
      <c r="NEJ28" s="51"/>
      <c r="NEK28" s="51"/>
      <c r="NEL28" s="51"/>
      <c r="NEM28" s="51"/>
      <c r="NEN28" s="51"/>
      <c r="NEO28" s="51"/>
      <c r="NEP28" s="51"/>
      <c r="NEQ28" s="51"/>
      <c r="NER28" s="51"/>
      <c r="NES28" s="51"/>
      <c r="NET28" s="51"/>
      <c r="NEU28" s="51"/>
      <c r="NEV28" s="51"/>
      <c r="NEW28" s="51"/>
      <c r="NEX28" s="51"/>
      <c r="NEY28" s="51"/>
      <c r="NEZ28" s="51"/>
      <c r="NFA28" s="51"/>
      <c r="NFB28" s="51"/>
      <c r="NFC28" s="51"/>
      <c r="NFD28" s="51"/>
      <c r="NFE28" s="51"/>
      <c r="NFF28" s="51"/>
      <c r="NFG28" s="51"/>
      <c r="NFH28" s="51"/>
      <c r="NFI28" s="51"/>
      <c r="NFJ28" s="51"/>
      <c r="NFK28" s="51"/>
      <c r="NFL28" s="51"/>
      <c r="NFM28" s="51"/>
      <c r="NFN28" s="51"/>
      <c r="NFO28" s="51"/>
      <c r="NFP28" s="51"/>
      <c r="NFQ28" s="51"/>
      <c r="NFR28" s="51"/>
      <c r="NFS28" s="51"/>
      <c r="NFT28" s="51"/>
      <c r="NFU28" s="51"/>
      <c r="NFV28" s="51"/>
      <c r="NFW28" s="51"/>
      <c r="NFX28" s="51"/>
      <c r="NFY28" s="51"/>
      <c r="NFZ28" s="51"/>
      <c r="NGA28" s="51"/>
      <c r="NGB28" s="51"/>
      <c r="NGC28" s="51"/>
      <c r="NGD28" s="51"/>
      <c r="NGE28" s="51"/>
      <c r="NGF28" s="51"/>
      <c r="NGG28" s="51"/>
      <c r="NGH28" s="51"/>
      <c r="NGI28" s="51"/>
      <c r="NGJ28" s="51"/>
      <c r="NGK28" s="51"/>
      <c r="NGL28" s="51"/>
      <c r="NGM28" s="51"/>
      <c r="NGN28" s="51"/>
      <c r="NGO28" s="51"/>
      <c r="NGP28" s="51"/>
      <c r="NGQ28" s="51"/>
      <c r="NGR28" s="51"/>
      <c r="NGS28" s="51"/>
      <c r="NGT28" s="51"/>
      <c r="NGU28" s="51"/>
      <c r="NGV28" s="51"/>
      <c r="NGW28" s="51"/>
      <c r="NGX28" s="51"/>
      <c r="NGY28" s="51"/>
      <c r="NGZ28" s="51"/>
      <c r="NHA28" s="51"/>
      <c r="NHB28" s="51"/>
      <c r="NHC28" s="51"/>
      <c r="NHD28" s="51"/>
      <c r="NHE28" s="51"/>
      <c r="NHF28" s="51"/>
      <c r="NHG28" s="51"/>
      <c r="NHH28" s="51"/>
      <c r="NHI28" s="51"/>
      <c r="NHJ28" s="51"/>
      <c r="NHK28" s="51"/>
      <c r="NHL28" s="51"/>
      <c r="NHM28" s="51"/>
      <c r="NHN28" s="51"/>
      <c r="NHO28" s="51"/>
      <c r="NHP28" s="51"/>
      <c r="NHQ28" s="51"/>
      <c r="NHR28" s="51"/>
      <c r="NHS28" s="51"/>
      <c r="NHT28" s="51"/>
      <c r="NHU28" s="51"/>
      <c r="NHV28" s="51"/>
      <c r="NHW28" s="51"/>
      <c r="NHX28" s="51"/>
      <c r="NHY28" s="51"/>
      <c r="NHZ28" s="51"/>
      <c r="NIA28" s="51"/>
      <c r="NIB28" s="51"/>
      <c r="NIC28" s="51"/>
      <c r="NID28" s="51"/>
      <c r="NIE28" s="51"/>
      <c r="NIF28" s="51"/>
      <c r="NIG28" s="51"/>
      <c r="NIH28" s="51"/>
      <c r="NII28" s="51"/>
      <c r="NIJ28" s="51"/>
      <c r="NIK28" s="51"/>
      <c r="NIL28" s="51"/>
      <c r="NIM28" s="51"/>
      <c r="NIN28" s="51"/>
      <c r="NIO28" s="51"/>
      <c r="NIP28" s="51"/>
      <c r="NIQ28" s="51"/>
      <c r="NIR28" s="51"/>
      <c r="NIS28" s="51"/>
      <c r="NIT28" s="51"/>
      <c r="NIU28" s="51"/>
      <c r="NIV28" s="51"/>
      <c r="NIW28" s="51"/>
      <c r="NIX28" s="51"/>
      <c r="NIY28" s="51"/>
      <c r="NIZ28" s="51"/>
      <c r="NJA28" s="51"/>
      <c r="NJB28" s="51"/>
      <c r="NJC28" s="51"/>
      <c r="NJD28" s="51"/>
      <c r="NJE28" s="51"/>
      <c r="NJF28" s="51"/>
      <c r="NJG28" s="51"/>
      <c r="NJH28" s="51"/>
      <c r="NJI28" s="51"/>
      <c r="NJJ28" s="51"/>
      <c r="NJK28" s="51"/>
      <c r="NJL28" s="51"/>
      <c r="NJM28" s="51"/>
      <c r="NJN28" s="51"/>
      <c r="NJO28" s="51"/>
      <c r="NJP28" s="51"/>
      <c r="NJQ28" s="51"/>
      <c r="NJR28" s="51"/>
      <c r="NJS28" s="51"/>
      <c r="NJT28" s="51"/>
      <c r="NJU28" s="51"/>
      <c r="NJV28" s="51"/>
      <c r="NJW28" s="51"/>
      <c r="NJX28" s="51"/>
      <c r="NJY28" s="51"/>
      <c r="NJZ28" s="51"/>
      <c r="NKA28" s="51"/>
      <c r="NKB28" s="51"/>
      <c r="NKC28" s="51"/>
      <c r="NKD28" s="51"/>
      <c r="NKE28" s="51"/>
      <c r="NKF28" s="51"/>
      <c r="NKG28" s="51"/>
      <c r="NKH28" s="51"/>
      <c r="NKI28" s="51"/>
      <c r="NKJ28" s="51"/>
      <c r="NKK28" s="51"/>
      <c r="NKL28" s="51"/>
      <c r="NKM28" s="51"/>
      <c r="NKN28" s="51"/>
      <c r="NKO28" s="51"/>
      <c r="NKP28" s="51"/>
      <c r="NKQ28" s="51"/>
      <c r="NKR28" s="51"/>
      <c r="NKS28" s="51"/>
      <c r="NKT28" s="51"/>
      <c r="NKU28" s="51"/>
      <c r="NKV28" s="51"/>
      <c r="NKW28" s="51"/>
      <c r="NKX28" s="51"/>
      <c r="NKY28" s="51"/>
      <c r="NKZ28" s="51"/>
      <c r="NLA28" s="51"/>
      <c r="NLB28" s="51"/>
      <c r="NLC28" s="51"/>
      <c r="NLD28" s="51"/>
      <c r="NLE28" s="51"/>
      <c r="NLF28" s="51"/>
      <c r="NLG28" s="51"/>
      <c r="NLH28" s="51"/>
      <c r="NLI28" s="51"/>
      <c r="NLJ28" s="51"/>
      <c r="NLK28" s="51"/>
      <c r="NLL28" s="51"/>
      <c r="NLM28" s="51"/>
      <c r="NLN28" s="51"/>
      <c r="NLO28" s="51"/>
      <c r="NLP28" s="51"/>
      <c r="NLQ28" s="51"/>
      <c r="NLR28" s="51"/>
      <c r="NLS28" s="51"/>
      <c r="NLT28" s="51"/>
      <c r="NLU28" s="51"/>
      <c r="NLV28" s="51"/>
      <c r="NLW28" s="51"/>
      <c r="NLX28" s="51"/>
      <c r="NLY28" s="51"/>
      <c r="NLZ28" s="51"/>
      <c r="NMA28" s="51"/>
      <c r="NMB28" s="51"/>
      <c r="NMC28" s="51"/>
      <c r="NMD28" s="51"/>
      <c r="NME28" s="51"/>
      <c r="NMF28" s="51"/>
      <c r="NMG28" s="51"/>
      <c r="NMH28" s="51"/>
      <c r="NMI28" s="51"/>
      <c r="NMJ28" s="51"/>
      <c r="NMK28" s="51"/>
      <c r="NML28" s="51"/>
      <c r="NMM28" s="51"/>
      <c r="NMN28" s="51"/>
      <c r="NMO28" s="51"/>
      <c r="NMP28" s="51"/>
      <c r="NMQ28" s="51"/>
      <c r="NMR28" s="51"/>
      <c r="NMS28" s="51"/>
      <c r="NMT28" s="51"/>
      <c r="NMU28" s="51"/>
      <c r="NMV28" s="51"/>
      <c r="NMW28" s="51"/>
      <c r="NMX28" s="51"/>
      <c r="NMY28" s="51"/>
      <c r="NMZ28" s="51"/>
      <c r="NNA28" s="51"/>
      <c r="NNB28" s="51"/>
      <c r="NNC28" s="51"/>
      <c r="NND28" s="51"/>
      <c r="NNE28" s="51"/>
      <c r="NNF28" s="51"/>
      <c r="NNG28" s="51"/>
      <c r="NNH28" s="51"/>
      <c r="NNI28" s="51"/>
      <c r="NNJ28" s="51"/>
      <c r="NNK28" s="51"/>
      <c r="NNL28" s="51"/>
      <c r="NNM28" s="51"/>
      <c r="NNN28" s="51"/>
      <c r="NNO28" s="51"/>
      <c r="NNP28" s="51"/>
      <c r="NNQ28" s="51"/>
      <c r="NNR28" s="51"/>
      <c r="NNS28" s="51"/>
      <c r="NNT28" s="51"/>
      <c r="NNU28" s="51"/>
      <c r="NNV28" s="51"/>
      <c r="NNW28" s="51"/>
      <c r="NNX28" s="51"/>
      <c r="NNY28" s="51"/>
      <c r="NNZ28" s="51"/>
      <c r="NOA28" s="51"/>
      <c r="NOB28" s="51"/>
      <c r="NOC28" s="51"/>
      <c r="NOD28" s="51"/>
      <c r="NOE28" s="51"/>
      <c r="NOF28" s="51"/>
      <c r="NOG28" s="51"/>
      <c r="NOH28" s="51"/>
      <c r="NOI28" s="51"/>
      <c r="NOJ28" s="51"/>
      <c r="NOK28" s="51"/>
      <c r="NOL28" s="51"/>
      <c r="NOM28" s="51"/>
      <c r="NON28" s="51"/>
      <c r="NOO28" s="51"/>
      <c r="NOP28" s="51"/>
      <c r="NOQ28" s="51"/>
      <c r="NOR28" s="51"/>
      <c r="NOS28" s="51"/>
      <c r="NOT28" s="51"/>
      <c r="NOU28" s="51"/>
      <c r="NOV28" s="51"/>
      <c r="NOW28" s="51"/>
      <c r="NOX28" s="51"/>
      <c r="NOY28" s="51"/>
      <c r="NOZ28" s="51"/>
      <c r="NPA28" s="51"/>
      <c r="NPB28" s="51"/>
      <c r="NPC28" s="51"/>
      <c r="NPD28" s="51"/>
      <c r="NPE28" s="51"/>
      <c r="NPF28" s="51"/>
      <c r="NPG28" s="51"/>
      <c r="NPH28" s="51"/>
      <c r="NPI28" s="51"/>
      <c r="NPJ28" s="51"/>
      <c r="NPK28" s="51"/>
      <c r="NPL28" s="51"/>
      <c r="NPM28" s="51"/>
      <c r="NPN28" s="51"/>
      <c r="NPO28" s="51"/>
      <c r="NPP28" s="51"/>
      <c r="NPQ28" s="51"/>
      <c r="NPR28" s="51"/>
      <c r="NPS28" s="51"/>
      <c r="NPT28" s="51"/>
      <c r="NPU28" s="51"/>
      <c r="NPV28" s="51"/>
      <c r="NPW28" s="51"/>
      <c r="NPX28" s="51"/>
      <c r="NPY28" s="51"/>
      <c r="NPZ28" s="51"/>
      <c r="NQA28" s="51"/>
      <c r="NQB28" s="51"/>
      <c r="NQC28" s="51"/>
      <c r="NQD28" s="51"/>
      <c r="NQE28" s="51"/>
      <c r="NQF28" s="51"/>
      <c r="NQG28" s="51"/>
      <c r="NQH28" s="51"/>
      <c r="NQI28" s="51"/>
      <c r="NQJ28" s="51"/>
      <c r="NQK28" s="51"/>
      <c r="NQL28" s="51"/>
      <c r="NQM28" s="51"/>
      <c r="NQN28" s="51"/>
      <c r="NQO28" s="51"/>
      <c r="NQP28" s="51"/>
      <c r="NQQ28" s="51"/>
      <c r="NQR28" s="51"/>
      <c r="NQS28" s="51"/>
      <c r="NQT28" s="51"/>
      <c r="NQU28" s="51"/>
      <c r="NQV28" s="51"/>
      <c r="NQW28" s="51"/>
      <c r="NQX28" s="51"/>
      <c r="NQY28" s="51"/>
      <c r="NQZ28" s="51"/>
      <c r="NRA28" s="51"/>
      <c r="NRB28" s="51"/>
      <c r="NRC28" s="51"/>
      <c r="NRD28" s="51"/>
      <c r="NRE28" s="51"/>
      <c r="NRF28" s="51"/>
      <c r="NRG28" s="51"/>
      <c r="NRH28" s="51"/>
      <c r="NRI28" s="51"/>
      <c r="NRJ28" s="51"/>
      <c r="NRK28" s="51"/>
      <c r="NRL28" s="51"/>
      <c r="NRM28" s="51"/>
      <c r="NRN28" s="51"/>
      <c r="NRO28" s="51"/>
      <c r="NRP28" s="51"/>
      <c r="NRQ28" s="51"/>
      <c r="NRR28" s="51"/>
      <c r="NRS28" s="51"/>
      <c r="NRT28" s="51"/>
      <c r="NRU28" s="51"/>
      <c r="NRV28" s="51"/>
      <c r="NRW28" s="51"/>
      <c r="NRX28" s="51"/>
      <c r="NRY28" s="51"/>
      <c r="NRZ28" s="51"/>
      <c r="NSA28" s="51"/>
      <c r="NSB28" s="51"/>
      <c r="NSC28" s="51"/>
      <c r="NSD28" s="51"/>
      <c r="NSE28" s="51"/>
      <c r="NSF28" s="51"/>
      <c r="NSG28" s="51"/>
      <c r="NSH28" s="51"/>
      <c r="NSI28" s="51"/>
      <c r="NSJ28" s="51"/>
      <c r="NSK28" s="51"/>
      <c r="NSL28" s="51"/>
      <c r="NSM28" s="51"/>
      <c r="NSN28" s="51"/>
      <c r="NSO28" s="51"/>
      <c r="NSP28" s="51"/>
      <c r="NSQ28" s="51"/>
      <c r="NSR28" s="51"/>
      <c r="NSS28" s="51"/>
      <c r="NST28" s="51"/>
      <c r="NSU28" s="51"/>
      <c r="NSV28" s="51"/>
      <c r="NSW28" s="51"/>
      <c r="NSX28" s="51"/>
      <c r="NSY28" s="51"/>
      <c r="NSZ28" s="51"/>
      <c r="NTA28" s="51"/>
      <c r="NTB28" s="51"/>
      <c r="NTC28" s="51"/>
      <c r="NTD28" s="51"/>
      <c r="NTE28" s="51"/>
      <c r="NTF28" s="51"/>
      <c r="NTG28" s="51"/>
      <c r="NTH28" s="51"/>
      <c r="NTI28" s="51"/>
      <c r="NTJ28" s="51"/>
      <c r="NTK28" s="51"/>
      <c r="NTL28" s="51"/>
      <c r="NTM28" s="51"/>
      <c r="NTN28" s="51"/>
      <c r="NTO28" s="51"/>
      <c r="NTP28" s="51"/>
      <c r="NTQ28" s="51"/>
      <c r="NTR28" s="51"/>
      <c r="NTS28" s="51"/>
      <c r="NTT28" s="51"/>
      <c r="NTU28" s="51"/>
      <c r="NTV28" s="51"/>
      <c r="NTW28" s="51"/>
      <c r="NTX28" s="51"/>
      <c r="NTY28" s="51"/>
      <c r="NTZ28" s="51"/>
      <c r="NUA28" s="51"/>
      <c r="NUB28" s="51"/>
      <c r="NUC28" s="51"/>
      <c r="NUD28" s="51"/>
      <c r="NUE28" s="51"/>
      <c r="NUF28" s="51"/>
      <c r="NUG28" s="51"/>
      <c r="NUH28" s="51"/>
      <c r="NUI28" s="51"/>
      <c r="NUJ28" s="51"/>
      <c r="NUK28" s="51"/>
      <c r="NUL28" s="51"/>
      <c r="NUM28" s="51"/>
      <c r="NUN28" s="51"/>
      <c r="NUO28" s="51"/>
      <c r="NUP28" s="51"/>
      <c r="NUQ28" s="51"/>
      <c r="NUR28" s="51"/>
      <c r="NUS28" s="51"/>
      <c r="NUT28" s="51"/>
      <c r="NUU28" s="51"/>
      <c r="NUV28" s="51"/>
      <c r="NUW28" s="51"/>
      <c r="NUX28" s="51"/>
      <c r="NUY28" s="51"/>
      <c r="NUZ28" s="51"/>
      <c r="NVA28" s="51"/>
      <c r="NVB28" s="51"/>
      <c r="NVC28" s="51"/>
      <c r="NVD28" s="51"/>
      <c r="NVE28" s="51"/>
      <c r="NVF28" s="51"/>
      <c r="NVG28" s="51"/>
      <c r="NVH28" s="51"/>
      <c r="NVI28" s="51"/>
      <c r="NVJ28" s="51"/>
      <c r="NVK28" s="51"/>
      <c r="NVL28" s="51"/>
      <c r="NVM28" s="51"/>
      <c r="NVN28" s="51"/>
      <c r="NVO28" s="51"/>
      <c r="NVP28" s="51"/>
      <c r="NVQ28" s="51"/>
      <c r="NVR28" s="51"/>
      <c r="NVS28" s="51"/>
      <c r="NVT28" s="51"/>
      <c r="NVU28" s="51"/>
      <c r="NVV28" s="51"/>
      <c r="NVW28" s="51"/>
      <c r="NVX28" s="51"/>
      <c r="NVY28" s="51"/>
      <c r="NVZ28" s="51"/>
      <c r="NWA28" s="51"/>
      <c r="NWB28" s="51"/>
      <c r="NWC28" s="51"/>
      <c r="NWD28" s="51"/>
      <c r="NWE28" s="51"/>
      <c r="NWF28" s="51"/>
      <c r="NWG28" s="51"/>
      <c r="NWH28" s="51"/>
      <c r="NWI28" s="51"/>
      <c r="NWJ28" s="51"/>
      <c r="NWK28" s="51"/>
      <c r="NWL28" s="51"/>
      <c r="NWM28" s="51"/>
      <c r="NWN28" s="51"/>
      <c r="NWO28" s="51"/>
      <c r="NWP28" s="51"/>
      <c r="NWQ28" s="51"/>
      <c r="NWR28" s="51"/>
      <c r="NWS28" s="51"/>
      <c r="NWT28" s="51"/>
      <c r="NWU28" s="51"/>
      <c r="NWV28" s="51"/>
      <c r="NWW28" s="51"/>
      <c r="NWX28" s="51"/>
      <c r="NWY28" s="51"/>
      <c r="NWZ28" s="51"/>
      <c r="NXA28" s="51"/>
      <c r="NXB28" s="51"/>
      <c r="NXC28" s="51"/>
      <c r="NXD28" s="51"/>
      <c r="NXE28" s="51"/>
      <c r="NXF28" s="51"/>
      <c r="NXG28" s="51"/>
      <c r="NXH28" s="51"/>
      <c r="NXI28" s="51"/>
      <c r="NXJ28" s="51"/>
      <c r="NXK28" s="51"/>
      <c r="NXL28" s="51"/>
      <c r="NXM28" s="51"/>
      <c r="NXN28" s="51"/>
      <c r="NXO28" s="51"/>
      <c r="NXP28" s="51"/>
      <c r="NXQ28" s="51"/>
      <c r="NXR28" s="51"/>
      <c r="NXS28" s="51"/>
      <c r="NXT28" s="51"/>
      <c r="NXU28" s="51"/>
      <c r="NXV28" s="51"/>
      <c r="NXW28" s="51"/>
      <c r="NXX28" s="51"/>
      <c r="NXY28" s="51"/>
      <c r="NXZ28" s="51"/>
      <c r="NYA28" s="51"/>
      <c r="NYB28" s="51"/>
      <c r="NYC28" s="51"/>
      <c r="NYD28" s="51"/>
      <c r="NYE28" s="51"/>
      <c r="NYF28" s="51"/>
      <c r="NYG28" s="51"/>
      <c r="NYH28" s="51"/>
      <c r="NYI28" s="51"/>
      <c r="NYJ28" s="51"/>
      <c r="NYK28" s="51"/>
      <c r="NYL28" s="51"/>
      <c r="NYM28" s="51"/>
      <c r="NYN28" s="51"/>
      <c r="NYO28" s="51"/>
      <c r="NYP28" s="51"/>
      <c r="NYQ28" s="51"/>
      <c r="NYR28" s="51"/>
      <c r="NYS28" s="51"/>
      <c r="NYT28" s="51"/>
      <c r="NYU28" s="51"/>
      <c r="NYV28" s="51"/>
      <c r="NYW28" s="51"/>
      <c r="NYX28" s="51"/>
      <c r="NYY28" s="51"/>
      <c r="NYZ28" s="51"/>
      <c r="NZA28" s="51"/>
      <c r="NZB28" s="51"/>
      <c r="NZC28" s="51"/>
      <c r="NZD28" s="51"/>
      <c r="NZE28" s="51"/>
      <c r="NZF28" s="51"/>
      <c r="NZG28" s="51"/>
      <c r="NZH28" s="51"/>
      <c r="NZI28" s="51"/>
      <c r="NZJ28" s="51"/>
      <c r="NZK28" s="51"/>
      <c r="NZL28" s="51"/>
      <c r="NZM28" s="51"/>
      <c r="NZN28" s="51"/>
      <c r="NZO28" s="51"/>
      <c r="NZP28" s="51"/>
      <c r="NZQ28" s="51"/>
      <c r="NZR28" s="51"/>
      <c r="NZS28" s="51"/>
      <c r="NZT28" s="51"/>
      <c r="NZU28" s="51"/>
      <c r="NZV28" s="51"/>
      <c r="NZW28" s="51"/>
      <c r="NZX28" s="51"/>
      <c r="NZY28" s="51"/>
      <c r="NZZ28" s="51"/>
      <c r="OAA28" s="51"/>
      <c r="OAB28" s="51"/>
      <c r="OAC28" s="51"/>
      <c r="OAD28" s="51"/>
      <c r="OAE28" s="51"/>
      <c r="OAF28" s="51"/>
      <c r="OAG28" s="51"/>
      <c r="OAH28" s="51"/>
      <c r="OAI28" s="51"/>
      <c r="OAJ28" s="51"/>
      <c r="OAK28" s="51"/>
      <c r="OAL28" s="51"/>
      <c r="OAM28" s="51"/>
      <c r="OAN28" s="51"/>
      <c r="OAO28" s="51"/>
      <c r="OAP28" s="51"/>
      <c r="OAQ28" s="51"/>
      <c r="OAR28" s="51"/>
      <c r="OAS28" s="51"/>
      <c r="OAT28" s="51"/>
      <c r="OAU28" s="51"/>
      <c r="OAV28" s="51"/>
      <c r="OAW28" s="51"/>
      <c r="OAX28" s="51"/>
      <c r="OAY28" s="51"/>
      <c r="OAZ28" s="51"/>
      <c r="OBA28" s="51"/>
      <c r="OBB28" s="51"/>
      <c r="OBC28" s="51"/>
      <c r="OBD28" s="51"/>
      <c r="OBE28" s="51"/>
      <c r="OBF28" s="51"/>
      <c r="OBG28" s="51"/>
      <c r="OBH28" s="51"/>
      <c r="OBI28" s="51"/>
      <c r="OBJ28" s="51"/>
      <c r="OBK28" s="51"/>
      <c r="OBL28" s="51"/>
      <c r="OBM28" s="51"/>
      <c r="OBN28" s="51"/>
      <c r="OBO28" s="51"/>
      <c r="OBP28" s="51"/>
      <c r="OBQ28" s="51"/>
      <c r="OBR28" s="51"/>
      <c r="OBS28" s="51"/>
      <c r="OBT28" s="51"/>
      <c r="OBU28" s="51"/>
      <c r="OBV28" s="51"/>
      <c r="OBW28" s="51"/>
      <c r="OBX28" s="51"/>
      <c r="OBY28" s="51"/>
      <c r="OBZ28" s="51"/>
      <c r="OCA28" s="51"/>
      <c r="OCB28" s="51"/>
      <c r="OCC28" s="51"/>
      <c r="OCD28" s="51"/>
      <c r="OCE28" s="51"/>
      <c r="OCF28" s="51"/>
      <c r="OCG28" s="51"/>
      <c r="OCH28" s="51"/>
      <c r="OCI28" s="51"/>
      <c r="OCJ28" s="51"/>
      <c r="OCK28" s="51"/>
      <c r="OCL28" s="51"/>
      <c r="OCM28" s="51"/>
      <c r="OCN28" s="51"/>
      <c r="OCO28" s="51"/>
      <c r="OCP28" s="51"/>
      <c r="OCQ28" s="51"/>
      <c r="OCR28" s="51"/>
      <c r="OCS28" s="51"/>
      <c r="OCT28" s="51"/>
      <c r="OCU28" s="51"/>
      <c r="OCV28" s="51"/>
      <c r="OCW28" s="51"/>
      <c r="OCX28" s="51"/>
      <c r="OCY28" s="51"/>
      <c r="OCZ28" s="51"/>
      <c r="ODA28" s="51"/>
      <c r="ODB28" s="51"/>
      <c r="ODC28" s="51"/>
      <c r="ODD28" s="51"/>
      <c r="ODE28" s="51"/>
      <c r="ODF28" s="51"/>
      <c r="ODG28" s="51"/>
      <c r="ODH28" s="51"/>
      <c r="ODI28" s="51"/>
      <c r="ODJ28" s="51"/>
      <c r="ODK28" s="51"/>
      <c r="ODL28" s="51"/>
      <c r="ODM28" s="51"/>
      <c r="ODN28" s="51"/>
      <c r="ODO28" s="51"/>
      <c r="ODP28" s="51"/>
      <c r="ODQ28" s="51"/>
      <c r="ODR28" s="51"/>
      <c r="ODS28" s="51"/>
      <c r="ODT28" s="51"/>
      <c r="ODU28" s="51"/>
      <c r="ODV28" s="51"/>
      <c r="ODW28" s="51"/>
      <c r="ODX28" s="51"/>
      <c r="ODY28" s="51"/>
      <c r="ODZ28" s="51"/>
      <c r="OEA28" s="51"/>
      <c r="OEB28" s="51"/>
      <c r="OEC28" s="51"/>
      <c r="OED28" s="51"/>
      <c r="OEE28" s="51"/>
      <c r="OEF28" s="51"/>
      <c r="OEG28" s="51"/>
      <c r="OEH28" s="51"/>
      <c r="OEI28" s="51"/>
      <c r="OEJ28" s="51"/>
      <c r="OEK28" s="51"/>
      <c r="OEL28" s="51"/>
      <c r="OEM28" s="51"/>
      <c r="OEN28" s="51"/>
      <c r="OEO28" s="51"/>
      <c r="OEP28" s="51"/>
      <c r="OEQ28" s="51"/>
      <c r="OER28" s="51"/>
      <c r="OES28" s="51"/>
      <c r="OET28" s="51"/>
      <c r="OEU28" s="51"/>
      <c r="OEV28" s="51"/>
      <c r="OEW28" s="51"/>
      <c r="OEX28" s="51"/>
      <c r="OEY28" s="51"/>
      <c r="OEZ28" s="51"/>
      <c r="OFA28" s="51"/>
      <c r="OFB28" s="51"/>
      <c r="OFC28" s="51"/>
      <c r="OFD28" s="51"/>
      <c r="OFE28" s="51"/>
      <c r="OFF28" s="51"/>
      <c r="OFG28" s="51"/>
      <c r="OFH28" s="51"/>
      <c r="OFI28" s="51"/>
      <c r="OFJ28" s="51"/>
      <c r="OFK28" s="51"/>
      <c r="OFL28" s="51"/>
      <c r="OFM28" s="51"/>
      <c r="OFN28" s="51"/>
      <c r="OFO28" s="51"/>
      <c r="OFP28" s="51"/>
      <c r="OFQ28" s="51"/>
      <c r="OFR28" s="51"/>
      <c r="OFS28" s="51"/>
      <c r="OFT28" s="51"/>
      <c r="OFU28" s="51"/>
      <c r="OFV28" s="51"/>
      <c r="OFW28" s="51"/>
      <c r="OFX28" s="51"/>
      <c r="OFY28" s="51"/>
      <c r="OFZ28" s="51"/>
      <c r="OGA28" s="51"/>
      <c r="OGB28" s="51"/>
      <c r="OGC28" s="51"/>
      <c r="OGD28" s="51"/>
      <c r="OGE28" s="51"/>
      <c r="OGF28" s="51"/>
      <c r="OGG28" s="51"/>
      <c r="OGH28" s="51"/>
      <c r="OGI28" s="51"/>
      <c r="OGJ28" s="51"/>
      <c r="OGK28" s="51"/>
      <c r="OGL28" s="51"/>
      <c r="OGM28" s="51"/>
      <c r="OGN28" s="51"/>
      <c r="OGO28" s="51"/>
      <c r="OGP28" s="51"/>
      <c r="OGQ28" s="51"/>
      <c r="OGR28" s="51"/>
      <c r="OGS28" s="51"/>
      <c r="OGT28" s="51"/>
      <c r="OGU28" s="51"/>
      <c r="OGV28" s="51"/>
      <c r="OGW28" s="51"/>
      <c r="OGX28" s="51"/>
      <c r="OGY28" s="51"/>
      <c r="OGZ28" s="51"/>
      <c r="OHA28" s="51"/>
      <c r="OHB28" s="51"/>
      <c r="OHC28" s="51"/>
      <c r="OHD28" s="51"/>
      <c r="OHE28" s="51"/>
      <c r="OHF28" s="51"/>
      <c r="OHG28" s="51"/>
      <c r="OHH28" s="51"/>
      <c r="OHI28" s="51"/>
      <c r="OHJ28" s="51"/>
      <c r="OHK28" s="51"/>
      <c r="OHL28" s="51"/>
      <c r="OHM28" s="51"/>
      <c r="OHN28" s="51"/>
      <c r="OHO28" s="51"/>
      <c r="OHP28" s="51"/>
      <c r="OHQ28" s="51"/>
      <c r="OHR28" s="51"/>
      <c r="OHS28" s="51"/>
      <c r="OHT28" s="51"/>
      <c r="OHU28" s="51"/>
      <c r="OHV28" s="51"/>
      <c r="OHW28" s="51"/>
      <c r="OHX28" s="51"/>
      <c r="OHY28" s="51"/>
      <c r="OHZ28" s="51"/>
      <c r="OIA28" s="51"/>
      <c r="OIB28" s="51"/>
      <c r="OIC28" s="51"/>
      <c r="OID28" s="51"/>
      <c r="OIE28" s="51"/>
      <c r="OIF28" s="51"/>
      <c r="OIG28" s="51"/>
      <c r="OIH28" s="51"/>
      <c r="OII28" s="51"/>
      <c r="OIJ28" s="51"/>
      <c r="OIK28" s="51"/>
      <c r="OIL28" s="51"/>
      <c r="OIM28" s="51"/>
      <c r="OIN28" s="51"/>
      <c r="OIO28" s="51"/>
      <c r="OIP28" s="51"/>
      <c r="OIQ28" s="51"/>
      <c r="OIR28" s="51"/>
      <c r="OIS28" s="51"/>
      <c r="OIT28" s="51"/>
      <c r="OIU28" s="51"/>
      <c r="OIV28" s="51"/>
      <c r="OIW28" s="51"/>
      <c r="OIX28" s="51"/>
      <c r="OIY28" s="51"/>
      <c r="OIZ28" s="51"/>
      <c r="OJA28" s="51"/>
      <c r="OJB28" s="51"/>
      <c r="OJC28" s="51"/>
      <c r="OJD28" s="51"/>
      <c r="OJE28" s="51"/>
      <c r="OJF28" s="51"/>
      <c r="OJG28" s="51"/>
      <c r="OJH28" s="51"/>
      <c r="OJI28" s="51"/>
      <c r="OJJ28" s="51"/>
      <c r="OJK28" s="51"/>
      <c r="OJL28" s="51"/>
      <c r="OJM28" s="51"/>
      <c r="OJN28" s="51"/>
      <c r="OJO28" s="51"/>
      <c r="OJP28" s="51"/>
      <c r="OJQ28" s="51"/>
      <c r="OJR28" s="51"/>
      <c r="OJS28" s="51"/>
      <c r="OJT28" s="51"/>
      <c r="OJU28" s="51"/>
      <c r="OJV28" s="51"/>
      <c r="OJW28" s="51"/>
      <c r="OJX28" s="51"/>
      <c r="OJY28" s="51"/>
      <c r="OJZ28" s="51"/>
      <c r="OKA28" s="51"/>
      <c r="OKB28" s="51"/>
      <c r="OKC28" s="51"/>
      <c r="OKD28" s="51"/>
      <c r="OKE28" s="51"/>
      <c r="OKF28" s="51"/>
      <c r="OKG28" s="51"/>
      <c r="OKH28" s="51"/>
      <c r="OKI28" s="51"/>
      <c r="OKJ28" s="51"/>
      <c r="OKK28" s="51"/>
      <c r="OKL28" s="51"/>
      <c r="OKM28" s="51"/>
      <c r="OKN28" s="51"/>
      <c r="OKO28" s="51"/>
      <c r="OKP28" s="51"/>
      <c r="OKQ28" s="51"/>
      <c r="OKR28" s="51"/>
      <c r="OKS28" s="51"/>
      <c r="OKT28" s="51"/>
      <c r="OKU28" s="51"/>
      <c r="OKV28" s="51"/>
      <c r="OKW28" s="51"/>
      <c r="OKX28" s="51"/>
      <c r="OKY28" s="51"/>
      <c r="OKZ28" s="51"/>
      <c r="OLA28" s="51"/>
      <c r="OLB28" s="51"/>
      <c r="OLC28" s="51"/>
      <c r="OLD28" s="51"/>
      <c r="OLE28" s="51"/>
      <c r="OLF28" s="51"/>
      <c r="OLG28" s="51"/>
      <c r="OLH28" s="51"/>
      <c r="OLI28" s="51"/>
      <c r="OLJ28" s="51"/>
      <c r="OLK28" s="51"/>
      <c r="OLL28" s="51"/>
      <c r="OLM28" s="51"/>
      <c r="OLN28" s="51"/>
      <c r="OLO28" s="51"/>
      <c r="OLP28" s="51"/>
      <c r="OLQ28" s="51"/>
      <c r="OLR28" s="51"/>
      <c r="OLS28" s="51"/>
      <c r="OLT28" s="51"/>
      <c r="OLU28" s="51"/>
      <c r="OLV28" s="51"/>
      <c r="OLW28" s="51"/>
      <c r="OLX28" s="51"/>
      <c r="OLY28" s="51"/>
      <c r="OLZ28" s="51"/>
      <c r="OMA28" s="51"/>
      <c r="OMB28" s="51"/>
      <c r="OMC28" s="51"/>
      <c r="OMD28" s="51"/>
      <c r="OME28" s="51"/>
      <c r="OMF28" s="51"/>
      <c r="OMG28" s="51"/>
      <c r="OMH28" s="51"/>
      <c r="OMI28" s="51"/>
      <c r="OMJ28" s="51"/>
      <c r="OMK28" s="51"/>
      <c r="OML28" s="51"/>
      <c r="OMM28" s="51"/>
      <c r="OMN28" s="51"/>
      <c r="OMO28" s="51"/>
      <c r="OMP28" s="51"/>
      <c r="OMQ28" s="51"/>
      <c r="OMR28" s="51"/>
      <c r="OMS28" s="51"/>
      <c r="OMT28" s="51"/>
      <c r="OMU28" s="51"/>
      <c r="OMV28" s="51"/>
      <c r="OMW28" s="51"/>
      <c r="OMX28" s="51"/>
      <c r="OMY28" s="51"/>
      <c r="OMZ28" s="51"/>
      <c r="ONA28" s="51"/>
      <c r="ONB28" s="51"/>
      <c r="ONC28" s="51"/>
      <c r="OND28" s="51"/>
      <c r="ONE28" s="51"/>
      <c r="ONF28" s="51"/>
      <c r="ONG28" s="51"/>
      <c r="ONH28" s="51"/>
      <c r="ONI28" s="51"/>
      <c r="ONJ28" s="51"/>
      <c r="ONK28" s="51"/>
      <c r="ONL28" s="51"/>
      <c r="ONM28" s="51"/>
      <c r="ONN28" s="51"/>
      <c r="ONO28" s="51"/>
      <c r="ONP28" s="51"/>
      <c r="ONQ28" s="51"/>
      <c r="ONR28" s="51"/>
      <c r="ONS28" s="51"/>
      <c r="ONT28" s="51"/>
      <c r="ONU28" s="51"/>
      <c r="ONV28" s="51"/>
      <c r="ONW28" s="51"/>
      <c r="ONX28" s="51"/>
      <c r="ONY28" s="51"/>
      <c r="ONZ28" s="51"/>
      <c r="OOA28" s="51"/>
      <c r="OOB28" s="51"/>
      <c r="OOC28" s="51"/>
      <c r="OOD28" s="51"/>
      <c r="OOE28" s="51"/>
      <c r="OOF28" s="51"/>
      <c r="OOG28" s="51"/>
      <c r="OOH28" s="51"/>
      <c r="OOI28" s="51"/>
      <c r="OOJ28" s="51"/>
      <c r="OOK28" s="51"/>
      <c r="OOL28" s="51"/>
      <c r="OOM28" s="51"/>
      <c r="OON28" s="51"/>
      <c r="OOO28" s="51"/>
      <c r="OOP28" s="51"/>
      <c r="OOQ28" s="51"/>
      <c r="OOR28" s="51"/>
      <c r="OOS28" s="51"/>
      <c r="OOT28" s="51"/>
      <c r="OOU28" s="51"/>
      <c r="OOV28" s="51"/>
      <c r="OOW28" s="51"/>
      <c r="OOX28" s="51"/>
      <c r="OOY28" s="51"/>
      <c r="OOZ28" s="51"/>
      <c r="OPA28" s="51"/>
      <c r="OPB28" s="51"/>
      <c r="OPC28" s="51"/>
      <c r="OPD28" s="51"/>
      <c r="OPE28" s="51"/>
      <c r="OPF28" s="51"/>
      <c r="OPG28" s="51"/>
      <c r="OPH28" s="51"/>
      <c r="OPI28" s="51"/>
      <c r="OPJ28" s="51"/>
      <c r="OPK28" s="51"/>
      <c r="OPL28" s="51"/>
      <c r="OPM28" s="51"/>
      <c r="OPN28" s="51"/>
      <c r="OPO28" s="51"/>
      <c r="OPP28" s="51"/>
      <c r="OPQ28" s="51"/>
      <c r="OPR28" s="51"/>
      <c r="OPS28" s="51"/>
      <c r="OPT28" s="51"/>
      <c r="OPU28" s="51"/>
      <c r="OPV28" s="51"/>
      <c r="OPW28" s="51"/>
      <c r="OPX28" s="51"/>
      <c r="OPY28" s="51"/>
      <c r="OPZ28" s="51"/>
      <c r="OQA28" s="51"/>
      <c r="OQB28" s="51"/>
      <c r="OQC28" s="51"/>
      <c r="OQD28" s="51"/>
      <c r="OQE28" s="51"/>
      <c r="OQF28" s="51"/>
      <c r="OQG28" s="51"/>
      <c r="OQH28" s="51"/>
      <c r="OQI28" s="51"/>
      <c r="OQJ28" s="51"/>
      <c r="OQK28" s="51"/>
      <c r="OQL28" s="51"/>
      <c r="OQM28" s="51"/>
      <c r="OQN28" s="51"/>
      <c r="OQO28" s="51"/>
      <c r="OQP28" s="51"/>
      <c r="OQQ28" s="51"/>
      <c r="OQR28" s="51"/>
      <c r="OQS28" s="51"/>
      <c r="OQT28" s="51"/>
      <c r="OQU28" s="51"/>
      <c r="OQV28" s="51"/>
      <c r="OQW28" s="51"/>
      <c r="OQX28" s="51"/>
      <c r="OQY28" s="51"/>
      <c r="OQZ28" s="51"/>
      <c r="ORA28" s="51"/>
      <c r="ORB28" s="51"/>
      <c r="ORC28" s="51"/>
      <c r="ORD28" s="51"/>
      <c r="ORE28" s="51"/>
      <c r="ORF28" s="51"/>
      <c r="ORG28" s="51"/>
      <c r="ORH28" s="51"/>
      <c r="ORI28" s="51"/>
      <c r="ORJ28" s="51"/>
      <c r="ORK28" s="51"/>
      <c r="ORL28" s="51"/>
      <c r="ORM28" s="51"/>
      <c r="ORN28" s="51"/>
      <c r="ORO28" s="51"/>
      <c r="ORP28" s="51"/>
      <c r="ORQ28" s="51"/>
      <c r="ORR28" s="51"/>
      <c r="ORS28" s="51"/>
      <c r="ORT28" s="51"/>
      <c r="ORU28" s="51"/>
      <c r="ORV28" s="51"/>
      <c r="ORW28" s="51"/>
      <c r="ORX28" s="51"/>
      <c r="ORY28" s="51"/>
      <c r="ORZ28" s="51"/>
      <c r="OSA28" s="51"/>
      <c r="OSB28" s="51"/>
      <c r="OSC28" s="51"/>
      <c r="OSD28" s="51"/>
      <c r="OSE28" s="51"/>
      <c r="OSF28" s="51"/>
      <c r="OSG28" s="51"/>
      <c r="OSH28" s="51"/>
      <c r="OSI28" s="51"/>
      <c r="OSJ28" s="51"/>
      <c r="OSK28" s="51"/>
      <c r="OSL28" s="51"/>
      <c r="OSM28" s="51"/>
      <c r="OSN28" s="51"/>
      <c r="OSO28" s="51"/>
      <c r="OSP28" s="51"/>
      <c r="OSQ28" s="51"/>
      <c r="OSR28" s="51"/>
      <c r="OSS28" s="51"/>
      <c r="OST28" s="51"/>
      <c r="OSU28" s="51"/>
      <c r="OSV28" s="51"/>
      <c r="OSW28" s="51"/>
      <c r="OSX28" s="51"/>
      <c r="OSY28" s="51"/>
      <c r="OSZ28" s="51"/>
      <c r="OTA28" s="51"/>
      <c r="OTB28" s="51"/>
      <c r="OTC28" s="51"/>
      <c r="OTD28" s="51"/>
      <c r="OTE28" s="51"/>
      <c r="OTF28" s="51"/>
      <c r="OTG28" s="51"/>
      <c r="OTH28" s="51"/>
      <c r="OTI28" s="51"/>
      <c r="OTJ28" s="51"/>
      <c r="OTK28" s="51"/>
      <c r="OTL28" s="51"/>
      <c r="OTM28" s="51"/>
      <c r="OTN28" s="51"/>
      <c r="OTO28" s="51"/>
      <c r="OTP28" s="51"/>
      <c r="OTQ28" s="51"/>
      <c r="OTR28" s="51"/>
      <c r="OTS28" s="51"/>
      <c r="OTT28" s="51"/>
      <c r="OTU28" s="51"/>
      <c r="OTV28" s="51"/>
      <c r="OTW28" s="51"/>
      <c r="OTX28" s="51"/>
      <c r="OTY28" s="51"/>
      <c r="OTZ28" s="51"/>
      <c r="OUA28" s="51"/>
      <c r="OUB28" s="51"/>
      <c r="OUC28" s="51"/>
      <c r="OUD28" s="51"/>
      <c r="OUE28" s="51"/>
      <c r="OUF28" s="51"/>
      <c r="OUG28" s="51"/>
      <c r="OUH28" s="51"/>
      <c r="OUI28" s="51"/>
      <c r="OUJ28" s="51"/>
      <c r="OUK28" s="51"/>
      <c r="OUL28" s="51"/>
      <c r="OUM28" s="51"/>
      <c r="OUN28" s="51"/>
      <c r="OUO28" s="51"/>
      <c r="OUP28" s="51"/>
      <c r="OUQ28" s="51"/>
      <c r="OUR28" s="51"/>
      <c r="OUS28" s="51"/>
      <c r="OUT28" s="51"/>
      <c r="OUU28" s="51"/>
      <c r="OUV28" s="51"/>
      <c r="OUW28" s="51"/>
      <c r="OUX28" s="51"/>
      <c r="OUY28" s="51"/>
      <c r="OUZ28" s="51"/>
      <c r="OVA28" s="51"/>
      <c r="OVB28" s="51"/>
      <c r="OVC28" s="51"/>
      <c r="OVD28" s="51"/>
      <c r="OVE28" s="51"/>
      <c r="OVF28" s="51"/>
      <c r="OVG28" s="51"/>
      <c r="OVH28" s="51"/>
      <c r="OVI28" s="51"/>
      <c r="OVJ28" s="51"/>
      <c r="OVK28" s="51"/>
      <c r="OVL28" s="51"/>
      <c r="OVM28" s="51"/>
      <c r="OVN28" s="51"/>
      <c r="OVO28" s="51"/>
      <c r="OVP28" s="51"/>
      <c r="OVQ28" s="51"/>
      <c r="OVR28" s="51"/>
      <c r="OVS28" s="51"/>
      <c r="OVT28" s="51"/>
      <c r="OVU28" s="51"/>
      <c r="OVV28" s="51"/>
      <c r="OVW28" s="51"/>
      <c r="OVX28" s="51"/>
      <c r="OVY28" s="51"/>
      <c r="OVZ28" s="51"/>
      <c r="OWA28" s="51"/>
      <c r="OWB28" s="51"/>
      <c r="OWC28" s="51"/>
      <c r="OWD28" s="51"/>
      <c r="OWE28" s="51"/>
      <c r="OWF28" s="51"/>
      <c r="OWG28" s="51"/>
      <c r="OWH28" s="51"/>
      <c r="OWI28" s="51"/>
      <c r="OWJ28" s="51"/>
      <c r="OWK28" s="51"/>
      <c r="OWL28" s="51"/>
      <c r="OWM28" s="51"/>
      <c r="OWN28" s="51"/>
      <c r="OWO28" s="51"/>
      <c r="OWP28" s="51"/>
      <c r="OWQ28" s="51"/>
      <c r="OWR28" s="51"/>
      <c r="OWS28" s="51"/>
      <c r="OWT28" s="51"/>
      <c r="OWU28" s="51"/>
      <c r="OWV28" s="51"/>
      <c r="OWW28" s="51"/>
      <c r="OWX28" s="51"/>
      <c r="OWY28" s="51"/>
      <c r="OWZ28" s="51"/>
      <c r="OXA28" s="51"/>
      <c r="OXB28" s="51"/>
      <c r="OXC28" s="51"/>
      <c r="OXD28" s="51"/>
      <c r="OXE28" s="51"/>
      <c r="OXF28" s="51"/>
      <c r="OXG28" s="51"/>
      <c r="OXH28" s="51"/>
      <c r="OXI28" s="51"/>
      <c r="OXJ28" s="51"/>
      <c r="OXK28" s="51"/>
      <c r="OXL28" s="51"/>
      <c r="OXM28" s="51"/>
      <c r="OXN28" s="51"/>
      <c r="OXO28" s="51"/>
      <c r="OXP28" s="51"/>
      <c r="OXQ28" s="51"/>
      <c r="OXR28" s="51"/>
      <c r="OXS28" s="51"/>
      <c r="OXT28" s="51"/>
      <c r="OXU28" s="51"/>
      <c r="OXV28" s="51"/>
      <c r="OXW28" s="51"/>
      <c r="OXX28" s="51"/>
      <c r="OXY28" s="51"/>
      <c r="OXZ28" s="51"/>
      <c r="OYA28" s="51"/>
      <c r="OYB28" s="51"/>
      <c r="OYC28" s="51"/>
      <c r="OYD28" s="51"/>
      <c r="OYE28" s="51"/>
      <c r="OYF28" s="51"/>
      <c r="OYG28" s="51"/>
      <c r="OYH28" s="51"/>
      <c r="OYI28" s="51"/>
      <c r="OYJ28" s="51"/>
      <c r="OYK28" s="51"/>
      <c r="OYL28" s="51"/>
      <c r="OYM28" s="51"/>
      <c r="OYN28" s="51"/>
      <c r="OYO28" s="51"/>
      <c r="OYP28" s="51"/>
      <c r="OYQ28" s="51"/>
      <c r="OYR28" s="51"/>
      <c r="OYS28" s="51"/>
      <c r="OYT28" s="51"/>
      <c r="OYU28" s="51"/>
      <c r="OYV28" s="51"/>
      <c r="OYW28" s="51"/>
      <c r="OYX28" s="51"/>
      <c r="OYY28" s="51"/>
      <c r="OYZ28" s="51"/>
      <c r="OZA28" s="51"/>
      <c r="OZB28" s="51"/>
      <c r="OZC28" s="51"/>
      <c r="OZD28" s="51"/>
      <c r="OZE28" s="51"/>
      <c r="OZF28" s="51"/>
      <c r="OZG28" s="51"/>
      <c r="OZH28" s="51"/>
      <c r="OZI28" s="51"/>
      <c r="OZJ28" s="51"/>
      <c r="OZK28" s="51"/>
      <c r="OZL28" s="51"/>
      <c r="OZM28" s="51"/>
      <c r="OZN28" s="51"/>
      <c r="OZO28" s="51"/>
      <c r="OZP28" s="51"/>
      <c r="OZQ28" s="51"/>
      <c r="OZR28" s="51"/>
      <c r="OZS28" s="51"/>
      <c r="OZT28" s="51"/>
      <c r="OZU28" s="51"/>
      <c r="OZV28" s="51"/>
      <c r="OZW28" s="51"/>
      <c r="OZX28" s="51"/>
      <c r="OZY28" s="51"/>
      <c r="OZZ28" s="51"/>
      <c r="PAA28" s="51"/>
      <c r="PAB28" s="51"/>
      <c r="PAC28" s="51"/>
      <c r="PAD28" s="51"/>
      <c r="PAE28" s="51"/>
      <c r="PAF28" s="51"/>
      <c r="PAG28" s="51"/>
      <c r="PAH28" s="51"/>
      <c r="PAI28" s="51"/>
      <c r="PAJ28" s="51"/>
      <c r="PAK28" s="51"/>
      <c r="PAL28" s="51"/>
      <c r="PAM28" s="51"/>
      <c r="PAN28" s="51"/>
      <c r="PAO28" s="51"/>
      <c r="PAP28" s="51"/>
      <c r="PAQ28" s="51"/>
      <c r="PAR28" s="51"/>
      <c r="PAS28" s="51"/>
      <c r="PAT28" s="51"/>
      <c r="PAU28" s="51"/>
      <c r="PAV28" s="51"/>
      <c r="PAW28" s="51"/>
      <c r="PAX28" s="51"/>
      <c r="PAY28" s="51"/>
      <c r="PAZ28" s="51"/>
      <c r="PBA28" s="51"/>
      <c r="PBB28" s="51"/>
      <c r="PBC28" s="51"/>
      <c r="PBD28" s="51"/>
      <c r="PBE28" s="51"/>
      <c r="PBF28" s="51"/>
      <c r="PBG28" s="51"/>
      <c r="PBH28" s="51"/>
      <c r="PBI28" s="51"/>
      <c r="PBJ28" s="51"/>
      <c r="PBK28" s="51"/>
      <c r="PBL28" s="51"/>
      <c r="PBM28" s="51"/>
      <c r="PBN28" s="51"/>
      <c r="PBO28" s="51"/>
      <c r="PBP28" s="51"/>
      <c r="PBQ28" s="51"/>
      <c r="PBR28" s="51"/>
      <c r="PBS28" s="51"/>
      <c r="PBT28" s="51"/>
      <c r="PBU28" s="51"/>
      <c r="PBV28" s="51"/>
      <c r="PBW28" s="51"/>
      <c r="PBX28" s="51"/>
      <c r="PBY28" s="51"/>
      <c r="PBZ28" s="51"/>
      <c r="PCA28" s="51"/>
      <c r="PCB28" s="51"/>
      <c r="PCC28" s="51"/>
      <c r="PCD28" s="51"/>
      <c r="PCE28" s="51"/>
      <c r="PCF28" s="51"/>
      <c r="PCG28" s="51"/>
      <c r="PCH28" s="51"/>
      <c r="PCI28" s="51"/>
      <c r="PCJ28" s="51"/>
      <c r="PCK28" s="51"/>
      <c r="PCL28" s="51"/>
      <c r="PCM28" s="51"/>
      <c r="PCN28" s="51"/>
      <c r="PCO28" s="51"/>
      <c r="PCP28" s="51"/>
      <c r="PCQ28" s="51"/>
      <c r="PCR28" s="51"/>
      <c r="PCS28" s="51"/>
      <c r="PCT28" s="51"/>
      <c r="PCU28" s="51"/>
      <c r="PCV28" s="51"/>
      <c r="PCW28" s="51"/>
      <c r="PCX28" s="51"/>
      <c r="PCY28" s="51"/>
      <c r="PCZ28" s="51"/>
      <c r="PDA28" s="51"/>
      <c r="PDB28" s="51"/>
      <c r="PDC28" s="51"/>
      <c r="PDD28" s="51"/>
      <c r="PDE28" s="51"/>
      <c r="PDF28" s="51"/>
      <c r="PDG28" s="51"/>
      <c r="PDH28" s="51"/>
      <c r="PDI28" s="51"/>
      <c r="PDJ28" s="51"/>
      <c r="PDK28" s="51"/>
      <c r="PDL28" s="51"/>
      <c r="PDM28" s="51"/>
      <c r="PDN28" s="51"/>
      <c r="PDO28" s="51"/>
      <c r="PDP28" s="51"/>
      <c r="PDQ28" s="51"/>
      <c r="PDR28" s="51"/>
      <c r="PDS28" s="51"/>
      <c r="PDT28" s="51"/>
      <c r="PDU28" s="51"/>
      <c r="PDV28" s="51"/>
      <c r="PDW28" s="51"/>
      <c r="PDX28" s="51"/>
      <c r="PDY28" s="51"/>
      <c r="PDZ28" s="51"/>
      <c r="PEA28" s="51"/>
      <c r="PEB28" s="51"/>
      <c r="PEC28" s="51"/>
      <c r="PED28" s="51"/>
      <c r="PEE28" s="51"/>
      <c r="PEF28" s="51"/>
      <c r="PEG28" s="51"/>
      <c r="PEH28" s="51"/>
      <c r="PEI28" s="51"/>
      <c r="PEJ28" s="51"/>
      <c r="PEK28" s="51"/>
      <c r="PEL28" s="51"/>
      <c r="PEM28" s="51"/>
      <c r="PEN28" s="51"/>
      <c r="PEO28" s="51"/>
      <c r="PEP28" s="51"/>
      <c r="PEQ28" s="51"/>
      <c r="PER28" s="51"/>
      <c r="PES28" s="51"/>
      <c r="PET28" s="51"/>
      <c r="PEU28" s="51"/>
      <c r="PEV28" s="51"/>
      <c r="PEW28" s="51"/>
      <c r="PEX28" s="51"/>
      <c r="PEY28" s="51"/>
      <c r="PEZ28" s="51"/>
      <c r="PFA28" s="51"/>
      <c r="PFB28" s="51"/>
      <c r="PFC28" s="51"/>
      <c r="PFD28" s="51"/>
      <c r="PFE28" s="51"/>
      <c r="PFF28" s="51"/>
      <c r="PFG28" s="51"/>
      <c r="PFH28" s="51"/>
      <c r="PFI28" s="51"/>
      <c r="PFJ28" s="51"/>
      <c r="PFK28" s="51"/>
      <c r="PFL28" s="51"/>
      <c r="PFM28" s="51"/>
      <c r="PFN28" s="51"/>
      <c r="PFO28" s="51"/>
      <c r="PFP28" s="51"/>
      <c r="PFQ28" s="51"/>
      <c r="PFR28" s="51"/>
      <c r="PFS28" s="51"/>
      <c r="PFT28" s="51"/>
      <c r="PFU28" s="51"/>
      <c r="PFV28" s="51"/>
      <c r="PFW28" s="51"/>
      <c r="PFX28" s="51"/>
      <c r="PFY28" s="51"/>
      <c r="PFZ28" s="51"/>
      <c r="PGA28" s="51"/>
      <c r="PGB28" s="51"/>
      <c r="PGC28" s="51"/>
      <c r="PGD28" s="51"/>
      <c r="PGE28" s="51"/>
      <c r="PGF28" s="51"/>
      <c r="PGG28" s="51"/>
      <c r="PGH28" s="51"/>
      <c r="PGI28" s="51"/>
      <c r="PGJ28" s="51"/>
      <c r="PGK28" s="51"/>
      <c r="PGL28" s="51"/>
      <c r="PGM28" s="51"/>
      <c r="PGN28" s="51"/>
      <c r="PGO28" s="51"/>
      <c r="PGP28" s="51"/>
      <c r="PGQ28" s="51"/>
      <c r="PGR28" s="51"/>
      <c r="PGS28" s="51"/>
      <c r="PGT28" s="51"/>
      <c r="PGU28" s="51"/>
      <c r="PGV28" s="51"/>
      <c r="PGW28" s="51"/>
      <c r="PGX28" s="51"/>
      <c r="PGY28" s="51"/>
      <c r="PGZ28" s="51"/>
      <c r="PHA28" s="51"/>
      <c r="PHB28" s="51"/>
      <c r="PHC28" s="51"/>
      <c r="PHD28" s="51"/>
      <c r="PHE28" s="51"/>
      <c r="PHF28" s="51"/>
      <c r="PHG28" s="51"/>
      <c r="PHH28" s="51"/>
      <c r="PHI28" s="51"/>
      <c r="PHJ28" s="51"/>
      <c r="PHK28" s="51"/>
      <c r="PHL28" s="51"/>
      <c r="PHM28" s="51"/>
      <c r="PHN28" s="51"/>
      <c r="PHO28" s="51"/>
      <c r="PHP28" s="51"/>
      <c r="PHQ28" s="51"/>
      <c r="PHR28" s="51"/>
      <c r="PHS28" s="51"/>
      <c r="PHT28" s="51"/>
      <c r="PHU28" s="51"/>
      <c r="PHV28" s="51"/>
      <c r="PHW28" s="51"/>
      <c r="PHX28" s="51"/>
      <c r="PHY28" s="51"/>
      <c r="PHZ28" s="51"/>
      <c r="PIA28" s="51"/>
      <c r="PIB28" s="51"/>
      <c r="PIC28" s="51"/>
      <c r="PID28" s="51"/>
      <c r="PIE28" s="51"/>
      <c r="PIF28" s="51"/>
      <c r="PIG28" s="51"/>
      <c r="PIH28" s="51"/>
      <c r="PII28" s="51"/>
      <c r="PIJ28" s="51"/>
      <c r="PIK28" s="51"/>
      <c r="PIL28" s="51"/>
      <c r="PIM28" s="51"/>
      <c r="PIN28" s="51"/>
      <c r="PIO28" s="51"/>
      <c r="PIP28" s="51"/>
      <c r="PIQ28" s="51"/>
      <c r="PIR28" s="51"/>
      <c r="PIS28" s="51"/>
      <c r="PIT28" s="51"/>
      <c r="PIU28" s="51"/>
      <c r="PIV28" s="51"/>
      <c r="PIW28" s="51"/>
      <c r="PIX28" s="51"/>
      <c r="PIY28" s="51"/>
      <c r="PIZ28" s="51"/>
      <c r="PJA28" s="51"/>
      <c r="PJB28" s="51"/>
      <c r="PJC28" s="51"/>
      <c r="PJD28" s="51"/>
      <c r="PJE28" s="51"/>
      <c r="PJF28" s="51"/>
      <c r="PJG28" s="51"/>
      <c r="PJH28" s="51"/>
      <c r="PJI28" s="51"/>
      <c r="PJJ28" s="51"/>
      <c r="PJK28" s="51"/>
      <c r="PJL28" s="51"/>
      <c r="PJM28" s="51"/>
      <c r="PJN28" s="51"/>
      <c r="PJO28" s="51"/>
      <c r="PJP28" s="51"/>
      <c r="PJQ28" s="51"/>
      <c r="PJR28" s="51"/>
      <c r="PJS28" s="51"/>
      <c r="PJT28" s="51"/>
      <c r="PJU28" s="51"/>
      <c r="PJV28" s="51"/>
      <c r="PJW28" s="51"/>
      <c r="PJX28" s="51"/>
      <c r="PJY28" s="51"/>
      <c r="PJZ28" s="51"/>
      <c r="PKA28" s="51"/>
      <c r="PKB28" s="51"/>
      <c r="PKC28" s="51"/>
      <c r="PKD28" s="51"/>
      <c r="PKE28" s="51"/>
      <c r="PKF28" s="51"/>
      <c r="PKG28" s="51"/>
      <c r="PKH28" s="51"/>
      <c r="PKI28" s="51"/>
      <c r="PKJ28" s="51"/>
      <c r="PKK28" s="51"/>
      <c r="PKL28" s="51"/>
      <c r="PKM28" s="51"/>
      <c r="PKN28" s="51"/>
      <c r="PKO28" s="51"/>
      <c r="PKP28" s="51"/>
      <c r="PKQ28" s="51"/>
      <c r="PKR28" s="51"/>
      <c r="PKS28" s="51"/>
      <c r="PKT28" s="51"/>
      <c r="PKU28" s="51"/>
      <c r="PKV28" s="51"/>
      <c r="PKW28" s="51"/>
      <c r="PKX28" s="51"/>
      <c r="PKY28" s="51"/>
      <c r="PKZ28" s="51"/>
      <c r="PLA28" s="51"/>
      <c r="PLB28" s="51"/>
      <c r="PLC28" s="51"/>
      <c r="PLD28" s="51"/>
      <c r="PLE28" s="51"/>
      <c r="PLF28" s="51"/>
      <c r="PLG28" s="51"/>
      <c r="PLH28" s="51"/>
      <c r="PLI28" s="51"/>
      <c r="PLJ28" s="51"/>
      <c r="PLK28" s="51"/>
      <c r="PLL28" s="51"/>
      <c r="PLM28" s="51"/>
      <c r="PLN28" s="51"/>
      <c r="PLO28" s="51"/>
      <c r="PLP28" s="51"/>
      <c r="PLQ28" s="51"/>
      <c r="PLR28" s="51"/>
      <c r="PLS28" s="51"/>
      <c r="PLT28" s="51"/>
      <c r="PLU28" s="51"/>
      <c r="PLV28" s="51"/>
      <c r="PLW28" s="51"/>
      <c r="PLX28" s="51"/>
      <c r="PLY28" s="51"/>
      <c r="PLZ28" s="51"/>
      <c r="PMA28" s="51"/>
      <c r="PMB28" s="51"/>
      <c r="PMC28" s="51"/>
      <c r="PMD28" s="51"/>
      <c r="PME28" s="51"/>
      <c r="PMF28" s="51"/>
      <c r="PMG28" s="51"/>
      <c r="PMH28" s="51"/>
      <c r="PMI28" s="51"/>
      <c r="PMJ28" s="51"/>
      <c r="PMK28" s="51"/>
      <c r="PML28" s="51"/>
      <c r="PMM28" s="51"/>
      <c r="PMN28" s="51"/>
      <c r="PMO28" s="51"/>
      <c r="PMP28" s="51"/>
      <c r="PMQ28" s="51"/>
      <c r="PMR28" s="51"/>
      <c r="PMS28" s="51"/>
      <c r="PMT28" s="51"/>
      <c r="PMU28" s="51"/>
      <c r="PMV28" s="51"/>
      <c r="PMW28" s="51"/>
      <c r="PMX28" s="51"/>
      <c r="PMY28" s="51"/>
      <c r="PMZ28" s="51"/>
      <c r="PNA28" s="51"/>
      <c r="PNB28" s="51"/>
      <c r="PNC28" s="51"/>
      <c r="PND28" s="51"/>
      <c r="PNE28" s="51"/>
      <c r="PNF28" s="51"/>
      <c r="PNG28" s="51"/>
      <c r="PNH28" s="51"/>
      <c r="PNI28" s="51"/>
      <c r="PNJ28" s="51"/>
      <c r="PNK28" s="51"/>
      <c r="PNL28" s="51"/>
      <c r="PNM28" s="51"/>
      <c r="PNN28" s="51"/>
      <c r="PNO28" s="51"/>
      <c r="PNP28" s="51"/>
      <c r="PNQ28" s="51"/>
      <c r="PNR28" s="51"/>
      <c r="PNS28" s="51"/>
      <c r="PNT28" s="51"/>
      <c r="PNU28" s="51"/>
      <c r="PNV28" s="51"/>
      <c r="PNW28" s="51"/>
      <c r="PNX28" s="51"/>
      <c r="PNY28" s="51"/>
      <c r="PNZ28" s="51"/>
      <c r="POA28" s="51"/>
      <c r="POB28" s="51"/>
      <c r="POC28" s="51"/>
      <c r="POD28" s="51"/>
      <c r="POE28" s="51"/>
      <c r="POF28" s="51"/>
      <c r="POG28" s="51"/>
      <c r="POH28" s="51"/>
      <c r="POI28" s="51"/>
      <c r="POJ28" s="51"/>
      <c r="POK28" s="51"/>
      <c r="POL28" s="51"/>
      <c r="POM28" s="51"/>
      <c r="PON28" s="51"/>
      <c r="POO28" s="51"/>
      <c r="POP28" s="51"/>
      <c r="POQ28" s="51"/>
      <c r="POR28" s="51"/>
      <c r="POS28" s="51"/>
      <c r="POT28" s="51"/>
      <c r="POU28" s="51"/>
      <c r="POV28" s="51"/>
      <c r="POW28" s="51"/>
      <c r="POX28" s="51"/>
      <c r="POY28" s="51"/>
      <c r="POZ28" s="51"/>
      <c r="PPA28" s="51"/>
      <c r="PPB28" s="51"/>
      <c r="PPC28" s="51"/>
      <c r="PPD28" s="51"/>
      <c r="PPE28" s="51"/>
      <c r="PPF28" s="51"/>
      <c r="PPG28" s="51"/>
      <c r="PPH28" s="51"/>
      <c r="PPI28" s="51"/>
      <c r="PPJ28" s="51"/>
      <c r="PPK28" s="51"/>
      <c r="PPL28" s="51"/>
      <c r="PPM28" s="51"/>
      <c r="PPN28" s="51"/>
      <c r="PPO28" s="51"/>
      <c r="PPP28" s="51"/>
      <c r="PPQ28" s="51"/>
      <c r="PPR28" s="51"/>
      <c r="PPS28" s="51"/>
      <c r="PPT28" s="51"/>
      <c r="PPU28" s="51"/>
      <c r="PPV28" s="51"/>
      <c r="PPW28" s="51"/>
      <c r="PPX28" s="51"/>
      <c r="PPY28" s="51"/>
      <c r="PPZ28" s="51"/>
      <c r="PQA28" s="51"/>
      <c r="PQB28" s="51"/>
      <c r="PQC28" s="51"/>
      <c r="PQD28" s="51"/>
      <c r="PQE28" s="51"/>
      <c r="PQF28" s="51"/>
      <c r="PQG28" s="51"/>
      <c r="PQH28" s="51"/>
      <c r="PQI28" s="51"/>
      <c r="PQJ28" s="51"/>
      <c r="PQK28" s="51"/>
      <c r="PQL28" s="51"/>
      <c r="PQM28" s="51"/>
      <c r="PQN28" s="51"/>
      <c r="PQO28" s="51"/>
      <c r="PQP28" s="51"/>
      <c r="PQQ28" s="51"/>
      <c r="PQR28" s="51"/>
      <c r="PQS28" s="51"/>
      <c r="PQT28" s="51"/>
      <c r="PQU28" s="51"/>
      <c r="PQV28" s="51"/>
      <c r="PQW28" s="51"/>
      <c r="PQX28" s="51"/>
      <c r="PQY28" s="51"/>
      <c r="PQZ28" s="51"/>
      <c r="PRA28" s="51"/>
      <c r="PRB28" s="51"/>
      <c r="PRC28" s="51"/>
      <c r="PRD28" s="51"/>
      <c r="PRE28" s="51"/>
      <c r="PRF28" s="51"/>
      <c r="PRG28" s="51"/>
      <c r="PRH28" s="51"/>
      <c r="PRI28" s="51"/>
      <c r="PRJ28" s="51"/>
      <c r="PRK28" s="51"/>
      <c r="PRL28" s="51"/>
      <c r="PRM28" s="51"/>
      <c r="PRN28" s="51"/>
      <c r="PRO28" s="51"/>
      <c r="PRP28" s="51"/>
      <c r="PRQ28" s="51"/>
      <c r="PRR28" s="51"/>
      <c r="PRS28" s="51"/>
      <c r="PRT28" s="51"/>
      <c r="PRU28" s="51"/>
      <c r="PRV28" s="51"/>
      <c r="PRW28" s="51"/>
      <c r="PRX28" s="51"/>
      <c r="PRY28" s="51"/>
      <c r="PRZ28" s="51"/>
      <c r="PSA28" s="51"/>
      <c r="PSB28" s="51"/>
      <c r="PSC28" s="51"/>
      <c r="PSD28" s="51"/>
      <c r="PSE28" s="51"/>
      <c r="PSF28" s="51"/>
      <c r="PSG28" s="51"/>
      <c r="PSH28" s="51"/>
      <c r="PSI28" s="51"/>
      <c r="PSJ28" s="51"/>
      <c r="PSK28" s="51"/>
      <c r="PSL28" s="51"/>
      <c r="PSM28" s="51"/>
      <c r="PSN28" s="51"/>
      <c r="PSO28" s="51"/>
      <c r="PSP28" s="51"/>
      <c r="PSQ28" s="51"/>
      <c r="PSR28" s="51"/>
      <c r="PSS28" s="51"/>
      <c r="PST28" s="51"/>
      <c r="PSU28" s="51"/>
      <c r="PSV28" s="51"/>
      <c r="PSW28" s="51"/>
      <c r="PSX28" s="51"/>
      <c r="PSY28" s="51"/>
      <c r="PSZ28" s="51"/>
      <c r="PTA28" s="51"/>
      <c r="PTB28" s="51"/>
      <c r="PTC28" s="51"/>
      <c r="PTD28" s="51"/>
      <c r="PTE28" s="51"/>
      <c r="PTF28" s="51"/>
      <c r="PTG28" s="51"/>
      <c r="PTH28" s="51"/>
      <c r="PTI28" s="51"/>
      <c r="PTJ28" s="51"/>
      <c r="PTK28" s="51"/>
      <c r="PTL28" s="51"/>
      <c r="PTM28" s="51"/>
      <c r="PTN28" s="51"/>
      <c r="PTO28" s="51"/>
      <c r="PTP28" s="51"/>
      <c r="PTQ28" s="51"/>
      <c r="PTR28" s="51"/>
      <c r="PTS28" s="51"/>
      <c r="PTT28" s="51"/>
      <c r="PTU28" s="51"/>
      <c r="PTV28" s="51"/>
      <c r="PTW28" s="51"/>
      <c r="PTX28" s="51"/>
      <c r="PTY28" s="51"/>
      <c r="PTZ28" s="51"/>
      <c r="PUA28" s="51"/>
      <c r="PUB28" s="51"/>
      <c r="PUC28" s="51"/>
      <c r="PUD28" s="51"/>
      <c r="PUE28" s="51"/>
      <c r="PUF28" s="51"/>
      <c r="PUG28" s="51"/>
      <c r="PUH28" s="51"/>
      <c r="PUI28" s="51"/>
      <c r="PUJ28" s="51"/>
      <c r="PUK28" s="51"/>
      <c r="PUL28" s="51"/>
      <c r="PUM28" s="51"/>
      <c r="PUN28" s="51"/>
      <c r="PUO28" s="51"/>
      <c r="PUP28" s="51"/>
      <c r="PUQ28" s="51"/>
      <c r="PUR28" s="51"/>
      <c r="PUS28" s="51"/>
      <c r="PUT28" s="51"/>
      <c r="PUU28" s="51"/>
      <c r="PUV28" s="51"/>
      <c r="PUW28" s="51"/>
      <c r="PUX28" s="51"/>
      <c r="PUY28" s="51"/>
      <c r="PUZ28" s="51"/>
      <c r="PVA28" s="51"/>
      <c r="PVB28" s="51"/>
      <c r="PVC28" s="51"/>
      <c r="PVD28" s="51"/>
      <c r="PVE28" s="51"/>
      <c r="PVF28" s="51"/>
      <c r="PVG28" s="51"/>
      <c r="PVH28" s="51"/>
      <c r="PVI28" s="51"/>
      <c r="PVJ28" s="51"/>
      <c r="PVK28" s="51"/>
      <c r="PVL28" s="51"/>
      <c r="PVM28" s="51"/>
      <c r="PVN28" s="51"/>
      <c r="PVO28" s="51"/>
      <c r="PVP28" s="51"/>
      <c r="PVQ28" s="51"/>
      <c r="PVR28" s="51"/>
      <c r="PVS28" s="51"/>
      <c r="PVT28" s="51"/>
      <c r="PVU28" s="51"/>
      <c r="PVV28" s="51"/>
      <c r="PVW28" s="51"/>
      <c r="PVX28" s="51"/>
      <c r="PVY28" s="51"/>
      <c r="PVZ28" s="51"/>
      <c r="PWA28" s="51"/>
      <c r="PWB28" s="51"/>
      <c r="PWC28" s="51"/>
      <c r="PWD28" s="51"/>
      <c r="PWE28" s="51"/>
      <c r="PWF28" s="51"/>
      <c r="PWG28" s="51"/>
      <c r="PWH28" s="51"/>
      <c r="PWI28" s="51"/>
      <c r="PWJ28" s="51"/>
      <c r="PWK28" s="51"/>
      <c r="PWL28" s="51"/>
      <c r="PWM28" s="51"/>
      <c r="PWN28" s="51"/>
      <c r="PWO28" s="51"/>
      <c r="PWP28" s="51"/>
      <c r="PWQ28" s="51"/>
      <c r="PWR28" s="51"/>
      <c r="PWS28" s="51"/>
      <c r="PWT28" s="51"/>
      <c r="PWU28" s="51"/>
      <c r="PWV28" s="51"/>
      <c r="PWW28" s="51"/>
      <c r="PWX28" s="51"/>
      <c r="PWY28" s="51"/>
      <c r="PWZ28" s="51"/>
      <c r="PXA28" s="51"/>
      <c r="PXB28" s="51"/>
      <c r="PXC28" s="51"/>
      <c r="PXD28" s="51"/>
      <c r="PXE28" s="51"/>
      <c r="PXF28" s="51"/>
      <c r="PXG28" s="51"/>
      <c r="PXH28" s="51"/>
      <c r="PXI28" s="51"/>
      <c r="PXJ28" s="51"/>
      <c r="PXK28" s="51"/>
      <c r="PXL28" s="51"/>
      <c r="PXM28" s="51"/>
      <c r="PXN28" s="51"/>
      <c r="PXO28" s="51"/>
      <c r="PXP28" s="51"/>
      <c r="PXQ28" s="51"/>
      <c r="PXR28" s="51"/>
      <c r="PXS28" s="51"/>
      <c r="PXT28" s="51"/>
      <c r="PXU28" s="51"/>
      <c r="PXV28" s="51"/>
      <c r="PXW28" s="51"/>
      <c r="PXX28" s="51"/>
      <c r="PXY28" s="51"/>
      <c r="PXZ28" s="51"/>
      <c r="PYA28" s="51"/>
      <c r="PYB28" s="51"/>
      <c r="PYC28" s="51"/>
      <c r="PYD28" s="51"/>
      <c r="PYE28" s="51"/>
      <c r="PYF28" s="51"/>
      <c r="PYG28" s="51"/>
      <c r="PYH28" s="51"/>
      <c r="PYI28" s="51"/>
      <c r="PYJ28" s="51"/>
      <c r="PYK28" s="51"/>
      <c r="PYL28" s="51"/>
      <c r="PYM28" s="51"/>
      <c r="PYN28" s="51"/>
      <c r="PYO28" s="51"/>
      <c r="PYP28" s="51"/>
      <c r="PYQ28" s="51"/>
      <c r="PYR28" s="51"/>
      <c r="PYS28" s="51"/>
      <c r="PYT28" s="51"/>
      <c r="PYU28" s="51"/>
      <c r="PYV28" s="51"/>
      <c r="PYW28" s="51"/>
      <c r="PYX28" s="51"/>
      <c r="PYY28" s="51"/>
      <c r="PYZ28" s="51"/>
      <c r="PZA28" s="51"/>
      <c r="PZB28" s="51"/>
      <c r="PZC28" s="51"/>
      <c r="PZD28" s="51"/>
      <c r="PZE28" s="51"/>
      <c r="PZF28" s="51"/>
      <c r="PZG28" s="51"/>
      <c r="PZH28" s="51"/>
      <c r="PZI28" s="51"/>
      <c r="PZJ28" s="51"/>
      <c r="PZK28" s="51"/>
      <c r="PZL28" s="51"/>
      <c r="PZM28" s="51"/>
      <c r="PZN28" s="51"/>
      <c r="PZO28" s="51"/>
      <c r="PZP28" s="51"/>
      <c r="PZQ28" s="51"/>
      <c r="PZR28" s="51"/>
      <c r="PZS28" s="51"/>
      <c r="PZT28" s="51"/>
      <c r="PZU28" s="51"/>
      <c r="PZV28" s="51"/>
      <c r="PZW28" s="51"/>
      <c r="PZX28" s="51"/>
      <c r="PZY28" s="51"/>
      <c r="PZZ28" s="51"/>
      <c r="QAA28" s="51"/>
      <c r="QAB28" s="51"/>
      <c r="QAC28" s="51"/>
      <c r="QAD28" s="51"/>
      <c r="QAE28" s="51"/>
      <c r="QAF28" s="51"/>
      <c r="QAG28" s="51"/>
      <c r="QAH28" s="51"/>
      <c r="QAI28" s="51"/>
      <c r="QAJ28" s="51"/>
      <c r="QAK28" s="51"/>
      <c r="QAL28" s="51"/>
      <c r="QAM28" s="51"/>
      <c r="QAN28" s="51"/>
      <c r="QAO28" s="51"/>
      <c r="QAP28" s="51"/>
      <c r="QAQ28" s="51"/>
      <c r="QAR28" s="51"/>
      <c r="QAS28" s="51"/>
      <c r="QAT28" s="51"/>
      <c r="QAU28" s="51"/>
      <c r="QAV28" s="51"/>
      <c r="QAW28" s="51"/>
      <c r="QAX28" s="51"/>
      <c r="QAY28" s="51"/>
      <c r="QAZ28" s="51"/>
      <c r="QBA28" s="51"/>
      <c r="QBB28" s="51"/>
      <c r="QBC28" s="51"/>
      <c r="QBD28" s="51"/>
      <c r="QBE28" s="51"/>
      <c r="QBF28" s="51"/>
      <c r="QBG28" s="51"/>
      <c r="QBH28" s="51"/>
      <c r="QBI28" s="51"/>
      <c r="QBJ28" s="51"/>
      <c r="QBK28" s="51"/>
      <c r="QBL28" s="51"/>
      <c r="QBM28" s="51"/>
      <c r="QBN28" s="51"/>
      <c r="QBO28" s="51"/>
      <c r="QBP28" s="51"/>
      <c r="QBQ28" s="51"/>
      <c r="QBR28" s="51"/>
      <c r="QBS28" s="51"/>
      <c r="QBT28" s="51"/>
      <c r="QBU28" s="51"/>
      <c r="QBV28" s="51"/>
      <c r="QBW28" s="51"/>
      <c r="QBX28" s="51"/>
      <c r="QBY28" s="51"/>
      <c r="QBZ28" s="51"/>
      <c r="QCA28" s="51"/>
      <c r="QCB28" s="51"/>
      <c r="QCC28" s="51"/>
      <c r="QCD28" s="51"/>
      <c r="QCE28" s="51"/>
      <c r="QCF28" s="51"/>
      <c r="QCG28" s="51"/>
      <c r="QCH28" s="51"/>
      <c r="QCI28" s="51"/>
      <c r="QCJ28" s="51"/>
      <c r="QCK28" s="51"/>
      <c r="QCL28" s="51"/>
      <c r="QCM28" s="51"/>
      <c r="QCN28" s="51"/>
      <c r="QCO28" s="51"/>
      <c r="QCP28" s="51"/>
      <c r="QCQ28" s="51"/>
      <c r="QCR28" s="51"/>
      <c r="QCS28" s="51"/>
      <c r="QCT28" s="51"/>
      <c r="QCU28" s="51"/>
      <c r="QCV28" s="51"/>
      <c r="QCW28" s="51"/>
      <c r="QCX28" s="51"/>
      <c r="QCY28" s="51"/>
      <c r="QCZ28" s="51"/>
      <c r="QDA28" s="51"/>
      <c r="QDB28" s="51"/>
      <c r="QDC28" s="51"/>
      <c r="QDD28" s="51"/>
      <c r="QDE28" s="51"/>
      <c r="QDF28" s="51"/>
      <c r="QDG28" s="51"/>
      <c r="QDH28" s="51"/>
      <c r="QDI28" s="51"/>
      <c r="QDJ28" s="51"/>
      <c r="QDK28" s="51"/>
      <c r="QDL28" s="51"/>
      <c r="QDM28" s="51"/>
      <c r="QDN28" s="51"/>
      <c r="QDO28" s="51"/>
      <c r="QDP28" s="51"/>
      <c r="QDQ28" s="51"/>
      <c r="QDR28" s="51"/>
      <c r="QDS28" s="51"/>
      <c r="QDT28" s="51"/>
      <c r="QDU28" s="51"/>
      <c r="QDV28" s="51"/>
      <c r="QDW28" s="51"/>
      <c r="QDX28" s="51"/>
      <c r="QDY28" s="51"/>
      <c r="QDZ28" s="51"/>
      <c r="QEA28" s="51"/>
      <c r="QEB28" s="51"/>
      <c r="QEC28" s="51"/>
      <c r="QED28" s="51"/>
      <c r="QEE28" s="51"/>
      <c r="QEF28" s="51"/>
      <c r="QEG28" s="51"/>
      <c r="QEH28" s="51"/>
      <c r="QEI28" s="51"/>
      <c r="QEJ28" s="51"/>
      <c r="QEK28" s="51"/>
      <c r="QEL28" s="51"/>
      <c r="QEM28" s="51"/>
      <c r="QEN28" s="51"/>
      <c r="QEO28" s="51"/>
      <c r="QEP28" s="51"/>
      <c r="QEQ28" s="51"/>
      <c r="QER28" s="51"/>
      <c r="QES28" s="51"/>
      <c r="QET28" s="51"/>
      <c r="QEU28" s="51"/>
      <c r="QEV28" s="51"/>
      <c r="QEW28" s="51"/>
      <c r="QEX28" s="51"/>
      <c r="QEY28" s="51"/>
      <c r="QEZ28" s="51"/>
      <c r="QFA28" s="51"/>
      <c r="QFB28" s="51"/>
      <c r="QFC28" s="51"/>
      <c r="QFD28" s="51"/>
      <c r="QFE28" s="51"/>
      <c r="QFF28" s="51"/>
      <c r="QFG28" s="51"/>
      <c r="QFH28" s="51"/>
      <c r="QFI28" s="51"/>
      <c r="QFJ28" s="51"/>
      <c r="QFK28" s="51"/>
      <c r="QFL28" s="51"/>
      <c r="QFM28" s="51"/>
      <c r="QFN28" s="51"/>
      <c r="QFO28" s="51"/>
      <c r="QFP28" s="51"/>
      <c r="QFQ28" s="51"/>
      <c r="QFR28" s="51"/>
      <c r="QFS28" s="51"/>
      <c r="QFT28" s="51"/>
      <c r="QFU28" s="51"/>
      <c r="QFV28" s="51"/>
      <c r="QFW28" s="51"/>
      <c r="QFX28" s="51"/>
      <c r="QFY28" s="51"/>
      <c r="QFZ28" s="51"/>
      <c r="QGA28" s="51"/>
      <c r="QGB28" s="51"/>
      <c r="QGC28" s="51"/>
      <c r="QGD28" s="51"/>
      <c r="QGE28" s="51"/>
      <c r="QGF28" s="51"/>
      <c r="QGG28" s="51"/>
      <c r="QGH28" s="51"/>
      <c r="QGI28" s="51"/>
      <c r="QGJ28" s="51"/>
      <c r="QGK28" s="51"/>
      <c r="QGL28" s="51"/>
      <c r="QGM28" s="51"/>
      <c r="QGN28" s="51"/>
      <c r="QGO28" s="51"/>
      <c r="QGP28" s="51"/>
      <c r="QGQ28" s="51"/>
      <c r="QGR28" s="51"/>
      <c r="QGS28" s="51"/>
      <c r="QGT28" s="51"/>
      <c r="QGU28" s="51"/>
      <c r="QGV28" s="51"/>
      <c r="QGW28" s="51"/>
      <c r="QGX28" s="51"/>
      <c r="QGY28" s="51"/>
      <c r="QGZ28" s="51"/>
      <c r="QHA28" s="51"/>
      <c r="QHB28" s="51"/>
      <c r="QHC28" s="51"/>
      <c r="QHD28" s="51"/>
      <c r="QHE28" s="51"/>
      <c r="QHF28" s="51"/>
      <c r="QHG28" s="51"/>
      <c r="QHH28" s="51"/>
      <c r="QHI28" s="51"/>
      <c r="QHJ28" s="51"/>
      <c r="QHK28" s="51"/>
      <c r="QHL28" s="51"/>
      <c r="QHM28" s="51"/>
      <c r="QHN28" s="51"/>
      <c r="QHO28" s="51"/>
      <c r="QHP28" s="51"/>
      <c r="QHQ28" s="51"/>
      <c r="QHR28" s="51"/>
      <c r="QHS28" s="51"/>
      <c r="QHT28" s="51"/>
      <c r="QHU28" s="51"/>
      <c r="QHV28" s="51"/>
      <c r="QHW28" s="51"/>
      <c r="QHX28" s="51"/>
      <c r="QHY28" s="51"/>
      <c r="QHZ28" s="51"/>
      <c r="QIA28" s="51"/>
      <c r="QIB28" s="51"/>
      <c r="QIC28" s="51"/>
      <c r="QID28" s="51"/>
      <c r="QIE28" s="51"/>
      <c r="QIF28" s="51"/>
      <c r="QIG28" s="51"/>
      <c r="QIH28" s="51"/>
      <c r="QII28" s="51"/>
      <c r="QIJ28" s="51"/>
      <c r="QIK28" s="51"/>
      <c r="QIL28" s="51"/>
      <c r="QIM28" s="51"/>
      <c r="QIN28" s="51"/>
      <c r="QIO28" s="51"/>
      <c r="QIP28" s="51"/>
      <c r="QIQ28" s="51"/>
      <c r="QIR28" s="51"/>
      <c r="QIS28" s="51"/>
      <c r="QIT28" s="51"/>
      <c r="QIU28" s="51"/>
      <c r="QIV28" s="51"/>
      <c r="QIW28" s="51"/>
      <c r="QIX28" s="51"/>
      <c r="QIY28" s="51"/>
      <c r="QIZ28" s="51"/>
      <c r="QJA28" s="51"/>
      <c r="QJB28" s="51"/>
      <c r="QJC28" s="51"/>
      <c r="QJD28" s="51"/>
      <c r="QJE28" s="51"/>
      <c r="QJF28" s="51"/>
      <c r="QJG28" s="51"/>
      <c r="QJH28" s="51"/>
      <c r="QJI28" s="51"/>
      <c r="QJJ28" s="51"/>
      <c r="QJK28" s="51"/>
      <c r="QJL28" s="51"/>
      <c r="QJM28" s="51"/>
      <c r="QJN28" s="51"/>
      <c r="QJO28" s="51"/>
      <c r="QJP28" s="51"/>
      <c r="QJQ28" s="51"/>
      <c r="QJR28" s="51"/>
      <c r="QJS28" s="51"/>
      <c r="QJT28" s="51"/>
      <c r="QJU28" s="51"/>
      <c r="QJV28" s="51"/>
      <c r="QJW28" s="51"/>
      <c r="QJX28" s="51"/>
      <c r="QJY28" s="51"/>
      <c r="QJZ28" s="51"/>
      <c r="QKA28" s="51"/>
      <c r="QKB28" s="51"/>
      <c r="QKC28" s="51"/>
      <c r="QKD28" s="51"/>
      <c r="QKE28" s="51"/>
      <c r="QKF28" s="51"/>
      <c r="QKG28" s="51"/>
      <c r="QKH28" s="51"/>
      <c r="QKI28" s="51"/>
      <c r="QKJ28" s="51"/>
      <c r="QKK28" s="51"/>
      <c r="QKL28" s="51"/>
      <c r="QKM28" s="51"/>
      <c r="QKN28" s="51"/>
      <c r="QKO28" s="51"/>
      <c r="QKP28" s="51"/>
      <c r="QKQ28" s="51"/>
      <c r="QKR28" s="51"/>
      <c r="QKS28" s="51"/>
      <c r="QKT28" s="51"/>
      <c r="QKU28" s="51"/>
      <c r="QKV28" s="51"/>
      <c r="QKW28" s="51"/>
      <c r="QKX28" s="51"/>
      <c r="QKY28" s="51"/>
      <c r="QKZ28" s="51"/>
      <c r="QLA28" s="51"/>
      <c r="QLB28" s="51"/>
      <c r="QLC28" s="51"/>
      <c r="QLD28" s="51"/>
      <c r="QLE28" s="51"/>
      <c r="QLF28" s="51"/>
      <c r="QLG28" s="51"/>
      <c r="QLH28" s="51"/>
      <c r="QLI28" s="51"/>
      <c r="QLJ28" s="51"/>
      <c r="QLK28" s="51"/>
      <c r="QLL28" s="51"/>
      <c r="QLM28" s="51"/>
      <c r="QLN28" s="51"/>
      <c r="QLO28" s="51"/>
      <c r="QLP28" s="51"/>
      <c r="QLQ28" s="51"/>
      <c r="QLR28" s="51"/>
      <c r="QLS28" s="51"/>
      <c r="QLT28" s="51"/>
      <c r="QLU28" s="51"/>
      <c r="QLV28" s="51"/>
      <c r="QLW28" s="51"/>
      <c r="QLX28" s="51"/>
      <c r="QLY28" s="51"/>
      <c r="QLZ28" s="51"/>
      <c r="QMA28" s="51"/>
      <c r="QMB28" s="51"/>
      <c r="QMC28" s="51"/>
      <c r="QMD28" s="51"/>
      <c r="QME28" s="51"/>
      <c r="QMF28" s="51"/>
      <c r="QMG28" s="51"/>
      <c r="QMH28" s="51"/>
      <c r="QMI28" s="51"/>
      <c r="QMJ28" s="51"/>
      <c r="QMK28" s="51"/>
      <c r="QML28" s="51"/>
      <c r="QMM28" s="51"/>
      <c r="QMN28" s="51"/>
      <c r="QMO28" s="51"/>
      <c r="QMP28" s="51"/>
      <c r="QMQ28" s="51"/>
      <c r="QMR28" s="51"/>
      <c r="QMS28" s="51"/>
      <c r="QMT28" s="51"/>
      <c r="QMU28" s="51"/>
      <c r="QMV28" s="51"/>
      <c r="QMW28" s="51"/>
      <c r="QMX28" s="51"/>
      <c r="QMY28" s="51"/>
      <c r="QMZ28" s="51"/>
      <c r="QNA28" s="51"/>
      <c r="QNB28" s="51"/>
      <c r="QNC28" s="51"/>
      <c r="QND28" s="51"/>
      <c r="QNE28" s="51"/>
      <c r="QNF28" s="51"/>
      <c r="QNG28" s="51"/>
      <c r="QNH28" s="51"/>
      <c r="QNI28" s="51"/>
      <c r="QNJ28" s="51"/>
      <c r="QNK28" s="51"/>
      <c r="QNL28" s="51"/>
      <c r="QNM28" s="51"/>
      <c r="QNN28" s="51"/>
      <c r="QNO28" s="51"/>
      <c r="QNP28" s="51"/>
      <c r="QNQ28" s="51"/>
      <c r="QNR28" s="51"/>
      <c r="QNS28" s="51"/>
      <c r="QNT28" s="51"/>
      <c r="QNU28" s="51"/>
      <c r="QNV28" s="51"/>
      <c r="QNW28" s="51"/>
      <c r="QNX28" s="51"/>
      <c r="QNY28" s="51"/>
      <c r="QNZ28" s="51"/>
      <c r="QOA28" s="51"/>
      <c r="QOB28" s="51"/>
      <c r="QOC28" s="51"/>
      <c r="QOD28" s="51"/>
      <c r="QOE28" s="51"/>
      <c r="QOF28" s="51"/>
      <c r="QOG28" s="51"/>
      <c r="QOH28" s="51"/>
      <c r="QOI28" s="51"/>
      <c r="QOJ28" s="51"/>
      <c r="QOK28" s="51"/>
      <c r="QOL28" s="51"/>
      <c r="QOM28" s="51"/>
      <c r="QON28" s="51"/>
      <c r="QOO28" s="51"/>
      <c r="QOP28" s="51"/>
      <c r="QOQ28" s="51"/>
      <c r="QOR28" s="51"/>
      <c r="QOS28" s="51"/>
      <c r="QOT28" s="51"/>
      <c r="QOU28" s="51"/>
      <c r="QOV28" s="51"/>
      <c r="QOW28" s="51"/>
      <c r="QOX28" s="51"/>
      <c r="QOY28" s="51"/>
      <c r="QOZ28" s="51"/>
      <c r="QPA28" s="51"/>
      <c r="QPB28" s="51"/>
      <c r="QPC28" s="51"/>
      <c r="QPD28" s="51"/>
      <c r="QPE28" s="51"/>
      <c r="QPF28" s="51"/>
      <c r="QPG28" s="51"/>
      <c r="QPH28" s="51"/>
      <c r="QPI28" s="51"/>
      <c r="QPJ28" s="51"/>
      <c r="QPK28" s="51"/>
      <c r="QPL28" s="51"/>
      <c r="QPM28" s="51"/>
      <c r="QPN28" s="51"/>
      <c r="QPO28" s="51"/>
      <c r="QPP28" s="51"/>
      <c r="QPQ28" s="51"/>
      <c r="QPR28" s="51"/>
      <c r="QPS28" s="51"/>
      <c r="QPT28" s="51"/>
      <c r="QPU28" s="51"/>
      <c r="QPV28" s="51"/>
      <c r="QPW28" s="51"/>
      <c r="QPX28" s="51"/>
      <c r="QPY28" s="51"/>
      <c r="QPZ28" s="51"/>
      <c r="QQA28" s="51"/>
      <c r="QQB28" s="51"/>
      <c r="QQC28" s="51"/>
      <c r="QQD28" s="51"/>
      <c r="QQE28" s="51"/>
      <c r="QQF28" s="51"/>
      <c r="QQG28" s="51"/>
      <c r="QQH28" s="51"/>
      <c r="QQI28" s="51"/>
      <c r="QQJ28" s="51"/>
      <c r="QQK28" s="51"/>
      <c r="QQL28" s="51"/>
      <c r="QQM28" s="51"/>
      <c r="QQN28" s="51"/>
      <c r="QQO28" s="51"/>
      <c r="QQP28" s="51"/>
      <c r="QQQ28" s="51"/>
      <c r="QQR28" s="51"/>
      <c r="QQS28" s="51"/>
      <c r="QQT28" s="51"/>
      <c r="QQU28" s="51"/>
      <c r="QQV28" s="51"/>
      <c r="QQW28" s="51"/>
      <c r="QQX28" s="51"/>
      <c r="QQY28" s="51"/>
      <c r="QQZ28" s="51"/>
      <c r="QRA28" s="51"/>
      <c r="QRB28" s="51"/>
      <c r="QRC28" s="51"/>
      <c r="QRD28" s="51"/>
      <c r="QRE28" s="51"/>
      <c r="QRF28" s="51"/>
      <c r="QRG28" s="51"/>
      <c r="QRH28" s="51"/>
      <c r="QRI28" s="51"/>
      <c r="QRJ28" s="51"/>
      <c r="QRK28" s="51"/>
      <c r="QRL28" s="51"/>
      <c r="QRM28" s="51"/>
      <c r="QRN28" s="51"/>
      <c r="QRO28" s="51"/>
      <c r="QRP28" s="51"/>
      <c r="QRQ28" s="51"/>
      <c r="QRR28" s="51"/>
      <c r="QRS28" s="51"/>
      <c r="QRT28" s="51"/>
      <c r="QRU28" s="51"/>
      <c r="QRV28" s="51"/>
      <c r="QRW28" s="51"/>
      <c r="QRX28" s="51"/>
      <c r="QRY28" s="51"/>
      <c r="QRZ28" s="51"/>
      <c r="QSA28" s="51"/>
      <c r="QSB28" s="51"/>
      <c r="QSC28" s="51"/>
      <c r="QSD28" s="51"/>
      <c r="QSE28" s="51"/>
      <c r="QSF28" s="51"/>
      <c r="QSG28" s="51"/>
      <c r="QSH28" s="51"/>
      <c r="QSI28" s="51"/>
      <c r="QSJ28" s="51"/>
      <c r="QSK28" s="51"/>
      <c r="QSL28" s="51"/>
      <c r="QSM28" s="51"/>
      <c r="QSN28" s="51"/>
      <c r="QSO28" s="51"/>
      <c r="QSP28" s="51"/>
      <c r="QSQ28" s="51"/>
      <c r="QSR28" s="51"/>
      <c r="QSS28" s="51"/>
      <c r="QST28" s="51"/>
      <c r="QSU28" s="51"/>
      <c r="QSV28" s="51"/>
      <c r="QSW28" s="51"/>
      <c r="QSX28" s="51"/>
      <c r="QSY28" s="51"/>
      <c r="QSZ28" s="51"/>
      <c r="QTA28" s="51"/>
      <c r="QTB28" s="51"/>
      <c r="QTC28" s="51"/>
      <c r="QTD28" s="51"/>
      <c r="QTE28" s="51"/>
      <c r="QTF28" s="51"/>
      <c r="QTG28" s="51"/>
      <c r="QTH28" s="51"/>
      <c r="QTI28" s="51"/>
      <c r="QTJ28" s="51"/>
      <c r="QTK28" s="51"/>
      <c r="QTL28" s="51"/>
      <c r="QTM28" s="51"/>
      <c r="QTN28" s="51"/>
      <c r="QTO28" s="51"/>
      <c r="QTP28" s="51"/>
      <c r="QTQ28" s="51"/>
      <c r="QTR28" s="51"/>
      <c r="QTS28" s="51"/>
      <c r="QTT28" s="51"/>
      <c r="QTU28" s="51"/>
      <c r="QTV28" s="51"/>
      <c r="QTW28" s="51"/>
      <c r="QTX28" s="51"/>
      <c r="QTY28" s="51"/>
      <c r="QTZ28" s="51"/>
      <c r="QUA28" s="51"/>
      <c r="QUB28" s="51"/>
      <c r="QUC28" s="51"/>
      <c r="QUD28" s="51"/>
      <c r="QUE28" s="51"/>
      <c r="QUF28" s="51"/>
      <c r="QUG28" s="51"/>
      <c r="QUH28" s="51"/>
      <c r="QUI28" s="51"/>
      <c r="QUJ28" s="51"/>
      <c r="QUK28" s="51"/>
      <c r="QUL28" s="51"/>
      <c r="QUM28" s="51"/>
      <c r="QUN28" s="51"/>
      <c r="QUO28" s="51"/>
      <c r="QUP28" s="51"/>
      <c r="QUQ28" s="51"/>
      <c r="QUR28" s="51"/>
      <c r="QUS28" s="51"/>
      <c r="QUT28" s="51"/>
      <c r="QUU28" s="51"/>
      <c r="QUV28" s="51"/>
      <c r="QUW28" s="51"/>
      <c r="QUX28" s="51"/>
      <c r="QUY28" s="51"/>
      <c r="QUZ28" s="51"/>
      <c r="QVA28" s="51"/>
      <c r="QVB28" s="51"/>
      <c r="QVC28" s="51"/>
      <c r="QVD28" s="51"/>
      <c r="QVE28" s="51"/>
      <c r="QVF28" s="51"/>
      <c r="QVG28" s="51"/>
      <c r="QVH28" s="51"/>
      <c r="QVI28" s="51"/>
      <c r="QVJ28" s="51"/>
      <c r="QVK28" s="51"/>
      <c r="QVL28" s="51"/>
      <c r="QVM28" s="51"/>
      <c r="QVN28" s="51"/>
      <c r="QVO28" s="51"/>
      <c r="QVP28" s="51"/>
      <c r="QVQ28" s="51"/>
      <c r="QVR28" s="51"/>
      <c r="QVS28" s="51"/>
      <c r="QVT28" s="51"/>
      <c r="QVU28" s="51"/>
      <c r="QVV28" s="51"/>
      <c r="QVW28" s="51"/>
      <c r="QVX28" s="51"/>
      <c r="QVY28" s="51"/>
      <c r="QVZ28" s="51"/>
      <c r="QWA28" s="51"/>
      <c r="QWB28" s="51"/>
      <c r="QWC28" s="51"/>
      <c r="QWD28" s="51"/>
      <c r="QWE28" s="51"/>
      <c r="QWF28" s="51"/>
      <c r="QWG28" s="51"/>
      <c r="QWH28" s="51"/>
      <c r="QWI28" s="51"/>
      <c r="QWJ28" s="51"/>
      <c r="QWK28" s="51"/>
      <c r="QWL28" s="51"/>
      <c r="QWM28" s="51"/>
      <c r="QWN28" s="51"/>
      <c r="QWO28" s="51"/>
      <c r="QWP28" s="51"/>
      <c r="QWQ28" s="51"/>
      <c r="QWR28" s="51"/>
      <c r="QWS28" s="51"/>
      <c r="QWT28" s="51"/>
      <c r="QWU28" s="51"/>
      <c r="QWV28" s="51"/>
      <c r="QWW28" s="51"/>
      <c r="QWX28" s="51"/>
      <c r="QWY28" s="51"/>
      <c r="QWZ28" s="51"/>
      <c r="QXA28" s="51"/>
      <c r="QXB28" s="51"/>
      <c r="QXC28" s="51"/>
      <c r="QXD28" s="51"/>
      <c r="QXE28" s="51"/>
      <c r="QXF28" s="51"/>
      <c r="QXG28" s="51"/>
      <c r="QXH28" s="51"/>
      <c r="QXI28" s="51"/>
      <c r="QXJ28" s="51"/>
      <c r="QXK28" s="51"/>
      <c r="QXL28" s="51"/>
      <c r="QXM28" s="51"/>
      <c r="QXN28" s="51"/>
      <c r="QXO28" s="51"/>
      <c r="QXP28" s="51"/>
      <c r="QXQ28" s="51"/>
      <c r="QXR28" s="51"/>
      <c r="QXS28" s="51"/>
      <c r="QXT28" s="51"/>
      <c r="QXU28" s="51"/>
      <c r="QXV28" s="51"/>
      <c r="QXW28" s="51"/>
      <c r="QXX28" s="51"/>
      <c r="QXY28" s="51"/>
      <c r="QXZ28" s="51"/>
      <c r="QYA28" s="51"/>
      <c r="QYB28" s="51"/>
      <c r="QYC28" s="51"/>
      <c r="QYD28" s="51"/>
      <c r="QYE28" s="51"/>
      <c r="QYF28" s="51"/>
      <c r="QYG28" s="51"/>
      <c r="QYH28" s="51"/>
      <c r="QYI28" s="51"/>
      <c r="QYJ28" s="51"/>
      <c r="QYK28" s="51"/>
      <c r="QYL28" s="51"/>
      <c r="QYM28" s="51"/>
      <c r="QYN28" s="51"/>
      <c r="QYO28" s="51"/>
      <c r="QYP28" s="51"/>
      <c r="QYQ28" s="51"/>
      <c r="QYR28" s="51"/>
      <c r="QYS28" s="51"/>
      <c r="QYT28" s="51"/>
      <c r="QYU28" s="51"/>
      <c r="QYV28" s="51"/>
      <c r="QYW28" s="51"/>
      <c r="QYX28" s="51"/>
      <c r="QYY28" s="51"/>
      <c r="QYZ28" s="51"/>
      <c r="QZA28" s="51"/>
      <c r="QZB28" s="51"/>
      <c r="QZC28" s="51"/>
      <c r="QZD28" s="51"/>
      <c r="QZE28" s="51"/>
      <c r="QZF28" s="51"/>
      <c r="QZG28" s="51"/>
      <c r="QZH28" s="51"/>
      <c r="QZI28" s="51"/>
      <c r="QZJ28" s="51"/>
      <c r="QZK28" s="51"/>
      <c r="QZL28" s="51"/>
      <c r="QZM28" s="51"/>
      <c r="QZN28" s="51"/>
      <c r="QZO28" s="51"/>
      <c r="QZP28" s="51"/>
      <c r="QZQ28" s="51"/>
      <c r="QZR28" s="51"/>
      <c r="QZS28" s="51"/>
      <c r="QZT28" s="51"/>
      <c r="QZU28" s="51"/>
      <c r="QZV28" s="51"/>
      <c r="QZW28" s="51"/>
      <c r="QZX28" s="51"/>
      <c r="QZY28" s="51"/>
      <c r="QZZ28" s="51"/>
      <c r="RAA28" s="51"/>
      <c r="RAB28" s="51"/>
      <c r="RAC28" s="51"/>
      <c r="RAD28" s="51"/>
      <c r="RAE28" s="51"/>
      <c r="RAF28" s="51"/>
      <c r="RAG28" s="51"/>
      <c r="RAH28" s="51"/>
      <c r="RAI28" s="51"/>
      <c r="RAJ28" s="51"/>
      <c r="RAK28" s="51"/>
      <c r="RAL28" s="51"/>
      <c r="RAM28" s="51"/>
      <c r="RAN28" s="51"/>
      <c r="RAO28" s="51"/>
      <c r="RAP28" s="51"/>
      <c r="RAQ28" s="51"/>
      <c r="RAR28" s="51"/>
      <c r="RAS28" s="51"/>
      <c r="RAT28" s="51"/>
      <c r="RAU28" s="51"/>
      <c r="RAV28" s="51"/>
      <c r="RAW28" s="51"/>
      <c r="RAX28" s="51"/>
      <c r="RAY28" s="51"/>
      <c r="RAZ28" s="51"/>
      <c r="RBA28" s="51"/>
      <c r="RBB28" s="51"/>
      <c r="RBC28" s="51"/>
      <c r="RBD28" s="51"/>
      <c r="RBE28" s="51"/>
      <c r="RBF28" s="51"/>
      <c r="RBG28" s="51"/>
      <c r="RBH28" s="51"/>
      <c r="RBI28" s="51"/>
      <c r="RBJ28" s="51"/>
      <c r="RBK28" s="51"/>
      <c r="RBL28" s="51"/>
      <c r="RBM28" s="51"/>
      <c r="RBN28" s="51"/>
      <c r="RBO28" s="51"/>
      <c r="RBP28" s="51"/>
      <c r="RBQ28" s="51"/>
      <c r="RBR28" s="51"/>
      <c r="RBS28" s="51"/>
      <c r="RBT28" s="51"/>
      <c r="RBU28" s="51"/>
      <c r="RBV28" s="51"/>
      <c r="RBW28" s="51"/>
      <c r="RBX28" s="51"/>
      <c r="RBY28" s="51"/>
      <c r="RBZ28" s="51"/>
      <c r="RCA28" s="51"/>
      <c r="RCB28" s="51"/>
      <c r="RCC28" s="51"/>
      <c r="RCD28" s="51"/>
      <c r="RCE28" s="51"/>
      <c r="RCF28" s="51"/>
      <c r="RCG28" s="51"/>
      <c r="RCH28" s="51"/>
      <c r="RCI28" s="51"/>
      <c r="RCJ28" s="51"/>
      <c r="RCK28" s="51"/>
      <c r="RCL28" s="51"/>
      <c r="RCM28" s="51"/>
      <c r="RCN28" s="51"/>
      <c r="RCO28" s="51"/>
      <c r="RCP28" s="51"/>
      <c r="RCQ28" s="51"/>
      <c r="RCR28" s="51"/>
      <c r="RCS28" s="51"/>
      <c r="RCT28" s="51"/>
      <c r="RCU28" s="51"/>
      <c r="RCV28" s="51"/>
      <c r="RCW28" s="51"/>
      <c r="RCX28" s="51"/>
      <c r="RCY28" s="51"/>
      <c r="RCZ28" s="51"/>
      <c r="RDA28" s="51"/>
      <c r="RDB28" s="51"/>
      <c r="RDC28" s="51"/>
      <c r="RDD28" s="51"/>
      <c r="RDE28" s="51"/>
      <c r="RDF28" s="51"/>
      <c r="RDG28" s="51"/>
      <c r="RDH28" s="51"/>
      <c r="RDI28" s="51"/>
      <c r="RDJ28" s="51"/>
      <c r="RDK28" s="51"/>
      <c r="RDL28" s="51"/>
      <c r="RDM28" s="51"/>
      <c r="RDN28" s="51"/>
      <c r="RDO28" s="51"/>
      <c r="RDP28" s="51"/>
      <c r="RDQ28" s="51"/>
      <c r="RDR28" s="51"/>
      <c r="RDS28" s="51"/>
      <c r="RDT28" s="51"/>
      <c r="RDU28" s="51"/>
      <c r="RDV28" s="51"/>
      <c r="RDW28" s="51"/>
      <c r="RDX28" s="51"/>
      <c r="RDY28" s="51"/>
      <c r="RDZ28" s="51"/>
      <c r="REA28" s="51"/>
      <c r="REB28" s="51"/>
      <c r="REC28" s="51"/>
      <c r="RED28" s="51"/>
      <c r="REE28" s="51"/>
      <c r="REF28" s="51"/>
      <c r="REG28" s="51"/>
      <c r="REH28" s="51"/>
      <c r="REI28" s="51"/>
      <c r="REJ28" s="51"/>
      <c r="REK28" s="51"/>
      <c r="REL28" s="51"/>
      <c r="REM28" s="51"/>
      <c r="REN28" s="51"/>
      <c r="REO28" s="51"/>
      <c r="REP28" s="51"/>
      <c r="REQ28" s="51"/>
      <c r="RER28" s="51"/>
      <c r="RES28" s="51"/>
      <c r="RET28" s="51"/>
      <c r="REU28" s="51"/>
      <c r="REV28" s="51"/>
      <c r="REW28" s="51"/>
      <c r="REX28" s="51"/>
      <c r="REY28" s="51"/>
      <c r="REZ28" s="51"/>
      <c r="RFA28" s="51"/>
      <c r="RFB28" s="51"/>
      <c r="RFC28" s="51"/>
      <c r="RFD28" s="51"/>
      <c r="RFE28" s="51"/>
      <c r="RFF28" s="51"/>
      <c r="RFG28" s="51"/>
      <c r="RFH28" s="51"/>
      <c r="RFI28" s="51"/>
      <c r="RFJ28" s="51"/>
      <c r="RFK28" s="51"/>
      <c r="RFL28" s="51"/>
      <c r="RFM28" s="51"/>
      <c r="RFN28" s="51"/>
      <c r="RFO28" s="51"/>
      <c r="RFP28" s="51"/>
      <c r="RFQ28" s="51"/>
      <c r="RFR28" s="51"/>
      <c r="RFS28" s="51"/>
      <c r="RFT28" s="51"/>
      <c r="RFU28" s="51"/>
      <c r="RFV28" s="51"/>
      <c r="RFW28" s="51"/>
      <c r="RFX28" s="51"/>
      <c r="RFY28" s="51"/>
      <c r="RFZ28" s="51"/>
      <c r="RGA28" s="51"/>
      <c r="RGB28" s="51"/>
      <c r="RGC28" s="51"/>
      <c r="RGD28" s="51"/>
      <c r="RGE28" s="51"/>
      <c r="RGF28" s="51"/>
      <c r="RGG28" s="51"/>
      <c r="RGH28" s="51"/>
      <c r="RGI28" s="51"/>
      <c r="RGJ28" s="51"/>
      <c r="RGK28" s="51"/>
      <c r="RGL28" s="51"/>
      <c r="RGM28" s="51"/>
      <c r="RGN28" s="51"/>
      <c r="RGO28" s="51"/>
      <c r="RGP28" s="51"/>
      <c r="RGQ28" s="51"/>
      <c r="RGR28" s="51"/>
      <c r="RGS28" s="51"/>
      <c r="RGT28" s="51"/>
      <c r="RGU28" s="51"/>
      <c r="RGV28" s="51"/>
      <c r="RGW28" s="51"/>
      <c r="RGX28" s="51"/>
      <c r="RGY28" s="51"/>
      <c r="RGZ28" s="51"/>
      <c r="RHA28" s="51"/>
      <c r="RHB28" s="51"/>
      <c r="RHC28" s="51"/>
      <c r="RHD28" s="51"/>
      <c r="RHE28" s="51"/>
      <c r="RHF28" s="51"/>
      <c r="RHG28" s="51"/>
      <c r="RHH28" s="51"/>
      <c r="RHI28" s="51"/>
      <c r="RHJ28" s="51"/>
      <c r="RHK28" s="51"/>
      <c r="RHL28" s="51"/>
      <c r="RHM28" s="51"/>
      <c r="RHN28" s="51"/>
      <c r="RHO28" s="51"/>
      <c r="RHP28" s="51"/>
      <c r="RHQ28" s="51"/>
      <c r="RHR28" s="51"/>
      <c r="RHS28" s="51"/>
      <c r="RHT28" s="51"/>
      <c r="RHU28" s="51"/>
      <c r="RHV28" s="51"/>
      <c r="RHW28" s="51"/>
      <c r="RHX28" s="51"/>
      <c r="RHY28" s="51"/>
      <c r="RHZ28" s="51"/>
      <c r="RIA28" s="51"/>
      <c r="RIB28" s="51"/>
      <c r="RIC28" s="51"/>
      <c r="RID28" s="51"/>
      <c r="RIE28" s="51"/>
      <c r="RIF28" s="51"/>
      <c r="RIG28" s="51"/>
      <c r="RIH28" s="51"/>
      <c r="RII28" s="51"/>
      <c r="RIJ28" s="51"/>
      <c r="RIK28" s="51"/>
      <c r="RIL28" s="51"/>
      <c r="RIM28" s="51"/>
      <c r="RIN28" s="51"/>
      <c r="RIO28" s="51"/>
      <c r="RIP28" s="51"/>
      <c r="RIQ28" s="51"/>
      <c r="RIR28" s="51"/>
      <c r="RIS28" s="51"/>
      <c r="RIT28" s="51"/>
      <c r="RIU28" s="51"/>
      <c r="RIV28" s="51"/>
      <c r="RIW28" s="51"/>
      <c r="RIX28" s="51"/>
      <c r="RIY28" s="51"/>
      <c r="RIZ28" s="51"/>
      <c r="RJA28" s="51"/>
      <c r="RJB28" s="51"/>
      <c r="RJC28" s="51"/>
      <c r="RJD28" s="51"/>
      <c r="RJE28" s="51"/>
      <c r="RJF28" s="51"/>
      <c r="RJG28" s="51"/>
      <c r="RJH28" s="51"/>
      <c r="RJI28" s="51"/>
      <c r="RJJ28" s="51"/>
      <c r="RJK28" s="51"/>
      <c r="RJL28" s="51"/>
      <c r="RJM28" s="51"/>
      <c r="RJN28" s="51"/>
      <c r="RJO28" s="51"/>
      <c r="RJP28" s="51"/>
      <c r="RJQ28" s="51"/>
      <c r="RJR28" s="51"/>
      <c r="RJS28" s="51"/>
      <c r="RJT28" s="51"/>
      <c r="RJU28" s="51"/>
      <c r="RJV28" s="51"/>
      <c r="RJW28" s="51"/>
      <c r="RJX28" s="51"/>
      <c r="RJY28" s="51"/>
      <c r="RJZ28" s="51"/>
      <c r="RKA28" s="51"/>
      <c r="RKB28" s="51"/>
      <c r="RKC28" s="51"/>
      <c r="RKD28" s="51"/>
      <c r="RKE28" s="51"/>
      <c r="RKF28" s="51"/>
      <c r="RKG28" s="51"/>
      <c r="RKH28" s="51"/>
      <c r="RKI28" s="51"/>
      <c r="RKJ28" s="51"/>
      <c r="RKK28" s="51"/>
      <c r="RKL28" s="51"/>
      <c r="RKM28" s="51"/>
      <c r="RKN28" s="51"/>
      <c r="RKO28" s="51"/>
      <c r="RKP28" s="51"/>
      <c r="RKQ28" s="51"/>
      <c r="RKR28" s="51"/>
      <c r="RKS28" s="51"/>
      <c r="RKT28" s="51"/>
      <c r="RKU28" s="51"/>
      <c r="RKV28" s="51"/>
      <c r="RKW28" s="51"/>
      <c r="RKX28" s="51"/>
      <c r="RKY28" s="51"/>
      <c r="RKZ28" s="51"/>
      <c r="RLA28" s="51"/>
      <c r="RLB28" s="51"/>
      <c r="RLC28" s="51"/>
      <c r="RLD28" s="51"/>
      <c r="RLE28" s="51"/>
      <c r="RLF28" s="51"/>
      <c r="RLG28" s="51"/>
      <c r="RLH28" s="51"/>
      <c r="RLI28" s="51"/>
      <c r="RLJ28" s="51"/>
      <c r="RLK28" s="51"/>
      <c r="RLL28" s="51"/>
      <c r="RLM28" s="51"/>
      <c r="RLN28" s="51"/>
      <c r="RLO28" s="51"/>
      <c r="RLP28" s="51"/>
      <c r="RLQ28" s="51"/>
      <c r="RLR28" s="51"/>
      <c r="RLS28" s="51"/>
      <c r="RLT28" s="51"/>
      <c r="RLU28" s="51"/>
      <c r="RLV28" s="51"/>
      <c r="RLW28" s="51"/>
      <c r="RLX28" s="51"/>
      <c r="RLY28" s="51"/>
      <c r="RLZ28" s="51"/>
      <c r="RMA28" s="51"/>
      <c r="RMB28" s="51"/>
      <c r="RMC28" s="51"/>
      <c r="RMD28" s="51"/>
      <c r="RME28" s="51"/>
      <c r="RMF28" s="51"/>
      <c r="RMG28" s="51"/>
      <c r="RMH28" s="51"/>
      <c r="RMI28" s="51"/>
      <c r="RMJ28" s="51"/>
      <c r="RMK28" s="51"/>
      <c r="RML28" s="51"/>
      <c r="RMM28" s="51"/>
      <c r="RMN28" s="51"/>
      <c r="RMO28" s="51"/>
      <c r="RMP28" s="51"/>
      <c r="RMQ28" s="51"/>
      <c r="RMR28" s="51"/>
      <c r="RMS28" s="51"/>
      <c r="RMT28" s="51"/>
      <c r="RMU28" s="51"/>
      <c r="RMV28" s="51"/>
      <c r="RMW28" s="51"/>
      <c r="RMX28" s="51"/>
      <c r="RMY28" s="51"/>
      <c r="RMZ28" s="51"/>
      <c r="RNA28" s="51"/>
      <c r="RNB28" s="51"/>
      <c r="RNC28" s="51"/>
      <c r="RND28" s="51"/>
      <c r="RNE28" s="51"/>
      <c r="RNF28" s="51"/>
      <c r="RNG28" s="51"/>
      <c r="RNH28" s="51"/>
      <c r="RNI28" s="51"/>
      <c r="RNJ28" s="51"/>
      <c r="RNK28" s="51"/>
      <c r="RNL28" s="51"/>
      <c r="RNM28" s="51"/>
      <c r="RNN28" s="51"/>
      <c r="RNO28" s="51"/>
      <c r="RNP28" s="51"/>
      <c r="RNQ28" s="51"/>
      <c r="RNR28" s="51"/>
      <c r="RNS28" s="51"/>
      <c r="RNT28" s="51"/>
      <c r="RNU28" s="51"/>
      <c r="RNV28" s="51"/>
      <c r="RNW28" s="51"/>
      <c r="RNX28" s="51"/>
      <c r="RNY28" s="51"/>
      <c r="RNZ28" s="51"/>
      <c r="ROA28" s="51"/>
      <c r="ROB28" s="51"/>
      <c r="ROC28" s="51"/>
      <c r="ROD28" s="51"/>
      <c r="ROE28" s="51"/>
      <c r="ROF28" s="51"/>
      <c r="ROG28" s="51"/>
      <c r="ROH28" s="51"/>
      <c r="ROI28" s="51"/>
      <c r="ROJ28" s="51"/>
      <c r="ROK28" s="51"/>
      <c r="ROL28" s="51"/>
      <c r="ROM28" s="51"/>
      <c r="RON28" s="51"/>
      <c r="ROO28" s="51"/>
      <c r="ROP28" s="51"/>
      <c r="ROQ28" s="51"/>
      <c r="ROR28" s="51"/>
      <c r="ROS28" s="51"/>
      <c r="ROT28" s="51"/>
      <c r="ROU28" s="51"/>
      <c r="ROV28" s="51"/>
      <c r="ROW28" s="51"/>
      <c r="ROX28" s="51"/>
      <c r="ROY28" s="51"/>
      <c r="ROZ28" s="51"/>
      <c r="RPA28" s="51"/>
      <c r="RPB28" s="51"/>
      <c r="RPC28" s="51"/>
      <c r="RPD28" s="51"/>
      <c r="RPE28" s="51"/>
      <c r="RPF28" s="51"/>
      <c r="RPG28" s="51"/>
      <c r="RPH28" s="51"/>
      <c r="RPI28" s="51"/>
      <c r="RPJ28" s="51"/>
      <c r="RPK28" s="51"/>
      <c r="RPL28" s="51"/>
      <c r="RPM28" s="51"/>
      <c r="RPN28" s="51"/>
      <c r="RPO28" s="51"/>
      <c r="RPP28" s="51"/>
      <c r="RPQ28" s="51"/>
      <c r="RPR28" s="51"/>
      <c r="RPS28" s="51"/>
      <c r="RPT28" s="51"/>
      <c r="RPU28" s="51"/>
      <c r="RPV28" s="51"/>
      <c r="RPW28" s="51"/>
      <c r="RPX28" s="51"/>
      <c r="RPY28" s="51"/>
      <c r="RPZ28" s="51"/>
      <c r="RQA28" s="51"/>
      <c r="RQB28" s="51"/>
      <c r="RQC28" s="51"/>
      <c r="RQD28" s="51"/>
      <c r="RQE28" s="51"/>
      <c r="RQF28" s="51"/>
      <c r="RQG28" s="51"/>
      <c r="RQH28" s="51"/>
      <c r="RQI28" s="51"/>
      <c r="RQJ28" s="51"/>
      <c r="RQK28" s="51"/>
      <c r="RQL28" s="51"/>
      <c r="RQM28" s="51"/>
      <c r="RQN28" s="51"/>
      <c r="RQO28" s="51"/>
      <c r="RQP28" s="51"/>
      <c r="RQQ28" s="51"/>
      <c r="RQR28" s="51"/>
      <c r="RQS28" s="51"/>
      <c r="RQT28" s="51"/>
      <c r="RQU28" s="51"/>
      <c r="RQV28" s="51"/>
      <c r="RQW28" s="51"/>
      <c r="RQX28" s="51"/>
      <c r="RQY28" s="51"/>
      <c r="RQZ28" s="51"/>
      <c r="RRA28" s="51"/>
      <c r="RRB28" s="51"/>
      <c r="RRC28" s="51"/>
      <c r="RRD28" s="51"/>
      <c r="RRE28" s="51"/>
      <c r="RRF28" s="51"/>
      <c r="RRG28" s="51"/>
      <c r="RRH28" s="51"/>
      <c r="RRI28" s="51"/>
      <c r="RRJ28" s="51"/>
      <c r="RRK28" s="51"/>
      <c r="RRL28" s="51"/>
      <c r="RRM28" s="51"/>
      <c r="RRN28" s="51"/>
      <c r="RRO28" s="51"/>
      <c r="RRP28" s="51"/>
      <c r="RRQ28" s="51"/>
      <c r="RRR28" s="51"/>
      <c r="RRS28" s="51"/>
      <c r="RRT28" s="51"/>
      <c r="RRU28" s="51"/>
      <c r="RRV28" s="51"/>
      <c r="RRW28" s="51"/>
      <c r="RRX28" s="51"/>
      <c r="RRY28" s="51"/>
      <c r="RRZ28" s="51"/>
      <c r="RSA28" s="51"/>
      <c r="RSB28" s="51"/>
      <c r="RSC28" s="51"/>
      <c r="RSD28" s="51"/>
      <c r="RSE28" s="51"/>
      <c r="RSF28" s="51"/>
      <c r="RSG28" s="51"/>
      <c r="RSH28" s="51"/>
      <c r="RSI28" s="51"/>
      <c r="RSJ28" s="51"/>
      <c r="RSK28" s="51"/>
      <c r="RSL28" s="51"/>
      <c r="RSM28" s="51"/>
      <c r="RSN28" s="51"/>
      <c r="RSO28" s="51"/>
      <c r="RSP28" s="51"/>
      <c r="RSQ28" s="51"/>
      <c r="RSR28" s="51"/>
      <c r="RSS28" s="51"/>
      <c r="RST28" s="51"/>
      <c r="RSU28" s="51"/>
      <c r="RSV28" s="51"/>
      <c r="RSW28" s="51"/>
      <c r="RSX28" s="51"/>
      <c r="RSY28" s="51"/>
      <c r="RSZ28" s="51"/>
      <c r="RTA28" s="51"/>
      <c r="RTB28" s="51"/>
      <c r="RTC28" s="51"/>
      <c r="RTD28" s="51"/>
      <c r="RTE28" s="51"/>
      <c r="RTF28" s="51"/>
      <c r="RTG28" s="51"/>
      <c r="RTH28" s="51"/>
      <c r="RTI28" s="51"/>
      <c r="RTJ28" s="51"/>
      <c r="RTK28" s="51"/>
      <c r="RTL28" s="51"/>
      <c r="RTM28" s="51"/>
      <c r="RTN28" s="51"/>
      <c r="RTO28" s="51"/>
      <c r="RTP28" s="51"/>
      <c r="RTQ28" s="51"/>
      <c r="RTR28" s="51"/>
      <c r="RTS28" s="51"/>
      <c r="RTT28" s="51"/>
      <c r="RTU28" s="51"/>
      <c r="RTV28" s="51"/>
      <c r="RTW28" s="51"/>
      <c r="RTX28" s="51"/>
      <c r="RTY28" s="51"/>
      <c r="RTZ28" s="51"/>
      <c r="RUA28" s="51"/>
      <c r="RUB28" s="51"/>
      <c r="RUC28" s="51"/>
      <c r="RUD28" s="51"/>
      <c r="RUE28" s="51"/>
      <c r="RUF28" s="51"/>
      <c r="RUG28" s="51"/>
      <c r="RUH28" s="51"/>
      <c r="RUI28" s="51"/>
      <c r="RUJ28" s="51"/>
      <c r="RUK28" s="51"/>
      <c r="RUL28" s="51"/>
      <c r="RUM28" s="51"/>
      <c r="RUN28" s="51"/>
      <c r="RUO28" s="51"/>
      <c r="RUP28" s="51"/>
      <c r="RUQ28" s="51"/>
      <c r="RUR28" s="51"/>
      <c r="RUS28" s="51"/>
      <c r="RUT28" s="51"/>
      <c r="RUU28" s="51"/>
      <c r="RUV28" s="51"/>
      <c r="RUW28" s="51"/>
      <c r="RUX28" s="51"/>
      <c r="RUY28" s="51"/>
      <c r="RUZ28" s="51"/>
      <c r="RVA28" s="51"/>
      <c r="RVB28" s="51"/>
      <c r="RVC28" s="51"/>
      <c r="RVD28" s="51"/>
      <c r="RVE28" s="51"/>
      <c r="RVF28" s="51"/>
      <c r="RVG28" s="51"/>
      <c r="RVH28" s="51"/>
      <c r="RVI28" s="51"/>
      <c r="RVJ28" s="51"/>
      <c r="RVK28" s="51"/>
      <c r="RVL28" s="51"/>
      <c r="RVM28" s="51"/>
      <c r="RVN28" s="51"/>
      <c r="RVO28" s="51"/>
      <c r="RVP28" s="51"/>
      <c r="RVQ28" s="51"/>
      <c r="RVR28" s="51"/>
      <c r="RVS28" s="51"/>
      <c r="RVT28" s="51"/>
      <c r="RVU28" s="51"/>
      <c r="RVV28" s="51"/>
      <c r="RVW28" s="51"/>
      <c r="RVX28" s="51"/>
      <c r="RVY28" s="51"/>
      <c r="RVZ28" s="51"/>
      <c r="RWA28" s="51"/>
      <c r="RWB28" s="51"/>
      <c r="RWC28" s="51"/>
      <c r="RWD28" s="51"/>
      <c r="RWE28" s="51"/>
      <c r="RWF28" s="51"/>
      <c r="RWG28" s="51"/>
      <c r="RWH28" s="51"/>
      <c r="RWI28" s="51"/>
      <c r="RWJ28" s="51"/>
      <c r="RWK28" s="51"/>
      <c r="RWL28" s="51"/>
      <c r="RWM28" s="51"/>
      <c r="RWN28" s="51"/>
      <c r="RWO28" s="51"/>
      <c r="RWP28" s="51"/>
      <c r="RWQ28" s="51"/>
      <c r="RWR28" s="51"/>
      <c r="RWS28" s="51"/>
      <c r="RWT28" s="51"/>
      <c r="RWU28" s="51"/>
      <c r="RWV28" s="51"/>
      <c r="RWW28" s="51"/>
      <c r="RWX28" s="51"/>
      <c r="RWY28" s="51"/>
      <c r="RWZ28" s="51"/>
      <c r="RXA28" s="51"/>
      <c r="RXB28" s="51"/>
      <c r="RXC28" s="51"/>
      <c r="RXD28" s="51"/>
      <c r="RXE28" s="51"/>
      <c r="RXF28" s="51"/>
      <c r="RXG28" s="51"/>
      <c r="RXH28" s="51"/>
      <c r="RXI28" s="51"/>
      <c r="RXJ28" s="51"/>
      <c r="RXK28" s="51"/>
      <c r="RXL28" s="51"/>
      <c r="RXM28" s="51"/>
      <c r="RXN28" s="51"/>
      <c r="RXO28" s="51"/>
      <c r="RXP28" s="51"/>
      <c r="RXQ28" s="51"/>
      <c r="RXR28" s="51"/>
      <c r="RXS28" s="51"/>
      <c r="RXT28" s="51"/>
      <c r="RXU28" s="51"/>
      <c r="RXV28" s="51"/>
      <c r="RXW28" s="51"/>
      <c r="RXX28" s="51"/>
      <c r="RXY28" s="51"/>
      <c r="RXZ28" s="51"/>
      <c r="RYA28" s="51"/>
      <c r="RYB28" s="51"/>
      <c r="RYC28" s="51"/>
      <c r="RYD28" s="51"/>
      <c r="RYE28" s="51"/>
      <c r="RYF28" s="51"/>
      <c r="RYG28" s="51"/>
      <c r="RYH28" s="51"/>
      <c r="RYI28" s="51"/>
      <c r="RYJ28" s="51"/>
      <c r="RYK28" s="51"/>
      <c r="RYL28" s="51"/>
      <c r="RYM28" s="51"/>
      <c r="RYN28" s="51"/>
      <c r="RYO28" s="51"/>
      <c r="RYP28" s="51"/>
      <c r="RYQ28" s="51"/>
      <c r="RYR28" s="51"/>
      <c r="RYS28" s="51"/>
      <c r="RYT28" s="51"/>
      <c r="RYU28" s="51"/>
      <c r="RYV28" s="51"/>
      <c r="RYW28" s="51"/>
      <c r="RYX28" s="51"/>
      <c r="RYY28" s="51"/>
      <c r="RYZ28" s="51"/>
      <c r="RZA28" s="51"/>
      <c r="RZB28" s="51"/>
      <c r="RZC28" s="51"/>
      <c r="RZD28" s="51"/>
      <c r="RZE28" s="51"/>
      <c r="RZF28" s="51"/>
      <c r="RZG28" s="51"/>
      <c r="RZH28" s="51"/>
      <c r="RZI28" s="51"/>
      <c r="RZJ28" s="51"/>
      <c r="RZK28" s="51"/>
      <c r="RZL28" s="51"/>
      <c r="RZM28" s="51"/>
      <c r="RZN28" s="51"/>
      <c r="RZO28" s="51"/>
      <c r="RZP28" s="51"/>
      <c r="RZQ28" s="51"/>
      <c r="RZR28" s="51"/>
      <c r="RZS28" s="51"/>
      <c r="RZT28" s="51"/>
      <c r="RZU28" s="51"/>
      <c r="RZV28" s="51"/>
      <c r="RZW28" s="51"/>
      <c r="RZX28" s="51"/>
      <c r="RZY28" s="51"/>
      <c r="RZZ28" s="51"/>
      <c r="SAA28" s="51"/>
      <c r="SAB28" s="51"/>
      <c r="SAC28" s="51"/>
      <c r="SAD28" s="51"/>
      <c r="SAE28" s="51"/>
      <c r="SAF28" s="51"/>
      <c r="SAG28" s="51"/>
      <c r="SAH28" s="51"/>
      <c r="SAI28" s="51"/>
      <c r="SAJ28" s="51"/>
      <c r="SAK28" s="51"/>
      <c r="SAL28" s="51"/>
      <c r="SAM28" s="51"/>
      <c r="SAN28" s="51"/>
      <c r="SAO28" s="51"/>
      <c r="SAP28" s="51"/>
      <c r="SAQ28" s="51"/>
      <c r="SAR28" s="51"/>
      <c r="SAS28" s="51"/>
      <c r="SAT28" s="51"/>
      <c r="SAU28" s="51"/>
      <c r="SAV28" s="51"/>
      <c r="SAW28" s="51"/>
      <c r="SAX28" s="51"/>
      <c r="SAY28" s="51"/>
      <c r="SAZ28" s="51"/>
      <c r="SBA28" s="51"/>
      <c r="SBB28" s="51"/>
      <c r="SBC28" s="51"/>
      <c r="SBD28" s="51"/>
      <c r="SBE28" s="51"/>
      <c r="SBF28" s="51"/>
      <c r="SBG28" s="51"/>
      <c r="SBH28" s="51"/>
      <c r="SBI28" s="51"/>
      <c r="SBJ28" s="51"/>
      <c r="SBK28" s="51"/>
      <c r="SBL28" s="51"/>
      <c r="SBM28" s="51"/>
      <c r="SBN28" s="51"/>
      <c r="SBO28" s="51"/>
      <c r="SBP28" s="51"/>
      <c r="SBQ28" s="51"/>
      <c r="SBR28" s="51"/>
      <c r="SBS28" s="51"/>
      <c r="SBT28" s="51"/>
      <c r="SBU28" s="51"/>
      <c r="SBV28" s="51"/>
      <c r="SBW28" s="51"/>
      <c r="SBX28" s="51"/>
      <c r="SBY28" s="51"/>
      <c r="SBZ28" s="51"/>
      <c r="SCA28" s="51"/>
      <c r="SCB28" s="51"/>
      <c r="SCC28" s="51"/>
      <c r="SCD28" s="51"/>
      <c r="SCE28" s="51"/>
      <c r="SCF28" s="51"/>
      <c r="SCG28" s="51"/>
      <c r="SCH28" s="51"/>
      <c r="SCI28" s="51"/>
      <c r="SCJ28" s="51"/>
      <c r="SCK28" s="51"/>
      <c r="SCL28" s="51"/>
      <c r="SCM28" s="51"/>
      <c r="SCN28" s="51"/>
      <c r="SCO28" s="51"/>
      <c r="SCP28" s="51"/>
      <c r="SCQ28" s="51"/>
      <c r="SCR28" s="51"/>
      <c r="SCS28" s="51"/>
      <c r="SCT28" s="51"/>
      <c r="SCU28" s="51"/>
      <c r="SCV28" s="51"/>
      <c r="SCW28" s="51"/>
      <c r="SCX28" s="51"/>
      <c r="SCY28" s="51"/>
      <c r="SCZ28" s="51"/>
      <c r="SDA28" s="51"/>
      <c r="SDB28" s="51"/>
      <c r="SDC28" s="51"/>
      <c r="SDD28" s="51"/>
      <c r="SDE28" s="51"/>
      <c r="SDF28" s="51"/>
      <c r="SDG28" s="51"/>
      <c r="SDH28" s="51"/>
      <c r="SDI28" s="51"/>
      <c r="SDJ28" s="51"/>
      <c r="SDK28" s="51"/>
      <c r="SDL28" s="51"/>
      <c r="SDM28" s="51"/>
      <c r="SDN28" s="51"/>
      <c r="SDO28" s="51"/>
      <c r="SDP28" s="51"/>
      <c r="SDQ28" s="51"/>
      <c r="SDR28" s="51"/>
      <c r="SDS28" s="51"/>
      <c r="SDT28" s="51"/>
      <c r="SDU28" s="51"/>
      <c r="SDV28" s="51"/>
      <c r="SDW28" s="51"/>
      <c r="SDX28" s="51"/>
      <c r="SDY28" s="51"/>
      <c r="SDZ28" s="51"/>
      <c r="SEA28" s="51"/>
      <c r="SEB28" s="51"/>
      <c r="SEC28" s="51"/>
      <c r="SED28" s="51"/>
      <c r="SEE28" s="51"/>
      <c r="SEF28" s="51"/>
      <c r="SEG28" s="51"/>
      <c r="SEH28" s="51"/>
      <c r="SEI28" s="51"/>
      <c r="SEJ28" s="51"/>
      <c r="SEK28" s="51"/>
      <c r="SEL28" s="51"/>
      <c r="SEM28" s="51"/>
      <c r="SEN28" s="51"/>
      <c r="SEO28" s="51"/>
      <c r="SEP28" s="51"/>
      <c r="SEQ28" s="51"/>
      <c r="SER28" s="51"/>
      <c r="SES28" s="51"/>
      <c r="SET28" s="51"/>
      <c r="SEU28" s="51"/>
      <c r="SEV28" s="51"/>
      <c r="SEW28" s="51"/>
      <c r="SEX28" s="51"/>
      <c r="SEY28" s="51"/>
      <c r="SEZ28" s="51"/>
      <c r="SFA28" s="51"/>
      <c r="SFB28" s="51"/>
      <c r="SFC28" s="51"/>
      <c r="SFD28" s="51"/>
      <c r="SFE28" s="51"/>
      <c r="SFF28" s="51"/>
      <c r="SFG28" s="51"/>
      <c r="SFH28" s="51"/>
      <c r="SFI28" s="51"/>
      <c r="SFJ28" s="51"/>
      <c r="SFK28" s="51"/>
      <c r="SFL28" s="51"/>
      <c r="SFM28" s="51"/>
      <c r="SFN28" s="51"/>
      <c r="SFO28" s="51"/>
      <c r="SFP28" s="51"/>
      <c r="SFQ28" s="51"/>
      <c r="SFR28" s="51"/>
      <c r="SFS28" s="51"/>
      <c r="SFT28" s="51"/>
      <c r="SFU28" s="51"/>
      <c r="SFV28" s="51"/>
      <c r="SFW28" s="51"/>
      <c r="SFX28" s="51"/>
      <c r="SFY28" s="51"/>
      <c r="SFZ28" s="51"/>
      <c r="SGA28" s="51"/>
      <c r="SGB28" s="51"/>
      <c r="SGC28" s="51"/>
      <c r="SGD28" s="51"/>
      <c r="SGE28" s="51"/>
      <c r="SGF28" s="51"/>
      <c r="SGG28" s="51"/>
      <c r="SGH28" s="51"/>
      <c r="SGI28" s="51"/>
      <c r="SGJ28" s="51"/>
      <c r="SGK28" s="51"/>
      <c r="SGL28" s="51"/>
      <c r="SGM28" s="51"/>
      <c r="SGN28" s="51"/>
      <c r="SGO28" s="51"/>
      <c r="SGP28" s="51"/>
      <c r="SGQ28" s="51"/>
      <c r="SGR28" s="51"/>
      <c r="SGS28" s="51"/>
      <c r="SGT28" s="51"/>
      <c r="SGU28" s="51"/>
      <c r="SGV28" s="51"/>
      <c r="SGW28" s="51"/>
      <c r="SGX28" s="51"/>
      <c r="SGY28" s="51"/>
      <c r="SGZ28" s="51"/>
      <c r="SHA28" s="51"/>
      <c r="SHB28" s="51"/>
      <c r="SHC28" s="51"/>
      <c r="SHD28" s="51"/>
      <c r="SHE28" s="51"/>
      <c r="SHF28" s="51"/>
      <c r="SHG28" s="51"/>
      <c r="SHH28" s="51"/>
      <c r="SHI28" s="51"/>
      <c r="SHJ28" s="51"/>
      <c r="SHK28" s="51"/>
      <c r="SHL28" s="51"/>
      <c r="SHM28" s="51"/>
      <c r="SHN28" s="51"/>
      <c r="SHO28" s="51"/>
      <c r="SHP28" s="51"/>
      <c r="SHQ28" s="51"/>
      <c r="SHR28" s="51"/>
      <c r="SHS28" s="51"/>
      <c r="SHT28" s="51"/>
      <c r="SHU28" s="51"/>
      <c r="SHV28" s="51"/>
      <c r="SHW28" s="51"/>
      <c r="SHX28" s="51"/>
      <c r="SHY28" s="51"/>
      <c r="SHZ28" s="51"/>
      <c r="SIA28" s="51"/>
      <c r="SIB28" s="51"/>
      <c r="SIC28" s="51"/>
      <c r="SID28" s="51"/>
      <c r="SIE28" s="51"/>
      <c r="SIF28" s="51"/>
      <c r="SIG28" s="51"/>
      <c r="SIH28" s="51"/>
      <c r="SII28" s="51"/>
      <c r="SIJ28" s="51"/>
      <c r="SIK28" s="51"/>
      <c r="SIL28" s="51"/>
      <c r="SIM28" s="51"/>
      <c r="SIN28" s="51"/>
      <c r="SIO28" s="51"/>
      <c r="SIP28" s="51"/>
      <c r="SIQ28" s="51"/>
      <c r="SIR28" s="51"/>
      <c r="SIS28" s="51"/>
      <c r="SIT28" s="51"/>
      <c r="SIU28" s="51"/>
      <c r="SIV28" s="51"/>
      <c r="SIW28" s="51"/>
      <c r="SIX28" s="51"/>
      <c r="SIY28" s="51"/>
      <c r="SIZ28" s="51"/>
      <c r="SJA28" s="51"/>
      <c r="SJB28" s="51"/>
      <c r="SJC28" s="51"/>
      <c r="SJD28" s="51"/>
      <c r="SJE28" s="51"/>
      <c r="SJF28" s="51"/>
      <c r="SJG28" s="51"/>
      <c r="SJH28" s="51"/>
      <c r="SJI28" s="51"/>
      <c r="SJJ28" s="51"/>
      <c r="SJK28" s="51"/>
      <c r="SJL28" s="51"/>
      <c r="SJM28" s="51"/>
      <c r="SJN28" s="51"/>
      <c r="SJO28" s="51"/>
      <c r="SJP28" s="51"/>
      <c r="SJQ28" s="51"/>
      <c r="SJR28" s="51"/>
      <c r="SJS28" s="51"/>
      <c r="SJT28" s="51"/>
      <c r="SJU28" s="51"/>
      <c r="SJV28" s="51"/>
      <c r="SJW28" s="51"/>
      <c r="SJX28" s="51"/>
      <c r="SJY28" s="51"/>
      <c r="SJZ28" s="51"/>
      <c r="SKA28" s="51"/>
      <c r="SKB28" s="51"/>
      <c r="SKC28" s="51"/>
      <c r="SKD28" s="51"/>
      <c r="SKE28" s="51"/>
      <c r="SKF28" s="51"/>
      <c r="SKG28" s="51"/>
      <c r="SKH28" s="51"/>
      <c r="SKI28" s="51"/>
      <c r="SKJ28" s="51"/>
      <c r="SKK28" s="51"/>
      <c r="SKL28" s="51"/>
      <c r="SKM28" s="51"/>
      <c r="SKN28" s="51"/>
      <c r="SKO28" s="51"/>
      <c r="SKP28" s="51"/>
      <c r="SKQ28" s="51"/>
      <c r="SKR28" s="51"/>
      <c r="SKS28" s="51"/>
      <c r="SKT28" s="51"/>
      <c r="SKU28" s="51"/>
      <c r="SKV28" s="51"/>
      <c r="SKW28" s="51"/>
      <c r="SKX28" s="51"/>
      <c r="SKY28" s="51"/>
      <c r="SKZ28" s="51"/>
      <c r="SLA28" s="51"/>
      <c r="SLB28" s="51"/>
      <c r="SLC28" s="51"/>
      <c r="SLD28" s="51"/>
      <c r="SLE28" s="51"/>
      <c r="SLF28" s="51"/>
      <c r="SLG28" s="51"/>
      <c r="SLH28" s="51"/>
      <c r="SLI28" s="51"/>
      <c r="SLJ28" s="51"/>
      <c r="SLK28" s="51"/>
      <c r="SLL28" s="51"/>
      <c r="SLM28" s="51"/>
      <c r="SLN28" s="51"/>
      <c r="SLO28" s="51"/>
      <c r="SLP28" s="51"/>
      <c r="SLQ28" s="51"/>
      <c r="SLR28" s="51"/>
      <c r="SLS28" s="51"/>
      <c r="SLT28" s="51"/>
      <c r="SLU28" s="51"/>
      <c r="SLV28" s="51"/>
      <c r="SLW28" s="51"/>
      <c r="SLX28" s="51"/>
      <c r="SLY28" s="51"/>
      <c r="SLZ28" s="51"/>
      <c r="SMA28" s="51"/>
      <c r="SMB28" s="51"/>
      <c r="SMC28" s="51"/>
      <c r="SMD28" s="51"/>
      <c r="SME28" s="51"/>
      <c r="SMF28" s="51"/>
      <c r="SMG28" s="51"/>
      <c r="SMH28" s="51"/>
      <c r="SMI28" s="51"/>
      <c r="SMJ28" s="51"/>
      <c r="SMK28" s="51"/>
      <c r="SML28" s="51"/>
      <c r="SMM28" s="51"/>
      <c r="SMN28" s="51"/>
      <c r="SMO28" s="51"/>
      <c r="SMP28" s="51"/>
      <c r="SMQ28" s="51"/>
      <c r="SMR28" s="51"/>
      <c r="SMS28" s="51"/>
      <c r="SMT28" s="51"/>
      <c r="SMU28" s="51"/>
      <c r="SMV28" s="51"/>
      <c r="SMW28" s="51"/>
      <c r="SMX28" s="51"/>
      <c r="SMY28" s="51"/>
      <c r="SMZ28" s="51"/>
      <c r="SNA28" s="51"/>
      <c r="SNB28" s="51"/>
      <c r="SNC28" s="51"/>
      <c r="SND28" s="51"/>
      <c r="SNE28" s="51"/>
      <c r="SNF28" s="51"/>
      <c r="SNG28" s="51"/>
      <c r="SNH28" s="51"/>
      <c r="SNI28" s="51"/>
      <c r="SNJ28" s="51"/>
      <c r="SNK28" s="51"/>
      <c r="SNL28" s="51"/>
      <c r="SNM28" s="51"/>
      <c r="SNN28" s="51"/>
      <c r="SNO28" s="51"/>
      <c r="SNP28" s="51"/>
      <c r="SNQ28" s="51"/>
      <c r="SNR28" s="51"/>
      <c r="SNS28" s="51"/>
      <c r="SNT28" s="51"/>
      <c r="SNU28" s="51"/>
      <c r="SNV28" s="51"/>
      <c r="SNW28" s="51"/>
      <c r="SNX28" s="51"/>
      <c r="SNY28" s="51"/>
      <c r="SNZ28" s="51"/>
      <c r="SOA28" s="51"/>
      <c r="SOB28" s="51"/>
      <c r="SOC28" s="51"/>
      <c r="SOD28" s="51"/>
      <c r="SOE28" s="51"/>
      <c r="SOF28" s="51"/>
      <c r="SOG28" s="51"/>
      <c r="SOH28" s="51"/>
      <c r="SOI28" s="51"/>
      <c r="SOJ28" s="51"/>
      <c r="SOK28" s="51"/>
      <c r="SOL28" s="51"/>
      <c r="SOM28" s="51"/>
      <c r="SON28" s="51"/>
      <c r="SOO28" s="51"/>
      <c r="SOP28" s="51"/>
      <c r="SOQ28" s="51"/>
      <c r="SOR28" s="51"/>
      <c r="SOS28" s="51"/>
      <c r="SOT28" s="51"/>
      <c r="SOU28" s="51"/>
      <c r="SOV28" s="51"/>
      <c r="SOW28" s="51"/>
      <c r="SOX28" s="51"/>
      <c r="SOY28" s="51"/>
      <c r="SOZ28" s="51"/>
      <c r="SPA28" s="51"/>
      <c r="SPB28" s="51"/>
      <c r="SPC28" s="51"/>
      <c r="SPD28" s="51"/>
      <c r="SPE28" s="51"/>
      <c r="SPF28" s="51"/>
      <c r="SPG28" s="51"/>
      <c r="SPH28" s="51"/>
      <c r="SPI28" s="51"/>
      <c r="SPJ28" s="51"/>
      <c r="SPK28" s="51"/>
      <c r="SPL28" s="51"/>
      <c r="SPM28" s="51"/>
      <c r="SPN28" s="51"/>
      <c r="SPO28" s="51"/>
      <c r="SPP28" s="51"/>
      <c r="SPQ28" s="51"/>
      <c r="SPR28" s="51"/>
      <c r="SPS28" s="51"/>
      <c r="SPT28" s="51"/>
      <c r="SPU28" s="51"/>
      <c r="SPV28" s="51"/>
      <c r="SPW28" s="51"/>
      <c r="SPX28" s="51"/>
      <c r="SPY28" s="51"/>
      <c r="SPZ28" s="51"/>
      <c r="SQA28" s="51"/>
      <c r="SQB28" s="51"/>
      <c r="SQC28" s="51"/>
      <c r="SQD28" s="51"/>
      <c r="SQE28" s="51"/>
      <c r="SQF28" s="51"/>
      <c r="SQG28" s="51"/>
      <c r="SQH28" s="51"/>
      <c r="SQI28" s="51"/>
      <c r="SQJ28" s="51"/>
      <c r="SQK28" s="51"/>
      <c r="SQL28" s="51"/>
      <c r="SQM28" s="51"/>
      <c r="SQN28" s="51"/>
      <c r="SQO28" s="51"/>
      <c r="SQP28" s="51"/>
      <c r="SQQ28" s="51"/>
      <c r="SQR28" s="51"/>
      <c r="SQS28" s="51"/>
      <c r="SQT28" s="51"/>
      <c r="SQU28" s="51"/>
      <c r="SQV28" s="51"/>
      <c r="SQW28" s="51"/>
      <c r="SQX28" s="51"/>
      <c r="SQY28" s="51"/>
      <c r="SQZ28" s="51"/>
      <c r="SRA28" s="51"/>
      <c r="SRB28" s="51"/>
      <c r="SRC28" s="51"/>
      <c r="SRD28" s="51"/>
      <c r="SRE28" s="51"/>
      <c r="SRF28" s="51"/>
      <c r="SRG28" s="51"/>
      <c r="SRH28" s="51"/>
      <c r="SRI28" s="51"/>
      <c r="SRJ28" s="51"/>
      <c r="SRK28" s="51"/>
      <c r="SRL28" s="51"/>
      <c r="SRM28" s="51"/>
      <c r="SRN28" s="51"/>
      <c r="SRO28" s="51"/>
      <c r="SRP28" s="51"/>
      <c r="SRQ28" s="51"/>
      <c r="SRR28" s="51"/>
      <c r="SRS28" s="51"/>
      <c r="SRT28" s="51"/>
      <c r="SRU28" s="51"/>
      <c r="SRV28" s="51"/>
      <c r="SRW28" s="51"/>
      <c r="SRX28" s="51"/>
      <c r="SRY28" s="51"/>
      <c r="SRZ28" s="51"/>
      <c r="SSA28" s="51"/>
      <c r="SSB28" s="51"/>
      <c r="SSC28" s="51"/>
      <c r="SSD28" s="51"/>
      <c r="SSE28" s="51"/>
      <c r="SSF28" s="51"/>
      <c r="SSG28" s="51"/>
      <c r="SSH28" s="51"/>
      <c r="SSI28" s="51"/>
      <c r="SSJ28" s="51"/>
      <c r="SSK28" s="51"/>
      <c r="SSL28" s="51"/>
      <c r="SSM28" s="51"/>
      <c r="SSN28" s="51"/>
      <c r="SSO28" s="51"/>
      <c r="SSP28" s="51"/>
      <c r="SSQ28" s="51"/>
      <c r="SSR28" s="51"/>
      <c r="SSS28" s="51"/>
      <c r="SST28" s="51"/>
      <c r="SSU28" s="51"/>
      <c r="SSV28" s="51"/>
      <c r="SSW28" s="51"/>
      <c r="SSX28" s="51"/>
      <c r="SSY28" s="51"/>
      <c r="SSZ28" s="51"/>
      <c r="STA28" s="51"/>
      <c r="STB28" s="51"/>
      <c r="STC28" s="51"/>
      <c r="STD28" s="51"/>
      <c r="STE28" s="51"/>
      <c r="STF28" s="51"/>
      <c r="STG28" s="51"/>
      <c r="STH28" s="51"/>
      <c r="STI28" s="51"/>
      <c r="STJ28" s="51"/>
      <c r="STK28" s="51"/>
      <c r="STL28" s="51"/>
      <c r="STM28" s="51"/>
      <c r="STN28" s="51"/>
      <c r="STO28" s="51"/>
      <c r="STP28" s="51"/>
      <c r="STQ28" s="51"/>
      <c r="STR28" s="51"/>
      <c r="STS28" s="51"/>
      <c r="STT28" s="51"/>
      <c r="STU28" s="51"/>
      <c r="STV28" s="51"/>
      <c r="STW28" s="51"/>
      <c r="STX28" s="51"/>
      <c r="STY28" s="51"/>
      <c r="STZ28" s="51"/>
      <c r="SUA28" s="51"/>
      <c r="SUB28" s="51"/>
      <c r="SUC28" s="51"/>
      <c r="SUD28" s="51"/>
      <c r="SUE28" s="51"/>
      <c r="SUF28" s="51"/>
      <c r="SUG28" s="51"/>
      <c r="SUH28" s="51"/>
      <c r="SUI28" s="51"/>
      <c r="SUJ28" s="51"/>
      <c r="SUK28" s="51"/>
      <c r="SUL28" s="51"/>
      <c r="SUM28" s="51"/>
      <c r="SUN28" s="51"/>
      <c r="SUO28" s="51"/>
      <c r="SUP28" s="51"/>
      <c r="SUQ28" s="51"/>
      <c r="SUR28" s="51"/>
      <c r="SUS28" s="51"/>
      <c r="SUT28" s="51"/>
      <c r="SUU28" s="51"/>
      <c r="SUV28" s="51"/>
      <c r="SUW28" s="51"/>
      <c r="SUX28" s="51"/>
      <c r="SUY28" s="51"/>
      <c r="SUZ28" s="51"/>
      <c r="SVA28" s="51"/>
      <c r="SVB28" s="51"/>
      <c r="SVC28" s="51"/>
      <c r="SVD28" s="51"/>
      <c r="SVE28" s="51"/>
      <c r="SVF28" s="51"/>
      <c r="SVG28" s="51"/>
      <c r="SVH28" s="51"/>
      <c r="SVI28" s="51"/>
      <c r="SVJ28" s="51"/>
      <c r="SVK28" s="51"/>
      <c r="SVL28" s="51"/>
      <c r="SVM28" s="51"/>
      <c r="SVN28" s="51"/>
      <c r="SVO28" s="51"/>
      <c r="SVP28" s="51"/>
      <c r="SVQ28" s="51"/>
      <c r="SVR28" s="51"/>
      <c r="SVS28" s="51"/>
      <c r="SVT28" s="51"/>
      <c r="SVU28" s="51"/>
      <c r="SVV28" s="51"/>
      <c r="SVW28" s="51"/>
      <c r="SVX28" s="51"/>
      <c r="SVY28" s="51"/>
      <c r="SVZ28" s="51"/>
      <c r="SWA28" s="51"/>
      <c r="SWB28" s="51"/>
      <c r="SWC28" s="51"/>
      <c r="SWD28" s="51"/>
      <c r="SWE28" s="51"/>
      <c r="SWF28" s="51"/>
      <c r="SWG28" s="51"/>
      <c r="SWH28" s="51"/>
      <c r="SWI28" s="51"/>
      <c r="SWJ28" s="51"/>
      <c r="SWK28" s="51"/>
      <c r="SWL28" s="51"/>
      <c r="SWM28" s="51"/>
      <c r="SWN28" s="51"/>
      <c r="SWO28" s="51"/>
      <c r="SWP28" s="51"/>
      <c r="SWQ28" s="51"/>
      <c r="SWR28" s="51"/>
      <c r="SWS28" s="51"/>
      <c r="SWT28" s="51"/>
      <c r="SWU28" s="51"/>
      <c r="SWV28" s="51"/>
      <c r="SWW28" s="51"/>
      <c r="SWX28" s="51"/>
      <c r="SWY28" s="51"/>
      <c r="SWZ28" s="51"/>
      <c r="SXA28" s="51"/>
      <c r="SXB28" s="51"/>
      <c r="SXC28" s="51"/>
      <c r="SXD28" s="51"/>
      <c r="SXE28" s="51"/>
      <c r="SXF28" s="51"/>
      <c r="SXG28" s="51"/>
      <c r="SXH28" s="51"/>
      <c r="SXI28" s="51"/>
      <c r="SXJ28" s="51"/>
      <c r="SXK28" s="51"/>
      <c r="SXL28" s="51"/>
      <c r="SXM28" s="51"/>
      <c r="SXN28" s="51"/>
      <c r="SXO28" s="51"/>
      <c r="SXP28" s="51"/>
      <c r="SXQ28" s="51"/>
      <c r="SXR28" s="51"/>
      <c r="SXS28" s="51"/>
      <c r="SXT28" s="51"/>
      <c r="SXU28" s="51"/>
      <c r="SXV28" s="51"/>
      <c r="SXW28" s="51"/>
      <c r="SXX28" s="51"/>
      <c r="SXY28" s="51"/>
      <c r="SXZ28" s="51"/>
      <c r="SYA28" s="51"/>
      <c r="SYB28" s="51"/>
      <c r="SYC28" s="51"/>
      <c r="SYD28" s="51"/>
      <c r="SYE28" s="51"/>
      <c r="SYF28" s="51"/>
      <c r="SYG28" s="51"/>
      <c r="SYH28" s="51"/>
      <c r="SYI28" s="51"/>
      <c r="SYJ28" s="51"/>
      <c r="SYK28" s="51"/>
      <c r="SYL28" s="51"/>
      <c r="SYM28" s="51"/>
      <c r="SYN28" s="51"/>
      <c r="SYO28" s="51"/>
      <c r="SYP28" s="51"/>
      <c r="SYQ28" s="51"/>
      <c r="SYR28" s="51"/>
      <c r="SYS28" s="51"/>
      <c r="SYT28" s="51"/>
      <c r="SYU28" s="51"/>
      <c r="SYV28" s="51"/>
      <c r="SYW28" s="51"/>
      <c r="SYX28" s="51"/>
      <c r="SYY28" s="51"/>
      <c r="SYZ28" s="51"/>
      <c r="SZA28" s="51"/>
      <c r="SZB28" s="51"/>
      <c r="SZC28" s="51"/>
      <c r="SZD28" s="51"/>
      <c r="SZE28" s="51"/>
      <c r="SZF28" s="51"/>
      <c r="SZG28" s="51"/>
      <c r="SZH28" s="51"/>
      <c r="SZI28" s="51"/>
      <c r="SZJ28" s="51"/>
      <c r="SZK28" s="51"/>
      <c r="SZL28" s="51"/>
      <c r="SZM28" s="51"/>
      <c r="SZN28" s="51"/>
      <c r="SZO28" s="51"/>
      <c r="SZP28" s="51"/>
      <c r="SZQ28" s="51"/>
      <c r="SZR28" s="51"/>
      <c r="SZS28" s="51"/>
      <c r="SZT28" s="51"/>
      <c r="SZU28" s="51"/>
      <c r="SZV28" s="51"/>
      <c r="SZW28" s="51"/>
      <c r="SZX28" s="51"/>
      <c r="SZY28" s="51"/>
      <c r="SZZ28" s="51"/>
      <c r="TAA28" s="51"/>
      <c r="TAB28" s="51"/>
      <c r="TAC28" s="51"/>
      <c r="TAD28" s="51"/>
      <c r="TAE28" s="51"/>
      <c r="TAF28" s="51"/>
      <c r="TAG28" s="51"/>
      <c r="TAH28" s="51"/>
      <c r="TAI28" s="51"/>
      <c r="TAJ28" s="51"/>
      <c r="TAK28" s="51"/>
      <c r="TAL28" s="51"/>
      <c r="TAM28" s="51"/>
      <c r="TAN28" s="51"/>
      <c r="TAO28" s="51"/>
      <c r="TAP28" s="51"/>
      <c r="TAQ28" s="51"/>
      <c r="TAR28" s="51"/>
      <c r="TAS28" s="51"/>
      <c r="TAT28" s="51"/>
      <c r="TAU28" s="51"/>
      <c r="TAV28" s="51"/>
      <c r="TAW28" s="51"/>
      <c r="TAX28" s="51"/>
      <c r="TAY28" s="51"/>
      <c r="TAZ28" s="51"/>
      <c r="TBA28" s="51"/>
      <c r="TBB28" s="51"/>
      <c r="TBC28" s="51"/>
      <c r="TBD28" s="51"/>
      <c r="TBE28" s="51"/>
      <c r="TBF28" s="51"/>
      <c r="TBG28" s="51"/>
      <c r="TBH28" s="51"/>
      <c r="TBI28" s="51"/>
      <c r="TBJ28" s="51"/>
      <c r="TBK28" s="51"/>
      <c r="TBL28" s="51"/>
      <c r="TBM28" s="51"/>
      <c r="TBN28" s="51"/>
      <c r="TBO28" s="51"/>
      <c r="TBP28" s="51"/>
      <c r="TBQ28" s="51"/>
      <c r="TBR28" s="51"/>
      <c r="TBS28" s="51"/>
      <c r="TBT28" s="51"/>
      <c r="TBU28" s="51"/>
      <c r="TBV28" s="51"/>
      <c r="TBW28" s="51"/>
      <c r="TBX28" s="51"/>
      <c r="TBY28" s="51"/>
      <c r="TBZ28" s="51"/>
      <c r="TCA28" s="51"/>
      <c r="TCB28" s="51"/>
      <c r="TCC28" s="51"/>
      <c r="TCD28" s="51"/>
      <c r="TCE28" s="51"/>
      <c r="TCF28" s="51"/>
      <c r="TCG28" s="51"/>
      <c r="TCH28" s="51"/>
      <c r="TCI28" s="51"/>
      <c r="TCJ28" s="51"/>
      <c r="TCK28" s="51"/>
      <c r="TCL28" s="51"/>
      <c r="TCM28" s="51"/>
      <c r="TCN28" s="51"/>
      <c r="TCO28" s="51"/>
      <c r="TCP28" s="51"/>
      <c r="TCQ28" s="51"/>
      <c r="TCR28" s="51"/>
      <c r="TCS28" s="51"/>
      <c r="TCT28" s="51"/>
      <c r="TCU28" s="51"/>
      <c r="TCV28" s="51"/>
      <c r="TCW28" s="51"/>
      <c r="TCX28" s="51"/>
      <c r="TCY28" s="51"/>
      <c r="TCZ28" s="51"/>
      <c r="TDA28" s="51"/>
      <c r="TDB28" s="51"/>
      <c r="TDC28" s="51"/>
      <c r="TDD28" s="51"/>
      <c r="TDE28" s="51"/>
      <c r="TDF28" s="51"/>
      <c r="TDG28" s="51"/>
      <c r="TDH28" s="51"/>
      <c r="TDI28" s="51"/>
      <c r="TDJ28" s="51"/>
      <c r="TDK28" s="51"/>
      <c r="TDL28" s="51"/>
      <c r="TDM28" s="51"/>
      <c r="TDN28" s="51"/>
      <c r="TDO28" s="51"/>
      <c r="TDP28" s="51"/>
      <c r="TDQ28" s="51"/>
      <c r="TDR28" s="51"/>
      <c r="TDS28" s="51"/>
      <c r="TDT28" s="51"/>
      <c r="TDU28" s="51"/>
      <c r="TDV28" s="51"/>
      <c r="TDW28" s="51"/>
      <c r="TDX28" s="51"/>
      <c r="TDY28" s="51"/>
      <c r="TDZ28" s="51"/>
      <c r="TEA28" s="51"/>
      <c r="TEB28" s="51"/>
      <c r="TEC28" s="51"/>
      <c r="TED28" s="51"/>
      <c r="TEE28" s="51"/>
      <c r="TEF28" s="51"/>
      <c r="TEG28" s="51"/>
      <c r="TEH28" s="51"/>
      <c r="TEI28" s="51"/>
      <c r="TEJ28" s="51"/>
      <c r="TEK28" s="51"/>
      <c r="TEL28" s="51"/>
      <c r="TEM28" s="51"/>
      <c r="TEN28" s="51"/>
      <c r="TEO28" s="51"/>
      <c r="TEP28" s="51"/>
      <c r="TEQ28" s="51"/>
      <c r="TER28" s="51"/>
      <c r="TES28" s="51"/>
      <c r="TET28" s="51"/>
      <c r="TEU28" s="51"/>
      <c r="TEV28" s="51"/>
      <c r="TEW28" s="51"/>
      <c r="TEX28" s="51"/>
      <c r="TEY28" s="51"/>
      <c r="TEZ28" s="51"/>
      <c r="TFA28" s="51"/>
      <c r="TFB28" s="51"/>
      <c r="TFC28" s="51"/>
      <c r="TFD28" s="51"/>
      <c r="TFE28" s="51"/>
      <c r="TFF28" s="51"/>
      <c r="TFG28" s="51"/>
      <c r="TFH28" s="51"/>
      <c r="TFI28" s="51"/>
      <c r="TFJ28" s="51"/>
      <c r="TFK28" s="51"/>
      <c r="TFL28" s="51"/>
      <c r="TFM28" s="51"/>
      <c r="TFN28" s="51"/>
      <c r="TFO28" s="51"/>
      <c r="TFP28" s="51"/>
      <c r="TFQ28" s="51"/>
      <c r="TFR28" s="51"/>
      <c r="TFS28" s="51"/>
      <c r="TFT28" s="51"/>
      <c r="TFU28" s="51"/>
      <c r="TFV28" s="51"/>
      <c r="TFW28" s="51"/>
      <c r="TFX28" s="51"/>
      <c r="TFY28" s="51"/>
      <c r="TFZ28" s="51"/>
      <c r="TGA28" s="51"/>
      <c r="TGB28" s="51"/>
      <c r="TGC28" s="51"/>
      <c r="TGD28" s="51"/>
      <c r="TGE28" s="51"/>
      <c r="TGF28" s="51"/>
      <c r="TGG28" s="51"/>
      <c r="TGH28" s="51"/>
      <c r="TGI28" s="51"/>
      <c r="TGJ28" s="51"/>
      <c r="TGK28" s="51"/>
      <c r="TGL28" s="51"/>
      <c r="TGM28" s="51"/>
      <c r="TGN28" s="51"/>
      <c r="TGO28" s="51"/>
      <c r="TGP28" s="51"/>
      <c r="TGQ28" s="51"/>
      <c r="TGR28" s="51"/>
      <c r="TGS28" s="51"/>
      <c r="TGT28" s="51"/>
      <c r="TGU28" s="51"/>
      <c r="TGV28" s="51"/>
      <c r="TGW28" s="51"/>
      <c r="TGX28" s="51"/>
      <c r="TGY28" s="51"/>
      <c r="TGZ28" s="51"/>
      <c r="THA28" s="51"/>
      <c r="THB28" s="51"/>
      <c r="THC28" s="51"/>
      <c r="THD28" s="51"/>
      <c r="THE28" s="51"/>
      <c r="THF28" s="51"/>
      <c r="THG28" s="51"/>
      <c r="THH28" s="51"/>
      <c r="THI28" s="51"/>
      <c r="THJ28" s="51"/>
      <c r="THK28" s="51"/>
      <c r="THL28" s="51"/>
      <c r="THM28" s="51"/>
      <c r="THN28" s="51"/>
      <c r="THO28" s="51"/>
      <c r="THP28" s="51"/>
      <c r="THQ28" s="51"/>
      <c r="THR28" s="51"/>
      <c r="THS28" s="51"/>
      <c r="THT28" s="51"/>
      <c r="THU28" s="51"/>
      <c r="THV28" s="51"/>
      <c r="THW28" s="51"/>
      <c r="THX28" s="51"/>
      <c r="THY28" s="51"/>
      <c r="THZ28" s="51"/>
      <c r="TIA28" s="51"/>
      <c r="TIB28" s="51"/>
      <c r="TIC28" s="51"/>
      <c r="TID28" s="51"/>
      <c r="TIE28" s="51"/>
      <c r="TIF28" s="51"/>
      <c r="TIG28" s="51"/>
      <c r="TIH28" s="51"/>
      <c r="TII28" s="51"/>
      <c r="TIJ28" s="51"/>
      <c r="TIK28" s="51"/>
      <c r="TIL28" s="51"/>
      <c r="TIM28" s="51"/>
      <c r="TIN28" s="51"/>
      <c r="TIO28" s="51"/>
      <c r="TIP28" s="51"/>
      <c r="TIQ28" s="51"/>
      <c r="TIR28" s="51"/>
      <c r="TIS28" s="51"/>
      <c r="TIT28" s="51"/>
      <c r="TIU28" s="51"/>
      <c r="TIV28" s="51"/>
      <c r="TIW28" s="51"/>
      <c r="TIX28" s="51"/>
      <c r="TIY28" s="51"/>
      <c r="TIZ28" s="51"/>
      <c r="TJA28" s="51"/>
      <c r="TJB28" s="51"/>
      <c r="TJC28" s="51"/>
      <c r="TJD28" s="51"/>
      <c r="TJE28" s="51"/>
      <c r="TJF28" s="51"/>
      <c r="TJG28" s="51"/>
      <c r="TJH28" s="51"/>
      <c r="TJI28" s="51"/>
      <c r="TJJ28" s="51"/>
      <c r="TJK28" s="51"/>
      <c r="TJL28" s="51"/>
      <c r="TJM28" s="51"/>
      <c r="TJN28" s="51"/>
      <c r="TJO28" s="51"/>
      <c r="TJP28" s="51"/>
      <c r="TJQ28" s="51"/>
      <c r="TJR28" s="51"/>
      <c r="TJS28" s="51"/>
      <c r="TJT28" s="51"/>
      <c r="TJU28" s="51"/>
      <c r="TJV28" s="51"/>
      <c r="TJW28" s="51"/>
      <c r="TJX28" s="51"/>
      <c r="TJY28" s="51"/>
      <c r="TJZ28" s="51"/>
      <c r="TKA28" s="51"/>
      <c r="TKB28" s="51"/>
      <c r="TKC28" s="51"/>
      <c r="TKD28" s="51"/>
      <c r="TKE28" s="51"/>
      <c r="TKF28" s="51"/>
      <c r="TKG28" s="51"/>
      <c r="TKH28" s="51"/>
      <c r="TKI28" s="51"/>
      <c r="TKJ28" s="51"/>
      <c r="TKK28" s="51"/>
      <c r="TKL28" s="51"/>
      <c r="TKM28" s="51"/>
      <c r="TKN28" s="51"/>
      <c r="TKO28" s="51"/>
      <c r="TKP28" s="51"/>
      <c r="TKQ28" s="51"/>
      <c r="TKR28" s="51"/>
      <c r="TKS28" s="51"/>
      <c r="TKT28" s="51"/>
      <c r="TKU28" s="51"/>
      <c r="TKV28" s="51"/>
      <c r="TKW28" s="51"/>
      <c r="TKX28" s="51"/>
      <c r="TKY28" s="51"/>
      <c r="TKZ28" s="51"/>
      <c r="TLA28" s="51"/>
      <c r="TLB28" s="51"/>
      <c r="TLC28" s="51"/>
      <c r="TLD28" s="51"/>
      <c r="TLE28" s="51"/>
      <c r="TLF28" s="51"/>
      <c r="TLG28" s="51"/>
      <c r="TLH28" s="51"/>
      <c r="TLI28" s="51"/>
      <c r="TLJ28" s="51"/>
      <c r="TLK28" s="51"/>
      <c r="TLL28" s="51"/>
      <c r="TLM28" s="51"/>
      <c r="TLN28" s="51"/>
      <c r="TLO28" s="51"/>
      <c r="TLP28" s="51"/>
      <c r="TLQ28" s="51"/>
      <c r="TLR28" s="51"/>
      <c r="TLS28" s="51"/>
      <c r="TLT28" s="51"/>
      <c r="TLU28" s="51"/>
      <c r="TLV28" s="51"/>
      <c r="TLW28" s="51"/>
      <c r="TLX28" s="51"/>
      <c r="TLY28" s="51"/>
      <c r="TLZ28" s="51"/>
      <c r="TMA28" s="51"/>
      <c r="TMB28" s="51"/>
      <c r="TMC28" s="51"/>
      <c r="TMD28" s="51"/>
      <c r="TME28" s="51"/>
      <c r="TMF28" s="51"/>
      <c r="TMG28" s="51"/>
      <c r="TMH28" s="51"/>
      <c r="TMI28" s="51"/>
      <c r="TMJ28" s="51"/>
      <c r="TMK28" s="51"/>
      <c r="TML28" s="51"/>
      <c r="TMM28" s="51"/>
      <c r="TMN28" s="51"/>
      <c r="TMO28" s="51"/>
      <c r="TMP28" s="51"/>
      <c r="TMQ28" s="51"/>
      <c r="TMR28" s="51"/>
      <c r="TMS28" s="51"/>
      <c r="TMT28" s="51"/>
      <c r="TMU28" s="51"/>
      <c r="TMV28" s="51"/>
      <c r="TMW28" s="51"/>
      <c r="TMX28" s="51"/>
      <c r="TMY28" s="51"/>
      <c r="TMZ28" s="51"/>
      <c r="TNA28" s="51"/>
      <c r="TNB28" s="51"/>
      <c r="TNC28" s="51"/>
      <c r="TND28" s="51"/>
      <c r="TNE28" s="51"/>
      <c r="TNF28" s="51"/>
      <c r="TNG28" s="51"/>
      <c r="TNH28" s="51"/>
      <c r="TNI28" s="51"/>
      <c r="TNJ28" s="51"/>
      <c r="TNK28" s="51"/>
      <c r="TNL28" s="51"/>
      <c r="TNM28" s="51"/>
      <c r="TNN28" s="51"/>
      <c r="TNO28" s="51"/>
      <c r="TNP28" s="51"/>
      <c r="TNQ28" s="51"/>
      <c r="TNR28" s="51"/>
      <c r="TNS28" s="51"/>
      <c r="TNT28" s="51"/>
      <c r="TNU28" s="51"/>
      <c r="TNV28" s="51"/>
      <c r="TNW28" s="51"/>
      <c r="TNX28" s="51"/>
      <c r="TNY28" s="51"/>
      <c r="TNZ28" s="51"/>
      <c r="TOA28" s="51"/>
      <c r="TOB28" s="51"/>
      <c r="TOC28" s="51"/>
      <c r="TOD28" s="51"/>
      <c r="TOE28" s="51"/>
      <c r="TOF28" s="51"/>
      <c r="TOG28" s="51"/>
      <c r="TOH28" s="51"/>
      <c r="TOI28" s="51"/>
      <c r="TOJ28" s="51"/>
      <c r="TOK28" s="51"/>
      <c r="TOL28" s="51"/>
      <c r="TOM28" s="51"/>
      <c r="TON28" s="51"/>
      <c r="TOO28" s="51"/>
      <c r="TOP28" s="51"/>
      <c r="TOQ28" s="51"/>
      <c r="TOR28" s="51"/>
      <c r="TOS28" s="51"/>
      <c r="TOT28" s="51"/>
      <c r="TOU28" s="51"/>
      <c r="TOV28" s="51"/>
      <c r="TOW28" s="51"/>
      <c r="TOX28" s="51"/>
      <c r="TOY28" s="51"/>
      <c r="TOZ28" s="51"/>
      <c r="TPA28" s="51"/>
      <c r="TPB28" s="51"/>
      <c r="TPC28" s="51"/>
      <c r="TPD28" s="51"/>
      <c r="TPE28" s="51"/>
      <c r="TPF28" s="51"/>
      <c r="TPG28" s="51"/>
      <c r="TPH28" s="51"/>
      <c r="TPI28" s="51"/>
      <c r="TPJ28" s="51"/>
      <c r="TPK28" s="51"/>
      <c r="TPL28" s="51"/>
      <c r="TPM28" s="51"/>
      <c r="TPN28" s="51"/>
      <c r="TPO28" s="51"/>
      <c r="TPP28" s="51"/>
      <c r="TPQ28" s="51"/>
      <c r="TPR28" s="51"/>
      <c r="TPS28" s="51"/>
      <c r="TPT28" s="51"/>
      <c r="TPU28" s="51"/>
      <c r="TPV28" s="51"/>
      <c r="TPW28" s="51"/>
      <c r="TPX28" s="51"/>
      <c r="TPY28" s="51"/>
      <c r="TPZ28" s="51"/>
      <c r="TQA28" s="51"/>
      <c r="TQB28" s="51"/>
      <c r="TQC28" s="51"/>
      <c r="TQD28" s="51"/>
      <c r="TQE28" s="51"/>
      <c r="TQF28" s="51"/>
      <c r="TQG28" s="51"/>
      <c r="TQH28" s="51"/>
      <c r="TQI28" s="51"/>
      <c r="TQJ28" s="51"/>
      <c r="TQK28" s="51"/>
      <c r="TQL28" s="51"/>
      <c r="TQM28" s="51"/>
      <c r="TQN28" s="51"/>
      <c r="TQO28" s="51"/>
      <c r="TQP28" s="51"/>
      <c r="TQQ28" s="51"/>
      <c r="TQR28" s="51"/>
      <c r="TQS28" s="51"/>
      <c r="TQT28" s="51"/>
      <c r="TQU28" s="51"/>
      <c r="TQV28" s="51"/>
      <c r="TQW28" s="51"/>
      <c r="TQX28" s="51"/>
      <c r="TQY28" s="51"/>
      <c r="TQZ28" s="51"/>
      <c r="TRA28" s="51"/>
      <c r="TRB28" s="51"/>
      <c r="TRC28" s="51"/>
      <c r="TRD28" s="51"/>
      <c r="TRE28" s="51"/>
      <c r="TRF28" s="51"/>
      <c r="TRG28" s="51"/>
      <c r="TRH28" s="51"/>
      <c r="TRI28" s="51"/>
      <c r="TRJ28" s="51"/>
      <c r="TRK28" s="51"/>
      <c r="TRL28" s="51"/>
      <c r="TRM28" s="51"/>
      <c r="TRN28" s="51"/>
      <c r="TRO28" s="51"/>
      <c r="TRP28" s="51"/>
      <c r="TRQ28" s="51"/>
      <c r="TRR28" s="51"/>
      <c r="TRS28" s="51"/>
      <c r="TRT28" s="51"/>
      <c r="TRU28" s="51"/>
      <c r="TRV28" s="51"/>
      <c r="TRW28" s="51"/>
      <c r="TRX28" s="51"/>
      <c r="TRY28" s="51"/>
      <c r="TRZ28" s="51"/>
      <c r="TSA28" s="51"/>
      <c r="TSB28" s="51"/>
      <c r="TSC28" s="51"/>
      <c r="TSD28" s="51"/>
      <c r="TSE28" s="51"/>
      <c r="TSF28" s="51"/>
      <c r="TSG28" s="51"/>
      <c r="TSH28" s="51"/>
      <c r="TSI28" s="51"/>
      <c r="TSJ28" s="51"/>
      <c r="TSK28" s="51"/>
      <c r="TSL28" s="51"/>
      <c r="TSM28" s="51"/>
      <c r="TSN28" s="51"/>
      <c r="TSO28" s="51"/>
      <c r="TSP28" s="51"/>
      <c r="TSQ28" s="51"/>
      <c r="TSR28" s="51"/>
      <c r="TSS28" s="51"/>
      <c r="TST28" s="51"/>
      <c r="TSU28" s="51"/>
      <c r="TSV28" s="51"/>
      <c r="TSW28" s="51"/>
      <c r="TSX28" s="51"/>
      <c r="TSY28" s="51"/>
      <c r="TSZ28" s="51"/>
      <c r="TTA28" s="51"/>
      <c r="TTB28" s="51"/>
      <c r="TTC28" s="51"/>
      <c r="TTD28" s="51"/>
      <c r="TTE28" s="51"/>
      <c r="TTF28" s="51"/>
      <c r="TTG28" s="51"/>
      <c r="TTH28" s="51"/>
      <c r="TTI28" s="51"/>
      <c r="TTJ28" s="51"/>
      <c r="TTK28" s="51"/>
      <c r="TTL28" s="51"/>
      <c r="TTM28" s="51"/>
      <c r="TTN28" s="51"/>
      <c r="TTO28" s="51"/>
      <c r="TTP28" s="51"/>
      <c r="TTQ28" s="51"/>
      <c r="TTR28" s="51"/>
      <c r="TTS28" s="51"/>
      <c r="TTT28" s="51"/>
      <c r="TTU28" s="51"/>
      <c r="TTV28" s="51"/>
      <c r="TTW28" s="51"/>
      <c r="TTX28" s="51"/>
      <c r="TTY28" s="51"/>
      <c r="TTZ28" s="51"/>
      <c r="TUA28" s="51"/>
      <c r="TUB28" s="51"/>
      <c r="TUC28" s="51"/>
      <c r="TUD28" s="51"/>
      <c r="TUE28" s="51"/>
      <c r="TUF28" s="51"/>
      <c r="TUG28" s="51"/>
      <c r="TUH28" s="51"/>
      <c r="TUI28" s="51"/>
      <c r="TUJ28" s="51"/>
      <c r="TUK28" s="51"/>
      <c r="TUL28" s="51"/>
      <c r="TUM28" s="51"/>
      <c r="TUN28" s="51"/>
      <c r="TUO28" s="51"/>
      <c r="TUP28" s="51"/>
      <c r="TUQ28" s="51"/>
      <c r="TUR28" s="51"/>
      <c r="TUS28" s="51"/>
      <c r="TUT28" s="51"/>
      <c r="TUU28" s="51"/>
      <c r="TUV28" s="51"/>
      <c r="TUW28" s="51"/>
      <c r="TUX28" s="51"/>
      <c r="TUY28" s="51"/>
      <c r="TUZ28" s="51"/>
      <c r="TVA28" s="51"/>
      <c r="TVB28" s="51"/>
      <c r="TVC28" s="51"/>
      <c r="TVD28" s="51"/>
      <c r="TVE28" s="51"/>
      <c r="TVF28" s="51"/>
      <c r="TVG28" s="51"/>
      <c r="TVH28" s="51"/>
      <c r="TVI28" s="51"/>
      <c r="TVJ28" s="51"/>
      <c r="TVK28" s="51"/>
      <c r="TVL28" s="51"/>
      <c r="TVM28" s="51"/>
      <c r="TVN28" s="51"/>
      <c r="TVO28" s="51"/>
      <c r="TVP28" s="51"/>
      <c r="TVQ28" s="51"/>
      <c r="TVR28" s="51"/>
      <c r="TVS28" s="51"/>
      <c r="TVT28" s="51"/>
      <c r="TVU28" s="51"/>
      <c r="TVV28" s="51"/>
      <c r="TVW28" s="51"/>
      <c r="TVX28" s="51"/>
      <c r="TVY28" s="51"/>
      <c r="TVZ28" s="51"/>
      <c r="TWA28" s="51"/>
      <c r="TWB28" s="51"/>
      <c r="TWC28" s="51"/>
      <c r="TWD28" s="51"/>
      <c r="TWE28" s="51"/>
      <c r="TWF28" s="51"/>
      <c r="TWG28" s="51"/>
      <c r="TWH28" s="51"/>
      <c r="TWI28" s="51"/>
      <c r="TWJ28" s="51"/>
      <c r="TWK28" s="51"/>
      <c r="TWL28" s="51"/>
      <c r="TWM28" s="51"/>
      <c r="TWN28" s="51"/>
      <c r="TWO28" s="51"/>
      <c r="TWP28" s="51"/>
      <c r="TWQ28" s="51"/>
      <c r="TWR28" s="51"/>
      <c r="TWS28" s="51"/>
      <c r="TWT28" s="51"/>
      <c r="TWU28" s="51"/>
      <c r="TWV28" s="51"/>
      <c r="TWW28" s="51"/>
      <c r="TWX28" s="51"/>
      <c r="TWY28" s="51"/>
      <c r="TWZ28" s="51"/>
      <c r="TXA28" s="51"/>
      <c r="TXB28" s="51"/>
      <c r="TXC28" s="51"/>
      <c r="TXD28" s="51"/>
      <c r="TXE28" s="51"/>
      <c r="TXF28" s="51"/>
      <c r="TXG28" s="51"/>
      <c r="TXH28" s="51"/>
      <c r="TXI28" s="51"/>
      <c r="TXJ28" s="51"/>
      <c r="TXK28" s="51"/>
      <c r="TXL28" s="51"/>
      <c r="TXM28" s="51"/>
      <c r="TXN28" s="51"/>
      <c r="TXO28" s="51"/>
      <c r="TXP28" s="51"/>
      <c r="TXQ28" s="51"/>
      <c r="TXR28" s="51"/>
      <c r="TXS28" s="51"/>
      <c r="TXT28" s="51"/>
      <c r="TXU28" s="51"/>
      <c r="TXV28" s="51"/>
      <c r="TXW28" s="51"/>
      <c r="TXX28" s="51"/>
      <c r="TXY28" s="51"/>
      <c r="TXZ28" s="51"/>
      <c r="TYA28" s="51"/>
      <c r="TYB28" s="51"/>
      <c r="TYC28" s="51"/>
      <c r="TYD28" s="51"/>
      <c r="TYE28" s="51"/>
      <c r="TYF28" s="51"/>
      <c r="TYG28" s="51"/>
      <c r="TYH28" s="51"/>
      <c r="TYI28" s="51"/>
      <c r="TYJ28" s="51"/>
      <c r="TYK28" s="51"/>
      <c r="TYL28" s="51"/>
      <c r="TYM28" s="51"/>
      <c r="TYN28" s="51"/>
      <c r="TYO28" s="51"/>
      <c r="TYP28" s="51"/>
      <c r="TYQ28" s="51"/>
      <c r="TYR28" s="51"/>
      <c r="TYS28" s="51"/>
      <c r="TYT28" s="51"/>
      <c r="TYU28" s="51"/>
      <c r="TYV28" s="51"/>
      <c r="TYW28" s="51"/>
      <c r="TYX28" s="51"/>
      <c r="TYY28" s="51"/>
      <c r="TYZ28" s="51"/>
      <c r="TZA28" s="51"/>
      <c r="TZB28" s="51"/>
      <c r="TZC28" s="51"/>
      <c r="TZD28" s="51"/>
      <c r="TZE28" s="51"/>
      <c r="TZF28" s="51"/>
      <c r="TZG28" s="51"/>
      <c r="TZH28" s="51"/>
      <c r="TZI28" s="51"/>
      <c r="TZJ28" s="51"/>
      <c r="TZK28" s="51"/>
      <c r="TZL28" s="51"/>
      <c r="TZM28" s="51"/>
      <c r="TZN28" s="51"/>
      <c r="TZO28" s="51"/>
      <c r="TZP28" s="51"/>
      <c r="TZQ28" s="51"/>
      <c r="TZR28" s="51"/>
      <c r="TZS28" s="51"/>
      <c r="TZT28" s="51"/>
      <c r="TZU28" s="51"/>
      <c r="TZV28" s="51"/>
      <c r="TZW28" s="51"/>
      <c r="TZX28" s="51"/>
      <c r="TZY28" s="51"/>
      <c r="TZZ28" s="51"/>
      <c r="UAA28" s="51"/>
      <c r="UAB28" s="51"/>
      <c r="UAC28" s="51"/>
      <c r="UAD28" s="51"/>
      <c r="UAE28" s="51"/>
      <c r="UAF28" s="51"/>
      <c r="UAG28" s="51"/>
      <c r="UAH28" s="51"/>
      <c r="UAI28" s="51"/>
      <c r="UAJ28" s="51"/>
      <c r="UAK28" s="51"/>
      <c r="UAL28" s="51"/>
      <c r="UAM28" s="51"/>
      <c r="UAN28" s="51"/>
      <c r="UAO28" s="51"/>
      <c r="UAP28" s="51"/>
      <c r="UAQ28" s="51"/>
      <c r="UAR28" s="51"/>
      <c r="UAS28" s="51"/>
      <c r="UAT28" s="51"/>
      <c r="UAU28" s="51"/>
      <c r="UAV28" s="51"/>
      <c r="UAW28" s="51"/>
      <c r="UAX28" s="51"/>
      <c r="UAY28" s="51"/>
      <c r="UAZ28" s="51"/>
      <c r="UBA28" s="51"/>
      <c r="UBB28" s="51"/>
      <c r="UBC28" s="51"/>
      <c r="UBD28" s="51"/>
      <c r="UBE28" s="51"/>
      <c r="UBF28" s="51"/>
      <c r="UBG28" s="51"/>
      <c r="UBH28" s="51"/>
      <c r="UBI28" s="51"/>
      <c r="UBJ28" s="51"/>
      <c r="UBK28" s="51"/>
      <c r="UBL28" s="51"/>
      <c r="UBM28" s="51"/>
      <c r="UBN28" s="51"/>
      <c r="UBO28" s="51"/>
      <c r="UBP28" s="51"/>
      <c r="UBQ28" s="51"/>
      <c r="UBR28" s="51"/>
      <c r="UBS28" s="51"/>
      <c r="UBT28" s="51"/>
      <c r="UBU28" s="51"/>
      <c r="UBV28" s="51"/>
      <c r="UBW28" s="51"/>
      <c r="UBX28" s="51"/>
      <c r="UBY28" s="51"/>
      <c r="UBZ28" s="51"/>
      <c r="UCA28" s="51"/>
      <c r="UCB28" s="51"/>
      <c r="UCC28" s="51"/>
      <c r="UCD28" s="51"/>
      <c r="UCE28" s="51"/>
      <c r="UCF28" s="51"/>
      <c r="UCG28" s="51"/>
      <c r="UCH28" s="51"/>
      <c r="UCI28" s="51"/>
      <c r="UCJ28" s="51"/>
      <c r="UCK28" s="51"/>
      <c r="UCL28" s="51"/>
      <c r="UCM28" s="51"/>
      <c r="UCN28" s="51"/>
      <c r="UCO28" s="51"/>
      <c r="UCP28" s="51"/>
      <c r="UCQ28" s="51"/>
      <c r="UCR28" s="51"/>
      <c r="UCS28" s="51"/>
      <c r="UCT28" s="51"/>
      <c r="UCU28" s="51"/>
      <c r="UCV28" s="51"/>
      <c r="UCW28" s="51"/>
      <c r="UCX28" s="51"/>
      <c r="UCY28" s="51"/>
      <c r="UCZ28" s="51"/>
      <c r="UDA28" s="51"/>
      <c r="UDB28" s="51"/>
      <c r="UDC28" s="51"/>
      <c r="UDD28" s="51"/>
      <c r="UDE28" s="51"/>
      <c r="UDF28" s="51"/>
      <c r="UDG28" s="51"/>
      <c r="UDH28" s="51"/>
      <c r="UDI28" s="51"/>
      <c r="UDJ28" s="51"/>
      <c r="UDK28" s="51"/>
      <c r="UDL28" s="51"/>
      <c r="UDM28" s="51"/>
      <c r="UDN28" s="51"/>
      <c r="UDO28" s="51"/>
      <c r="UDP28" s="51"/>
      <c r="UDQ28" s="51"/>
      <c r="UDR28" s="51"/>
      <c r="UDS28" s="51"/>
      <c r="UDT28" s="51"/>
      <c r="UDU28" s="51"/>
      <c r="UDV28" s="51"/>
      <c r="UDW28" s="51"/>
      <c r="UDX28" s="51"/>
      <c r="UDY28" s="51"/>
      <c r="UDZ28" s="51"/>
      <c r="UEA28" s="51"/>
      <c r="UEB28" s="51"/>
      <c r="UEC28" s="51"/>
      <c r="UED28" s="51"/>
      <c r="UEE28" s="51"/>
      <c r="UEF28" s="51"/>
      <c r="UEG28" s="51"/>
      <c r="UEH28" s="51"/>
      <c r="UEI28" s="51"/>
      <c r="UEJ28" s="51"/>
      <c r="UEK28" s="51"/>
      <c r="UEL28" s="51"/>
      <c r="UEM28" s="51"/>
      <c r="UEN28" s="51"/>
      <c r="UEO28" s="51"/>
      <c r="UEP28" s="51"/>
      <c r="UEQ28" s="51"/>
      <c r="UER28" s="51"/>
      <c r="UES28" s="51"/>
      <c r="UET28" s="51"/>
      <c r="UEU28" s="51"/>
      <c r="UEV28" s="51"/>
      <c r="UEW28" s="51"/>
      <c r="UEX28" s="51"/>
      <c r="UEY28" s="51"/>
      <c r="UEZ28" s="51"/>
      <c r="UFA28" s="51"/>
      <c r="UFB28" s="51"/>
      <c r="UFC28" s="51"/>
      <c r="UFD28" s="51"/>
      <c r="UFE28" s="51"/>
      <c r="UFF28" s="51"/>
      <c r="UFG28" s="51"/>
      <c r="UFH28" s="51"/>
      <c r="UFI28" s="51"/>
      <c r="UFJ28" s="51"/>
      <c r="UFK28" s="51"/>
      <c r="UFL28" s="51"/>
      <c r="UFM28" s="51"/>
      <c r="UFN28" s="51"/>
      <c r="UFO28" s="51"/>
      <c r="UFP28" s="51"/>
      <c r="UFQ28" s="51"/>
      <c r="UFR28" s="51"/>
      <c r="UFS28" s="51"/>
      <c r="UFT28" s="51"/>
      <c r="UFU28" s="51"/>
      <c r="UFV28" s="51"/>
      <c r="UFW28" s="51"/>
      <c r="UFX28" s="51"/>
      <c r="UFY28" s="51"/>
      <c r="UFZ28" s="51"/>
      <c r="UGA28" s="51"/>
      <c r="UGB28" s="51"/>
      <c r="UGC28" s="51"/>
      <c r="UGD28" s="51"/>
      <c r="UGE28" s="51"/>
      <c r="UGF28" s="51"/>
      <c r="UGG28" s="51"/>
      <c r="UGH28" s="51"/>
      <c r="UGI28" s="51"/>
      <c r="UGJ28" s="51"/>
      <c r="UGK28" s="51"/>
      <c r="UGL28" s="51"/>
      <c r="UGM28" s="51"/>
      <c r="UGN28" s="51"/>
      <c r="UGO28" s="51"/>
      <c r="UGP28" s="51"/>
      <c r="UGQ28" s="51"/>
      <c r="UGR28" s="51"/>
      <c r="UGS28" s="51"/>
      <c r="UGT28" s="51"/>
      <c r="UGU28" s="51"/>
      <c r="UGV28" s="51"/>
      <c r="UGW28" s="51"/>
      <c r="UGX28" s="51"/>
      <c r="UGY28" s="51"/>
      <c r="UGZ28" s="51"/>
      <c r="UHA28" s="51"/>
      <c r="UHB28" s="51"/>
      <c r="UHC28" s="51"/>
      <c r="UHD28" s="51"/>
      <c r="UHE28" s="51"/>
      <c r="UHF28" s="51"/>
      <c r="UHG28" s="51"/>
      <c r="UHH28" s="51"/>
      <c r="UHI28" s="51"/>
      <c r="UHJ28" s="51"/>
      <c r="UHK28" s="51"/>
      <c r="UHL28" s="51"/>
      <c r="UHM28" s="51"/>
      <c r="UHN28" s="51"/>
      <c r="UHO28" s="51"/>
      <c r="UHP28" s="51"/>
      <c r="UHQ28" s="51"/>
      <c r="UHR28" s="51"/>
      <c r="UHS28" s="51"/>
      <c r="UHT28" s="51"/>
      <c r="UHU28" s="51"/>
      <c r="UHV28" s="51"/>
      <c r="UHW28" s="51"/>
      <c r="UHX28" s="51"/>
      <c r="UHY28" s="51"/>
      <c r="UHZ28" s="51"/>
      <c r="UIA28" s="51"/>
      <c r="UIB28" s="51"/>
      <c r="UIC28" s="51"/>
      <c r="UID28" s="51"/>
      <c r="UIE28" s="51"/>
      <c r="UIF28" s="51"/>
      <c r="UIG28" s="51"/>
      <c r="UIH28" s="51"/>
      <c r="UII28" s="51"/>
      <c r="UIJ28" s="51"/>
      <c r="UIK28" s="51"/>
      <c r="UIL28" s="51"/>
      <c r="UIM28" s="51"/>
      <c r="UIN28" s="51"/>
      <c r="UIO28" s="51"/>
      <c r="UIP28" s="51"/>
      <c r="UIQ28" s="51"/>
      <c r="UIR28" s="51"/>
      <c r="UIS28" s="51"/>
      <c r="UIT28" s="51"/>
      <c r="UIU28" s="51"/>
      <c r="UIV28" s="51"/>
      <c r="UIW28" s="51"/>
      <c r="UIX28" s="51"/>
      <c r="UIY28" s="51"/>
      <c r="UIZ28" s="51"/>
      <c r="UJA28" s="51"/>
      <c r="UJB28" s="51"/>
      <c r="UJC28" s="51"/>
      <c r="UJD28" s="51"/>
      <c r="UJE28" s="51"/>
      <c r="UJF28" s="51"/>
      <c r="UJG28" s="51"/>
      <c r="UJH28" s="51"/>
      <c r="UJI28" s="51"/>
      <c r="UJJ28" s="51"/>
      <c r="UJK28" s="51"/>
      <c r="UJL28" s="51"/>
      <c r="UJM28" s="51"/>
      <c r="UJN28" s="51"/>
      <c r="UJO28" s="51"/>
      <c r="UJP28" s="51"/>
      <c r="UJQ28" s="51"/>
      <c r="UJR28" s="51"/>
      <c r="UJS28" s="51"/>
      <c r="UJT28" s="51"/>
      <c r="UJU28" s="51"/>
      <c r="UJV28" s="51"/>
      <c r="UJW28" s="51"/>
      <c r="UJX28" s="51"/>
      <c r="UJY28" s="51"/>
      <c r="UJZ28" s="51"/>
      <c r="UKA28" s="51"/>
      <c r="UKB28" s="51"/>
      <c r="UKC28" s="51"/>
      <c r="UKD28" s="51"/>
      <c r="UKE28" s="51"/>
      <c r="UKF28" s="51"/>
      <c r="UKG28" s="51"/>
      <c r="UKH28" s="51"/>
      <c r="UKI28" s="51"/>
      <c r="UKJ28" s="51"/>
      <c r="UKK28" s="51"/>
      <c r="UKL28" s="51"/>
      <c r="UKM28" s="51"/>
      <c r="UKN28" s="51"/>
      <c r="UKO28" s="51"/>
      <c r="UKP28" s="51"/>
      <c r="UKQ28" s="51"/>
      <c r="UKR28" s="51"/>
      <c r="UKS28" s="51"/>
      <c r="UKT28" s="51"/>
      <c r="UKU28" s="51"/>
      <c r="UKV28" s="51"/>
      <c r="UKW28" s="51"/>
      <c r="UKX28" s="51"/>
      <c r="UKY28" s="51"/>
      <c r="UKZ28" s="51"/>
      <c r="ULA28" s="51"/>
      <c r="ULB28" s="51"/>
      <c r="ULC28" s="51"/>
      <c r="ULD28" s="51"/>
      <c r="ULE28" s="51"/>
      <c r="ULF28" s="51"/>
      <c r="ULG28" s="51"/>
      <c r="ULH28" s="51"/>
      <c r="ULI28" s="51"/>
      <c r="ULJ28" s="51"/>
      <c r="ULK28" s="51"/>
      <c r="ULL28" s="51"/>
      <c r="ULM28" s="51"/>
      <c r="ULN28" s="51"/>
      <c r="ULO28" s="51"/>
      <c r="ULP28" s="51"/>
      <c r="ULQ28" s="51"/>
      <c r="ULR28" s="51"/>
      <c r="ULS28" s="51"/>
      <c r="ULT28" s="51"/>
      <c r="ULU28" s="51"/>
      <c r="ULV28" s="51"/>
      <c r="ULW28" s="51"/>
      <c r="ULX28" s="51"/>
      <c r="ULY28" s="51"/>
      <c r="ULZ28" s="51"/>
      <c r="UMA28" s="51"/>
      <c r="UMB28" s="51"/>
      <c r="UMC28" s="51"/>
      <c r="UMD28" s="51"/>
      <c r="UME28" s="51"/>
      <c r="UMF28" s="51"/>
      <c r="UMG28" s="51"/>
      <c r="UMH28" s="51"/>
      <c r="UMI28" s="51"/>
      <c r="UMJ28" s="51"/>
      <c r="UMK28" s="51"/>
      <c r="UML28" s="51"/>
      <c r="UMM28" s="51"/>
      <c r="UMN28" s="51"/>
      <c r="UMO28" s="51"/>
      <c r="UMP28" s="51"/>
      <c r="UMQ28" s="51"/>
      <c r="UMR28" s="51"/>
      <c r="UMS28" s="51"/>
      <c r="UMT28" s="51"/>
      <c r="UMU28" s="51"/>
      <c r="UMV28" s="51"/>
      <c r="UMW28" s="51"/>
      <c r="UMX28" s="51"/>
      <c r="UMY28" s="51"/>
      <c r="UMZ28" s="51"/>
      <c r="UNA28" s="51"/>
      <c r="UNB28" s="51"/>
      <c r="UNC28" s="51"/>
      <c r="UND28" s="51"/>
      <c r="UNE28" s="51"/>
      <c r="UNF28" s="51"/>
      <c r="UNG28" s="51"/>
      <c r="UNH28" s="51"/>
      <c r="UNI28" s="51"/>
      <c r="UNJ28" s="51"/>
      <c r="UNK28" s="51"/>
      <c r="UNL28" s="51"/>
      <c r="UNM28" s="51"/>
      <c r="UNN28" s="51"/>
      <c r="UNO28" s="51"/>
      <c r="UNP28" s="51"/>
      <c r="UNQ28" s="51"/>
      <c r="UNR28" s="51"/>
      <c r="UNS28" s="51"/>
      <c r="UNT28" s="51"/>
      <c r="UNU28" s="51"/>
      <c r="UNV28" s="51"/>
      <c r="UNW28" s="51"/>
      <c r="UNX28" s="51"/>
      <c r="UNY28" s="51"/>
      <c r="UNZ28" s="51"/>
      <c r="UOA28" s="51"/>
      <c r="UOB28" s="51"/>
      <c r="UOC28" s="51"/>
      <c r="UOD28" s="51"/>
      <c r="UOE28" s="51"/>
      <c r="UOF28" s="51"/>
      <c r="UOG28" s="51"/>
      <c r="UOH28" s="51"/>
      <c r="UOI28" s="51"/>
      <c r="UOJ28" s="51"/>
      <c r="UOK28" s="51"/>
      <c r="UOL28" s="51"/>
      <c r="UOM28" s="51"/>
      <c r="UON28" s="51"/>
      <c r="UOO28" s="51"/>
      <c r="UOP28" s="51"/>
      <c r="UOQ28" s="51"/>
      <c r="UOR28" s="51"/>
      <c r="UOS28" s="51"/>
      <c r="UOT28" s="51"/>
      <c r="UOU28" s="51"/>
      <c r="UOV28" s="51"/>
      <c r="UOW28" s="51"/>
      <c r="UOX28" s="51"/>
      <c r="UOY28" s="51"/>
      <c r="UOZ28" s="51"/>
      <c r="UPA28" s="51"/>
      <c r="UPB28" s="51"/>
      <c r="UPC28" s="51"/>
      <c r="UPD28" s="51"/>
      <c r="UPE28" s="51"/>
      <c r="UPF28" s="51"/>
      <c r="UPG28" s="51"/>
      <c r="UPH28" s="51"/>
      <c r="UPI28" s="51"/>
      <c r="UPJ28" s="51"/>
      <c r="UPK28" s="51"/>
      <c r="UPL28" s="51"/>
      <c r="UPM28" s="51"/>
      <c r="UPN28" s="51"/>
      <c r="UPO28" s="51"/>
      <c r="UPP28" s="51"/>
      <c r="UPQ28" s="51"/>
      <c r="UPR28" s="51"/>
      <c r="UPS28" s="51"/>
      <c r="UPT28" s="51"/>
      <c r="UPU28" s="51"/>
      <c r="UPV28" s="51"/>
      <c r="UPW28" s="51"/>
      <c r="UPX28" s="51"/>
      <c r="UPY28" s="51"/>
      <c r="UPZ28" s="51"/>
      <c r="UQA28" s="51"/>
      <c r="UQB28" s="51"/>
      <c r="UQC28" s="51"/>
      <c r="UQD28" s="51"/>
      <c r="UQE28" s="51"/>
      <c r="UQF28" s="51"/>
      <c r="UQG28" s="51"/>
      <c r="UQH28" s="51"/>
      <c r="UQI28" s="51"/>
      <c r="UQJ28" s="51"/>
      <c r="UQK28" s="51"/>
      <c r="UQL28" s="51"/>
      <c r="UQM28" s="51"/>
      <c r="UQN28" s="51"/>
      <c r="UQO28" s="51"/>
      <c r="UQP28" s="51"/>
      <c r="UQQ28" s="51"/>
      <c r="UQR28" s="51"/>
      <c r="UQS28" s="51"/>
      <c r="UQT28" s="51"/>
      <c r="UQU28" s="51"/>
      <c r="UQV28" s="51"/>
      <c r="UQW28" s="51"/>
      <c r="UQX28" s="51"/>
      <c r="UQY28" s="51"/>
      <c r="UQZ28" s="51"/>
      <c r="URA28" s="51"/>
      <c r="URB28" s="51"/>
      <c r="URC28" s="51"/>
      <c r="URD28" s="51"/>
      <c r="URE28" s="51"/>
      <c r="URF28" s="51"/>
      <c r="URG28" s="51"/>
      <c r="URH28" s="51"/>
      <c r="URI28" s="51"/>
      <c r="URJ28" s="51"/>
      <c r="URK28" s="51"/>
      <c r="URL28" s="51"/>
      <c r="URM28" s="51"/>
      <c r="URN28" s="51"/>
      <c r="URO28" s="51"/>
      <c r="URP28" s="51"/>
      <c r="URQ28" s="51"/>
      <c r="URR28" s="51"/>
      <c r="URS28" s="51"/>
      <c r="URT28" s="51"/>
      <c r="URU28" s="51"/>
      <c r="URV28" s="51"/>
      <c r="URW28" s="51"/>
      <c r="URX28" s="51"/>
      <c r="URY28" s="51"/>
      <c r="URZ28" s="51"/>
      <c r="USA28" s="51"/>
      <c r="USB28" s="51"/>
      <c r="USC28" s="51"/>
      <c r="USD28" s="51"/>
      <c r="USE28" s="51"/>
      <c r="USF28" s="51"/>
      <c r="USG28" s="51"/>
      <c r="USH28" s="51"/>
      <c r="USI28" s="51"/>
      <c r="USJ28" s="51"/>
      <c r="USK28" s="51"/>
      <c r="USL28" s="51"/>
      <c r="USM28" s="51"/>
      <c r="USN28" s="51"/>
      <c r="USO28" s="51"/>
      <c r="USP28" s="51"/>
      <c r="USQ28" s="51"/>
      <c r="USR28" s="51"/>
      <c r="USS28" s="51"/>
      <c r="UST28" s="51"/>
      <c r="USU28" s="51"/>
      <c r="USV28" s="51"/>
      <c r="USW28" s="51"/>
      <c r="USX28" s="51"/>
      <c r="USY28" s="51"/>
      <c r="USZ28" s="51"/>
      <c r="UTA28" s="51"/>
      <c r="UTB28" s="51"/>
      <c r="UTC28" s="51"/>
      <c r="UTD28" s="51"/>
      <c r="UTE28" s="51"/>
      <c r="UTF28" s="51"/>
      <c r="UTG28" s="51"/>
      <c r="UTH28" s="51"/>
      <c r="UTI28" s="51"/>
      <c r="UTJ28" s="51"/>
      <c r="UTK28" s="51"/>
      <c r="UTL28" s="51"/>
      <c r="UTM28" s="51"/>
      <c r="UTN28" s="51"/>
      <c r="UTO28" s="51"/>
      <c r="UTP28" s="51"/>
      <c r="UTQ28" s="51"/>
      <c r="UTR28" s="51"/>
      <c r="UTS28" s="51"/>
      <c r="UTT28" s="51"/>
      <c r="UTU28" s="51"/>
      <c r="UTV28" s="51"/>
      <c r="UTW28" s="51"/>
      <c r="UTX28" s="51"/>
      <c r="UTY28" s="51"/>
      <c r="UTZ28" s="51"/>
      <c r="UUA28" s="51"/>
      <c r="UUB28" s="51"/>
      <c r="UUC28" s="51"/>
      <c r="UUD28" s="51"/>
      <c r="UUE28" s="51"/>
      <c r="UUF28" s="51"/>
      <c r="UUG28" s="51"/>
      <c r="UUH28" s="51"/>
      <c r="UUI28" s="51"/>
      <c r="UUJ28" s="51"/>
      <c r="UUK28" s="51"/>
      <c r="UUL28" s="51"/>
      <c r="UUM28" s="51"/>
      <c r="UUN28" s="51"/>
      <c r="UUO28" s="51"/>
      <c r="UUP28" s="51"/>
      <c r="UUQ28" s="51"/>
      <c r="UUR28" s="51"/>
      <c r="UUS28" s="51"/>
      <c r="UUT28" s="51"/>
      <c r="UUU28" s="51"/>
      <c r="UUV28" s="51"/>
      <c r="UUW28" s="51"/>
      <c r="UUX28" s="51"/>
      <c r="UUY28" s="51"/>
      <c r="UUZ28" s="51"/>
      <c r="UVA28" s="51"/>
      <c r="UVB28" s="51"/>
      <c r="UVC28" s="51"/>
      <c r="UVD28" s="51"/>
      <c r="UVE28" s="51"/>
      <c r="UVF28" s="51"/>
      <c r="UVG28" s="51"/>
      <c r="UVH28" s="51"/>
      <c r="UVI28" s="51"/>
      <c r="UVJ28" s="51"/>
      <c r="UVK28" s="51"/>
      <c r="UVL28" s="51"/>
      <c r="UVM28" s="51"/>
      <c r="UVN28" s="51"/>
      <c r="UVO28" s="51"/>
      <c r="UVP28" s="51"/>
      <c r="UVQ28" s="51"/>
      <c r="UVR28" s="51"/>
      <c r="UVS28" s="51"/>
      <c r="UVT28" s="51"/>
      <c r="UVU28" s="51"/>
      <c r="UVV28" s="51"/>
      <c r="UVW28" s="51"/>
      <c r="UVX28" s="51"/>
      <c r="UVY28" s="51"/>
      <c r="UVZ28" s="51"/>
      <c r="UWA28" s="51"/>
      <c r="UWB28" s="51"/>
      <c r="UWC28" s="51"/>
      <c r="UWD28" s="51"/>
      <c r="UWE28" s="51"/>
      <c r="UWF28" s="51"/>
      <c r="UWG28" s="51"/>
      <c r="UWH28" s="51"/>
      <c r="UWI28" s="51"/>
      <c r="UWJ28" s="51"/>
      <c r="UWK28" s="51"/>
      <c r="UWL28" s="51"/>
      <c r="UWM28" s="51"/>
      <c r="UWN28" s="51"/>
      <c r="UWO28" s="51"/>
      <c r="UWP28" s="51"/>
      <c r="UWQ28" s="51"/>
      <c r="UWR28" s="51"/>
      <c r="UWS28" s="51"/>
      <c r="UWT28" s="51"/>
      <c r="UWU28" s="51"/>
      <c r="UWV28" s="51"/>
      <c r="UWW28" s="51"/>
      <c r="UWX28" s="51"/>
      <c r="UWY28" s="51"/>
      <c r="UWZ28" s="51"/>
      <c r="UXA28" s="51"/>
      <c r="UXB28" s="51"/>
      <c r="UXC28" s="51"/>
      <c r="UXD28" s="51"/>
      <c r="UXE28" s="51"/>
      <c r="UXF28" s="51"/>
      <c r="UXG28" s="51"/>
      <c r="UXH28" s="51"/>
      <c r="UXI28" s="51"/>
      <c r="UXJ28" s="51"/>
      <c r="UXK28" s="51"/>
      <c r="UXL28" s="51"/>
      <c r="UXM28" s="51"/>
      <c r="UXN28" s="51"/>
      <c r="UXO28" s="51"/>
      <c r="UXP28" s="51"/>
      <c r="UXQ28" s="51"/>
      <c r="UXR28" s="51"/>
      <c r="UXS28" s="51"/>
      <c r="UXT28" s="51"/>
      <c r="UXU28" s="51"/>
      <c r="UXV28" s="51"/>
      <c r="UXW28" s="51"/>
      <c r="UXX28" s="51"/>
      <c r="UXY28" s="51"/>
      <c r="UXZ28" s="51"/>
      <c r="UYA28" s="51"/>
      <c r="UYB28" s="51"/>
      <c r="UYC28" s="51"/>
      <c r="UYD28" s="51"/>
      <c r="UYE28" s="51"/>
      <c r="UYF28" s="51"/>
      <c r="UYG28" s="51"/>
      <c r="UYH28" s="51"/>
      <c r="UYI28" s="51"/>
      <c r="UYJ28" s="51"/>
      <c r="UYK28" s="51"/>
      <c r="UYL28" s="51"/>
      <c r="UYM28" s="51"/>
      <c r="UYN28" s="51"/>
      <c r="UYO28" s="51"/>
      <c r="UYP28" s="51"/>
      <c r="UYQ28" s="51"/>
      <c r="UYR28" s="51"/>
      <c r="UYS28" s="51"/>
      <c r="UYT28" s="51"/>
      <c r="UYU28" s="51"/>
      <c r="UYV28" s="51"/>
      <c r="UYW28" s="51"/>
      <c r="UYX28" s="51"/>
      <c r="UYY28" s="51"/>
      <c r="UYZ28" s="51"/>
      <c r="UZA28" s="51"/>
      <c r="UZB28" s="51"/>
      <c r="UZC28" s="51"/>
      <c r="UZD28" s="51"/>
      <c r="UZE28" s="51"/>
      <c r="UZF28" s="51"/>
      <c r="UZG28" s="51"/>
      <c r="UZH28" s="51"/>
      <c r="UZI28" s="51"/>
      <c r="UZJ28" s="51"/>
      <c r="UZK28" s="51"/>
      <c r="UZL28" s="51"/>
      <c r="UZM28" s="51"/>
      <c r="UZN28" s="51"/>
      <c r="UZO28" s="51"/>
      <c r="UZP28" s="51"/>
      <c r="UZQ28" s="51"/>
      <c r="UZR28" s="51"/>
      <c r="UZS28" s="51"/>
      <c r="UZT28" s="51"/>
      <c r="UZU28" s="51"/>
      <c r="UZV28" s="51"/>
      <c r="UZW28" s="51"/>
      <c r="UZX28" s="51"/>
      <c r="UZY28" s="51"/>
      <c r="UZZ28" s="51"/>
      <c r="VAA28" s="51"/>
      <c r="VAB28" s="51"/>
      <c r="VAC28" s="51"/>
      <c r="VAD28" s="51"/>
      <c r="VAE28" s="51"/>
      <c r="VAF28" s="51"/>
      <c r="VAG28" s="51"/>
      <c r="VAH28" s="51"/>
      <c r="VAI28" s="51"/>
      <c r="VAJ28" s="51"/>
      <c r="VAK28" s="51"/>
      <c r="VAL28" s="51"/>
      <c r="VAM28" s="51"/>
      <c r="VAN28" s="51"/>
      <c r="VAO28" s="51"/>
      <c r="VAP28" s="51"/>
      <c r="VAQ28" s="51"/>
      <c r="VAR28" s="51"/>
      <c r="VAS28" s="51"/>
      <c r="VAT28" s="51"/>
      <c r="VAU28" s="51"/>
      <c r="VAV28" s="51"/>
      <c r="VAW28" s="51"/>
      <c r="VAX28" s="51"/>
      <c r="VAY28" s="51"/>
      <c r="VAZ28" s="51"/>
      <c r="VBA28" s="51"/>
      <c r="VBB28" s="51"/>
      <c r="VBC28" s="51"/>
      <c r="VBD28" s="51"/>
      <c r="VBE28" s="51"/>
      <c r="VBF28" s="51"/>
      <c r="VBG28" s="51"/>
      <c r="VBH28" s="51"/>
      <c r="VBI28" s="51"/>
      <c r="VBJ28" s="51"/>
      <c r="VBK28" s="51"/>
      <c r="VBL28" s="51"/>
      <c r="VBM28" s="51"/>
      <c r="VBN28" s="51"/>
      <c r="VBO28" s="51"/>
      <c r="VBP28" s="51"/>
      <c r="VBQ28" s="51"/>
      <c r="VBR28" s="51"/>
      <c r="VBS28" s="51"/>
      <c r="VBT28" s="51"/>
      <c r="VBU28" s="51"/>
      <c r="VBV28" s="51"/>
      <c r="VBW28" s="51"/>
      <c r="VBX28" s="51"/>
      <c r="VBY28" s="51"/>
      <c r="VBZ28" s="51"/>
      <c r="VCA28" s="51"/>
      <c r="VCB28" s="51"/>
      <c r="VCC28" s="51"/>
      <c r="VCD28" s="51"/>
      <c r="VCE28" s="51"/>
      <c r="VCF28" s="51"/>
      <c r="VCG28" s="51"/>
      <c r="VCH28" s="51"/>
      <c r="VCI28" s="51"/>
      <c r="VCJ28" s="51"/>
      <c r="VCK28" s="51"/>
      <c r="VCL28" s="51"/>
      <c r="VCM28" s="51"/>
      <c r="VCN28" s="51"/>
      <c r="VCO28" s="51"/>
      <c r="VCP28" s="51"/>
      <c r="VCQ28" s="51"/>
      <c r="VCR28" s="51"/>
      <c r="VCS28" s="51"/>
      <c r="VCT28" s="51"/>
      <c r="VCU28" s="51"/>
      <c r="VCV28" s="51"/>
      <c r="VCW28" s="51"/>
      <c r="VCX28" s="51"/>
      <c r="VCY28" s="51"/>
      <c r="VCZ28" s="51"/>
      <c r="VDA28" s="51"/>
      <c r="VDB28" s="51"/>
      <c r="VDC28" s="51"/>
      <c r="VDD28" s="51"/>
      <c r="VDE28" s="51"/>
      <c r="VDF28" s="51"/>
      <c r="VDG28" s="51"/>
      <c r="VDH28" s="51"/>
      <c r="VDI28" s="51"/>
      <c r="VDJ28" s="51"/>
      <c r="VDK28" s="51"/>
      <c r="VDL28" s="51"/>
      <c r="VDM28" s="51"/>
      <c r="VDN28" s="51"/>
      <c r="VDO28" s="51"/>
      <c r="VDP28" s="51"/>
      <c r="VDQ28" s="51"/>
      <c r="VDR28" s="51"/>
      <c r="VDS28" s="51"/>
      <c r="VDT28" s="51"/>
      <c r="VDU28" s="51"/>
      <c r="VDV28" s="51"/>
      <c r="VDW28" s="51"/>
      <c r="VDX28" s="51"/>
      <c r="VDY28" s="51"/>
      <c r="VDZ28" s="51"/>
      <c r="VEA28" s="51"/>
      <c r="VEB28" s="51"/>
      <c r="VEC28" s="51"/>
      <c r="VED28" s="51"/>
      <c r="VEE28" s="51"/>
      <c r="VEF28" s="51"/>
      <c r="VEG28" s="51"/>
      <c r="VEH28" s="51"/>
      <c r="VEI28" s="51"/>
      <c r="VEJ28" s="51"/>
      <c r="VEK28" s="51"/>
      <c r="VEL28" s="51"/>
      <c r="VEM28" s="51"/>
      <c r="VEN28" s="51"/>
      <c r="VEO28" s="51"/>
      <c r="VEP28" s="51"/>
      <c r="VEQ28" s="51"/>
      <c r="VER28" s="51"/>
      <c r="VES28" s="51"/>
      <c r="VET28" s="51"/>
      <c r="VEU28" s="51"/>
      <c r="VEV28" s="51"/>
      <c r="VEW28" s="51"/>
      <c r="VEX28" s="51"/>
      <c r="VEY28" s="51"/>
      <c r="VEZ28" s="51"/>
      <c r="VFA28" s="51"/>
      <c r="VFB28" s="51"/>
      <c r="VFC28" s="51"/>
      <c r="VFD28" s="51"/>
      <c r="VFE28" s="51"/>
      <c r="VFF28" s="51"/>
      <c r="VFG28" s="51"/>
      <c r="VFH28" s="51"/>
      <c r="VFI28" s="51"/>
      <c r="VFJ28" s="51"/>
      <c r="VFK28" s="51"/>
      <c r="VFL28" s="51"/>
      <c r="VFM28" s="51"/>
      <c r="VFN28" s="51"/>
      <c r="VFO28" s="51"/>
      <c r="VFP28" s="51"/>
      <c r="VFQ28" s="51"/>
      <c r="VFR28" s="51"/>
      <c r="VFS28" s="51"/>
      <c r="VFT28" s="51"/>
      <c r="VFU28" s="51"/>
      <c r="VFV28" s="51"/>
      <c r="VFW28" s="51"/>
      <c r="VFX28" s="51"/>
      <c r="VFY28" s="51"/>
      <c r="VFZ28" s="51"/>
      <c r="VGA28" s="51"/>
      <c r="VGB28" s="51"/>
      <c r="VGC28" s="51"/>
      <c r="VGD28" s="51"/>
      <c r="VGE28" s="51"/>
      <c r="VGF28" s="51"/>
      <c r="VGG28" s="51"/>
      <c r="VGH28" s="51"/>
      <c r="VGI28" s="51"/>
      <c r="VGJ28" s="51"/>
      <c r="VGK28" s="51"/>
      <c r="VGL28" s="51"/>
      <c r="VGM28" s="51"/>
      <c r="VGN28" s="51"/>
      <c r="VGO28" s="51"/>
      <c r="VGP28" s="51"/>
      <c r="VGQ28" s="51"/>
      <c r="VGR28" s="51"/>
      <c r="VGS28" s="51"/>
      <c r="VGT28" s="51"/>
      <c r="VGU28" s="51"/>
      <c r="VGV28" s="51"/>
      <c r="VGW28" s="51"/>
      <c r="VGX28" s="51"/>
      <c r="VGY28" s="51"/>
      <c r="VGZ28" s="51"/>
      <c r="VHA28" s="51"/>
      <c r="VHB28" s="51"/>
      <c r="VHC28" s="51"/>
      <c r="VHD28" s="51"/>
      <c r="VHE28" s="51"/>
      <c r="VHF28" s="51"/>
      <c r="VHG28" s="51"/>
      <c r="VHH28" s="51"/>
      <c r="VHI28" s="51"/>
      <c r="VHJ28" s="51"/>
      <c r="VHK28" s="51"/>
      <c r="VHL28" s="51"/>
      <c r="VHM28" s="51"/>
      <c r="VHN28" s="51"/>
      <c r="VHO28" s="51"/>
      <c r="VHP28" s="51"/>
      <c r="VHQ28" s="51"/>
      <c r="VHR28" s="51"/>
      <c r="VHS28" s="51"/>
      <c r="VHT28" s="51"/>
      <c r="VHU28" s="51"/>
      <c r="VHV28" s="51"/>
      <c r="VHW28" s="51"/>
      <c r="VHX28" s="51"/>
      <c r="VHY28" s="51"/>
      <c r="VHZ28" s="51"/>
      <c r="VIA28" s="51"/>
      <c r="VIB28" s="51"/>
      <c r="VIC28" s="51"/>
      <c r="VID28" s="51"/>
      <c r="VIE28" s="51"/>
      <c r="VIF28" s="51"/>
      <c r="VIG28" s="51"/>
      <c r="VIH28" s="51"/>
      <c r="VII28" s="51"/>
      <c r="VIJ28" s="51"/>
      <c r="VIK28" s="51"/>
      <c r="VIL28" s="51"/>
      <c r="VIM28" s="51"/>
      <c r="VIN28" s="51"/>
      <c r="VIO28" s="51"/>
      <c r="VIP28" s="51"/>
      <c r="VIQ28" s="51"/>
      <c r="VIR28" s="51"/>
      <c r="VIS28" s="51"/>
      <c r="VIT28" s="51"/>
      <c r="VIU28" s="51"/>
      <c r="VIV28" s="51"/>
      <c r="VIW28" s="51"/>
      <c r="VIX28" s="51"/>
      <c r="VIY28" s="51"/>
      <c r="VIZ28" s="51"/>
      <c r="VJA28" s="51"/>
      <c r="VJB28" s="51"/>
      <c r="VJC28" s="51"/>
      <c r="VJD28" s="51"/>
      <c r="VJE28" s="51"/>
      <c r="VJF28" s="51"/>
      <c r="VJG28" s="51"/>
      <c r="VJH28" s="51"/>
      <c r="VJI28" s="51"/>
      <c r="VJJ28" s="51"/>
      <c r="VJK28" s="51"/>
      <c r="VJL28" s="51"/>
      <c r="VJM28" s="51"/>
      <c r="VJN28" s="51"/>
      <c r="VJO28" s="51"/>
      <c r="VJP28" s="51"/>
      <c r="VJQ28" s="51"/>
      <c r="VJR28" s="51"/>
      <c r="VJS28" s="51"/>
      <c r="VJT28" s="51"/>
      <c r="VJU28" s="51"/>
      <c r="VJV28" s="51"/>
      <c r="VJW28" s="51"/>
      <c r="VJX28" s="51"/>
      <c r="VJY28" s="51"/>
      <c r="VJZ28" s="51"/>
      <c r="VKA28" s="51"/>
      <c r="VKB28" s="51"/>
      <c r="VKC28" s="51"/>
      <c r="VKD28" s="51"/>
      <c r="VKE28" s="51"/>
      <c r="VKF28" s="51"/>
      <c r="VKG28" s="51"/>
      <c r="VKH28" s="51"/>
      <c r="VKI28" s="51"/>
      <c r="VKJ28" s="51"/>
      <c r="VKK28" s="51"/>
      <c r="VKL28" s="51"/>
      <c r="VKM28" s="51"/>
      <c r="VKN28" s="51"/>
      <c r="VKO28" s="51"/>
      <c r="VKP28" s="51"/>
      <c r="VKQ28" s="51"/>
      <c r="VKR28" s="51"/>
      <c r="VKS28" s="51"/>
      <c r="VKT28" s="51"/>
      <c r="VKU28" s="51"/>
      <c r="VKV28" s="51"/>
      <c r="VKW28" s="51"/>
      <c r="VKX28" s="51"/>
      <c r="VKY28" s="51"/>
      <c r="VKZ28" s="51"/>
      <c r="VLA28" s="51"/>
      <c r="VLB28" s="51"/>
      <c r="VLC28" s="51"/>
      <c r="VLD28" s="51"/>
      <c r="VLE28" s="51"/>
      <c r="VLF28" s="51"/>
      <c r="VLG28" s="51"/>
      <c r="VLH28" s="51"/>
      <c r="VLI28" s="51"/>
      <c r="VLJ28" s="51"/>
      <c r="VLK28" s="51"/>
      <c r="VLL28" s="51"/>
      <c r="VLM28" s="51"/>
      <c r="VLN28" s="51"/>
      <c r="VLO28" s="51"/>
      <c r="VLP28" s="51"/>
      <c r="VLQ28" s="51"/>
      <c r="VLR28" s="51"/>
      <c r="VLS28" s="51"/>
      <c r="VLT28" s="51"/>
      <c r="VLU28" s="51"/>
      <c r="VLV28" s="51"/>
      <c r="VLW28" s="51"/>
      <c r="VLX28" s="51"/>
      <c r="VLY28" s="51"/>
      <c r="VLZ28" s="51"/>
      <c r="VMA28" s="51"/>
      <c r="VMB28" s="51"/>
      <c r="VMC28" s="51"/>
      <c r="VMD28" s="51"/>
      <c r="VME28" s="51"/>
      <c r="VMF28" s="51"/>
      <c r="VMG28" s="51"/>
      <c r="VMH28" s="51"/>
      <c r="VMI28" s="51"/>
      <c r="VMJ28" s="51"/>
      <c r="VMK28" s="51"/>
      <c r="VML28" s="51"/>
      <c r="VMM28" s="51"/>
      <c r="VMN28" s="51"/>
      <c r="VMO28" s="51"/>
      <c r="VMP28" s="51"/>
      <c r="VMQ28" s="51"/>
      <c r="VMR28" s="51"/>
      <c r="VMS28" s="51"/>
      <c r="VMT28" s="51"/>
      <c r="VMU28" s="51"/>
      <c r="VMV28" s="51"/>
      <c r="VMW28" s="51"/>
      <c r="VMX28" s="51"/>
      <c r="VMY28" s="51"/>
      <c r="VMZ28" s="51"/>
      <c r="VNA28" s="51"/>
      <c r="VNB28" s="51"/>
      <c r="VNC28" s="51"/>
      <c r="VND28" s="51"/>
      <c r="VNE28" s="51"/>
      <c r="VNF28" s="51"/>
      <c r="VNG28" s="51"/>
      <c r="VNH28" s="51"/>
      <c r="VNI28" s="51"/>
      <c r="VNJ28" s="51"/>
      <c r="VNK28" s="51"/>
      <c r="VNL28" s="51"/>
      <c r="VNM28" s="51"/>
      <c r="VNN28" s="51"/>
      <c r="VNO28" s="51"/>
      <c r="VNP28" s="51"/>
      <c r="VNQ28" s="51"/>
      <c r="VNR28" s="51"/>
      <c r="VNS28" s="51"/>
      <c r="VNT28" s="51"/>
      <c r="VNU28" s="51"/>
      <c r="VNV28" s="51"/>
      <c r="VNW28" s="51"/>
      <c r="VNX28" s="51"/>
      <c r="VNY28" s="51"/>
      <c r="VNZ28" s="51"/>
      <c r="VOA28" s="51"/>
      <c r="VOB28" s="51"/>
      <c r="VOC28" s="51"/>
      <c r="VOD28" s="51"/>
      <c r="VOE28" s="51"/>
      <c r="VOF28" s="51"/>
      <c r="VOG28" s="51"/>
      <c r="VOH28" s="51"/>
      <c r="VOI28" s="51"/>
      <c r="VOJ28" s="51"/>
      <c r="VOK28" s="51"/>
      <c r="VOL28" s="51"/>
      <c r="VOM28" s="51"/>
      <c r="VON28" s="51"/>
      <c r="VOO28" s="51"/>
      <c r="VOP28" s="51"/>
      <c r="VOQ28" s="51"/>
      <c r="VOR28" s="51"/>
      <c r="VOS28" s="51"/>
      <c r="VOT28" s="51"/>
      <c r="VOU28" s="51"/>
      <c r="VOV28" s="51"/>
      <c r="VOW28" s="51"/>
      <c r="VOX28" s="51"/>
      <c r="VOY28" s="51"/>
      <c r="VOZ28" s="51"/>
      <c r="VPA28" s="51"/>
      <c r="VPB28" s="51"/>
      <c r="VPC28" s="51"/>
      <c r="VPD28" s="51"/>
      <c r="VPE28" s="51"/>
      <c r="VPF28" s="51"/>
      <c r="VPG28" s="51"/>
      <c r="VPH28" s="51"/>
      <c r="VPI28" s="51"/>
      <c r="VPJ28" s="51"/>
      <c r="VPK28" s="51"/>
      <c r="VPL28" s="51"/>
      <c r="VPM28" s="51"/>
      <c r="VPN28" s="51"/>
      <c r="VPO28" s="51"/>
      <c r="VPP28" s="51"/>
      <c r="VPQ28" s="51"/>
      <c r="VPR28" s="51"/>
      <c r="VPS28" s="51"/>
      <c r="VPT28" s="51"/>
      <c r="VPU28" s="51"/>
      <c r="VPV28" s="51"/>
      <c r="VPW28" s="51"/>
      <c r="VPX28" s="51"/>
      <c r="VPY28" s="51"/>
      <c r="VPZ28" s="51"/>
      <c r="VQA28" s="51"/>
      <c r="VQB28" s="51"/>
      <c r="VQC28" s="51"/>
      <c r="VQD28" s="51"/>
      <c r="VQE28" s="51"/>
      <c r="VQF28" s="51"/>
      <c r="VQG28" s="51"/>
      <c r="VQH28" s="51"/>
      <c r="VQI28" s="51"/>
      <c r="VQJ28" s="51"/>
      <c r="VQK28" s="51"/>
      <c r="VQL28" s="51"/>
      <c r="VQM28" s="51"/>
      <c r="VQN28" s="51"/>
      <c r="VQO28" s="51"/>
      <c r="VQP28" s="51"/>
      <c r="VQQ28" s="51"/>
      <c r="VQR28" s="51"/>
      <c r="VQS28" s="51"/>
      <c r="VQT28" s="51"/>
      <c r="VQU28" s="51"/>
      <c r="VQV28" s="51"/>
      <c r="VQW28" s="51"/>
      <c r="VQX28" s="51"/>
      <c r="VQY28" s="51"/>
      <c r="VQZ28" s="51"/>
      <c r="VRA28" s="51"/>
      <c r="VRB28" s="51"/>
      <c r="VRC28" s="51"/>
      <c r="VRD28" s="51"/>
      <c r="VRE28" s="51"/>
      <c r="VRF28" s="51"/>
      <c r="VRG28" s="51"/>
      <c r="VRH28" s="51"/>
      <c r="VRI28" s="51"/>
      <c r="VRJ28" s="51"/>
      <c r="VRK28" s="51"/>
      <c r="VRL28" s="51"/>
      <c r="VRM28" s="51"/>
      <c r="VRN28" s="51"/>
      <c r="VRO28" s="51"/>
      <c r="VRP28" s="51"/>
      <c r="VRQ28" s="51"/>
      <c r="VRR28" s="51"/>
      <c r="VRS28" s="51"/>
      <c r="VRT28" s="51"/>
      <c r="VRU28" s="51"/>
      <c r="VRV28" s="51"/>
      <c r="VRW28" s="51"/>
      <c r="VRX28" s="51"/>
      <c r="VRY28" s="51"/>
      <c r="VRZ28" s="51"/>
      <c r="VSA28" s="51"/>
      <c r="VSB28" s="51"/>
      <c r="VSC28" s="51"/>
      <c r="VSD28" s="51"/>
      <c r="VSE28" s="51"/>
      <c r="VSF28" s="51"/>
      <c r="VSG28" s="51"/>
      <c r="VSH28" s="51"/>
      <c r="VSI28" s="51"/>
      <c r="VSJ28" s="51"/>
      <c r="VSK28" s="51"/>
      <c r="VSL28" s="51"/>
      <c r="VSM28" s="51"/>
      <c r="VSN28" s="51"/>
      <c r="VSO28" s="51"/>
      <c r="VSP28" s="51"/>
      <c r="VSQ28" s="51"/>
      <c r="VSR28" s="51"/>
      <c r="VSS28" s="51"/>
      <c r="VST28" s="51"/>
      <c r="VSU28" s="51"/>
      <c r="VSV28" s="51"/>
      <c r="VSW28" s="51"/>
      <c r="VSX28" s="51"/>
      <c r="VSY28" s="51"/>
      <c r="VSZ28" s="51"/>
      <c r="VTA28" s="51"/>
      <c r="VTB28" s="51"/>
      <c r="VTC28" s="51"/>
      <c r="VTD28" s="51"/>
      <c r="VTE28" s="51"/>
      <c r="VTF28" s="51"/>
      <c r="VTG28" s="51"/>
      <c r="VTH28" s="51"/>
      <c r="VTI28" s="51"/>
      <c r="VTJ28" s="51"/>
      <c r="VTK28" s="51"/>
      <c r="VTL28" s="51"/>
      <c r="VTM28" s="51"/>
      <c r="VTN28" s="51"/>
      <c r="VTO28" s="51"/>
      <c r="VTP28" s="51"/>
      <c r="VTQ28" s="51"/>
      <c r="VTR28" s="51"/>
      <c r="VTS28" s="51"/>
      <c r="VTT28" s="51"/>
      <c r="VTU28" s="51"/>
      <c r="VTV28" s="51"/>
      <c r="VTW28" s="51"/>
      <c r="VTX28" s="51"/>
      <c r="VTY28" s="51"/>
      <c r="VTZ28" s="51"/>
      <c r="VUA28" s="51"/>
      <c r="VUB28" s="51"/>
      <c r="VUC28" s="51"/>
      <c r="VUD28" s="51"/>
      <c r="VUE28" s="51"/>
      <c r="VUF28" s="51"/>
      <c r="VUG28" s="51"/>
      <c r="VUH28" s="51"/>
      <c r="VUI28" s="51"/>
      <c r="VUJ28" s="51"/>
      <c r="VUK28" s="51"/>
      <c r="VUL28" s="51"/>
      <c r="VUM28" s="51"/>
      <c r="VUN28" s="51"/>
      <c r="VUO28" s="51"/>
      <c r="VUP28" s="51"/>
      <c r="VUQ28" s="51"/>
      <c r="VUR28" s="51"/>
      <c r="VUS28" s="51"/>
      <c r="VUT28" s="51"/>
      <c r="VUU28" s="51"/>
      <c r="VUV28" s="51"/>
      <c r="VUW28" s="51"/>
      <c r="VUX28" s="51"/>
      <c r="VUY28" s="51"/>
      <c r="VUZ28" s="51"/>
      <c r="VVA28" s="51"/>
      <c r="VVB28" s="51"/>
      <c r="VVC28" s="51"/>
      <c r="VVD28" s="51"/>
      <c r="VVE28" s="51"/>
      <c r="VVF28" s="51"/>
      <c r="VVG28" s="51"/>
      <c r="VVH28" s="51"/>
      <c r="VVI28" s="51"/>
      <c r="VVJ28" s="51"/>
      <c r="VVK28" s="51"/>
      <c r="VVL28" s="51"/>
      <c r="VVM28" s="51"/>
      <c r="VVN28" s="51"/>
      <c r="VVO28" s="51"/>
      <c r="VVP28" s="51"/>
      <c r="VVQ28" s="51"/>
      <c r="VVR28" s="51"/>
      <c r="VVS28" s="51"/>
      <c r="VVT28" s="51"/>
      <c r="VVU28" s="51"/>
      <c r="VVV28" s="51"/>
      <c r="VVW28" s="51"/>
      <c r="VVX28" s="51"/>
      <c r="VVY28" s="51"/>
      <c r="VVZ28" s="51"/>
      <c r="VWA28" s="51"/>
      <c r="VWB28" s="51"/>
      <c r="VWC28" s="51"/>
      <c r="VWD28" s="51"/>
      <c r="VWE28" s="51"/>
      <c r="VWF28" s="51"/>
      <c r="VWG28" s="51"/>
      <c r="VWH28" s="51"/>
      <c r="VWI28" s="51"/>
      <c r="VWJ28" s="51"/>
      <c r="VWK28" s="51"/>
      <c r="VWL28" s="51"/>
      <c r="VWM28" s="51"/>
      <c r="VWN28" s="51"/>
      <c r="VWO28" s="51"/>
      <c r="VWP28" s="51"/>
      <c r="VWQ28" s="51"/>
      <c r="VWR28" s="51"/>
      <c r="VWS28" s="51"/>
      <c r="VWT28" s="51"/>
      <c r="VWU28" s="51"/>
      <c r="VWV28" s="51"/>
      <c r="VWW28" s="51"/>
      <c r="VWX28" s="51"/>
      <c r="VWY28" s="51"/>
      <c r="VWZ28" s="51"/>
      <c r="VXA28" s="51"/>
      <c r="VXB28" s="51"/>
      <c r="VXC28" s="51"/>
      <c r="VXD28" s="51"/>
      <c r="VXE28" s="51"/>
      <c r="VXF28" s="51"/>
      <c r="VXG28" s="51"/>
      <c r="VXH28" s="51"/>
      <c r="VXI28" s="51"/>
      <c r="VXJ28" s="51"/>
      <c r="VXK28" s="51"/>
      <c r="VXL28" s="51"/>
      <c r="VXM28" s="51"/>
      <c r="VXN28" s="51"/>
      <c r="VXO28" s="51"/>
      <c r="VXP28" s="51"/>
      <c r="VXQ28" s="51"/>
      <c r="VXR28" s="51"/>
      <c r="VXS28" s="51"/>
      <c r="VXT28" s="51"/>
      <c r="VXU28" s="51"/>
      <c r="VXV28" s="51"/>
      <c r="VXW28" s="51"/>
      <c r="VXX28" s="51"/>
      <c r="VXY28" s="51"/>
      <c r="VXZ28" s="51"/>
      <c r="VYA28" s="51"/>
      <c r="VYB28" s="51"/>
      <c r="VYC28" s="51"/>
      <c r="VYD28" s="51"/>
      <c r="VYE28" s="51"/>
      <c r="VYF28" s="51"/>
      <c r="VYG28" s="51"/>
      <c r="VYH28" s="51"/>
      <c r="VYI28" s="51"/>
      <c r="VYJ28" s="51"/>
      <c r="VYK28" s="51"/>
      <c r="VYL28" s="51"/>
      <c r="VYM28" s="51"/>
      <c r="VYN28" s="51"/>
      <c r="VYO28" s="51"/>
      <c r="VYP28" s="51"/>
      <c r="VYQ28" s="51"/>
      <c r="VYR28" s="51"/>
      <c r="VYS28" s="51"/>
      <c r="VYT28" s="51"/>
      <c r="VYU28" s="51"/>
      <c r="VYV28" s="51"/>
      <c r="VYW28" s="51"/>
      <c r="VYX28" s="51"/>
      <c r="VYY28" s="51"/>
      <c r="VYZ28" s="51"/>
      <c r="VZA28" s="51"/>
      <c r="VZB28" s="51"/>
      <c r="VZC28" s="51"/>
      <c r="VZD28" s="51"/>
      <c r="VZE28" s="51"/>
      <c r="VZF28" s="51"/>
      <c r="VZG28" s="51"/>
      <c r="VZH28" s="51"/>
      <c r="VZI28" s="51"/>
      <c r="VZJ28" s="51"/>
      <c r="VZK28" s="51"/>
      <c r="VZL28" s="51"/>
      <c r="VZM28" s="51"/>
      <c r="VZN28" s="51"/>
      <c r="VZO28" s="51"/>
      <c r="VZP28" s="51"/>
      <c r="VZQ28" s="51"/>
      <c r="VZR28" s="51"/>
      <c r="VZS28" s="51"/>
      <c r="VZT28" s="51"/>
      <c r="VZU28" s="51"/>
      <c r="VZV28" s="51"/>
      <c r="VZW28" s="51"/>
      <c r="VZX28" s="51"/>
      <c r="VZY28" s="51"/>
      <c r="VZZ28" s="51"/>
      <c r="WAA28" s="51"/>
      <c r="WAB28" s="51"/>
      <c r="WAC28" s="51"/>
      <c r="WAD28" s="51"/>
      <c r="WAE28" s="51"/>
      <c r="WAF28" s="51"/>
      <c r="WAG28" s="51"/>
      <c r="WAH28" s="51"/>
      <c r="WAI28" s="51"/>
      <c r="WAJ28" s="51"/>
      <c r="WAK28" s="51"/>
      <c r="WAL28" s="51"/>
      <c r="WAM28" s="51"/>
      <c r="WAN28" s="51"/>
      <c r="WAO28" s="51"/>
      <c r="WAP28" s="51"/>
      <c r="WAQ28" s="51"/>
      <c r="WAR28" s="51"/>
      <c r="WAS28" s="51"/>
      <c r="WAT28" s="51"/>
      <c r="WAU28" s="51"/>
      <c r="WAV28" s="51"/>
      <c r="WAW28" s="51"/>
      <c r="WAX28" s="51"/>
      <c r="WAY28" s="51"/>
      <c r="WAZ28" s="51"/>
      <c r="WBA28" s="51"/>
      <c r="WBB28" s="51"/>
      <c r="WBC28" s="51"/>
      <c r="WBD28" s="51"/>
      <c r="WBE28" s="51"/>
      <c r="WBF28" s="51"/>
      <c r="WBG28" s="51"/>
      <c r="WBH28" s="51"/>
      <c r="WBI28" s="51"/>
      <c r="WBJ28" s="51"/>
      <c r="WBK28" s="51"/>
      <c r="WBL28" s="51"/>
      <c r="WBM28" s="51"/>
      <c r="WBN28" s="51"/>
      <c r="WBO28" s="51"/>
      <c r="WBP28" s="51"/>
      <c r="WBQ28" s="51"/>
      <c r="WBR28" s="51"/>
      <c r="WBS28" s="51"/>
      <c r="WBT28" s="51"/>
      <c r="WBU28" s="51"/>
      <c r="WBV28" s="51"/>
      <c r="WBW28" s="51"/>
      <c r="WBX28" s="51"/>
      <c r="WBY28" s="51"/>
      <c r="WBZ28" s="51"/>
      <c r="WCA28" s="51"/>
      <c r="WCB28" s="51"/>
      <c r="WCC28" s="51"/>
      <c r="WCD28" s="51"/>
      <c r="WCE28" s="51"/>
      <c r="WCF28" s="51"/>
      <c r="WCG28" s="51"/>
      <c r="WCH28" s="51"/>
      <c r="WCI28" s="51"/>
      <c r="WCJ28" s="51"/>
      <c r="WCK28" s="51"/>
      <c r="WCL28" s="51"/>
      <c r="WCM28" s="51"/>
      <c r="WCN28" s="51"/>
      <c r="WCO28" s="51"/>
      <c r="WCP28" s="51"/>
      <c r="WCQ28" s="51"/>
      <c r="WCR28" s="51"/>
      <c r="WCS28" s="51"/>
      <c r="WCT28" s="51"/>
      <c r="WCU28" s="51"/>
      <c r="WCV28" s="51"/>
      <c r="WCW28" s="51"/>
      <c r="WCX28" s="51"/>
      <c r="WCY28" s="51"/>
      <c r="WCZ28" s="51"/>
      <c r="WDA28" s="51"/>
      <c r="WDB28" s="51"/>
      <c r="WDC28" s="51"/>
      <c r="WDD28" s="51"/>
      <c r="WDE28" s="51"/>
      <c r="WDF28" s="51"/>
      <c r="WDG28" s="51"/>
      <c r="WDH28" s="51"/>
      <c r="WDI28" s="51"/>
      <c r="WDJ28" s="51"/>
      <c r="WDK28" s="51"/>
      <c r="WDL28" s="51"/>
      <c r="WDM28" s="51"/>
      <c r="WDN28" s="51"/>
      <c r="WDO28" s="51"/>
      <c r="WDP28" s="51"/>
      <c r="WDQ28" s="51"/>
      <c r="WDR28" s="51"/>
      <c r="WDS28" s="51"/>
      <c r="WDT28" s="51"/>
      <c r="WDU28" s="51"/>
      <c r="WDV28" s="51"/>
      <c r="WDW28" s="51"/>
      <c r="WDX28" s="51"/>
      <c r="WDY28" s="51"/>
      <c r="WDZ28" s="51"/>
      <c r="WEA28" s="51"/>
      <c r="WEB28" s="51"/>
      <c r="WEC28" s="51"/>
      <c r="WED28" s="51"/>
      <c r="WEE28" s="51"/>
      <c r="WEF28" s="51"/>
      <c r="WEG28" s="51"/>
      <c r="WEH28" s="51"/>
      <c r="WEI28" s="51"/>
      <c r="WEJ28" s="51"/>
      <c r="WEK28" s="51"/>
      <c r="WEL28" s="51"/>
      <c r="WEM28" s="51"/>
      <c r="WEN28" s="51"/>
      <c r="WEO28" s="51"/>
      <c r="WEP28" s="51"/>
      <c r="WEQ28" s="51"/>
      <c r="WER28" s="51"/>
      <c r="WES28" s="51"/>
      <c r="WET28" s="51"/>
      <c r="WEU28" s="51"/>
      <c r="WEV28" s="51"/>
      <c r="WEW28" s="51"/>
      <c r="WEX28" s="51"/>
      <c r="WEY28" s="51"/>
      <c r="WEZ28" s="51"/>
      <c r="WFA28" s="51"/>
      <c r="WFB28" s="51"/>
      <c r="WFC28" s="51"/>
      <c r="WFD28" s="51"/>
      <c r="WFE28" s="51"/>
      <c r="WFF28" s="51"/>
      <c r="WFG28" s="51"/>
      <c r="WFH28" s="51"/>
      <c r="WFI28" s="51"/>
      <c r="WFJ28" s="51"/>
      <c r="WFK28" s="51"/>
      <c r="WFL28" s="51"/>
      <c r="WFM28" s="51"/>
      <c r="WFN28" s="51"/>
      <c r="WFO28" s="51"/>
      <c r="WFP28" s="51"/>
      <c r="WFQ28" s="51"/>
      <c r="WFR28" s="51"/>
      <c r="WFS28" s="51"/>
      <c r="WFT28" s="51"/>
      <c r="WFU28" s="51"/>
      <c r="WFV28" s="51"/>
      <c r="WFW28" s="51"/>
      <c r="WFX28" s="51"/>
      <c r="WFY28" s="51"/>
      <c r="WFZ28" s="51"/>
      <c r="WGA28" s="51"/>
      <c r="WGB28" s="51"/>
      <c r="WGC28" s="51"/>
      <c r="WGD28" s="51"/>
      <c r="WGE28" s="51"/>
      <c r="WGF28" s="51"/>
      <c r="WGG28" s="51"/>
      <c r="WGH28" s="51"/>
      <c r="WGI28" s="51"/>
      <c r="WGJ28" s="51"/>
      <c r="WGK28" s="51"/>
      <c r="WGL28" s="51"/>
      <c r="WGM28" s="51"/>
      <c r="WGN28" s="51"/>
      <c r="WGO28" s="51"/>
      <c r="WGP28" s="51"/>
      <c r="WGQ28" s="51"/>
      <c r="WGR28" s="51"/>
      <c r="WGS28" s="51"/>
      <c r="WGT28" s="51"/>
      <c r="WGU28" s="51"/>
      <c r="WGV28" s="51"/>
      <c r="WGW28" s="51"/>
      <c r="WGX28" s="51"/>
      <c r="WGY28" s="51"/>
      <c r="WGZ28" s="51"/>
      <c r="WHA28" s="51"/>
      <c r="WHB28" s="51"/>
      <c r="WHC28" s="51"/>
      <c r="WHD28" s="51"/>
      <c r="WHE28" s="51"/>
      <c r="WHF28" s="51"/>
      <c r="WHG28" s="51"/>
      <c r="WHH28" s="51"/>
      <c r="WHI28" s="51"/>
      <c r="WHJ28" s="51"/>
      <c r="WHK28" s="51"/>
      <c r="WHL28" s="51"/>
      <c r="WHM28" s="51"/>
      <c r="WHN28" s="51"/>
      <c r="WHO28" s="51"/>
      <c r="WHP28" s="51"/>
      <c r="WHQ28" s="51"/>
      <c r="WHR28" s="51"/>
      <c r="WHS28" s="51"/>
      <c r="WHT28" s="51"/>
      <c r="WHU28" s="51"/>
      <c r="WHV28" s="51"/>
      <c r="WHW28" s="51"/>
      <c r="WHX28" s="51"/>
      <c r="WHY28" s="51"/>
      <c r="WHZ28" s="51"/>
      <c r="WIA28" s="51"/>
      <c r="WIB28" s="51"/>
      <c r="WIC28" s="51"/>
      <c r="WID28" s="51"/>
      <c r="WIE28" s="51"/>
      <c r="WIF28" s="51"/>
      <c r="WIG28" s="51"/>
      <c r="WIH28" s="51"/>
      <c r="WII28" s="51"/>
      <c r="WIJ28" s="51"/>
      <c r="WIK28" s="51"/>
      <c r="WIL28" s="51"/>
      <c r="WIM28" s="51"/>
      <c r="WIN28" s="51"/>
      <c r="WIO28" s="51"/>
      <c r="WIP28" s="51"/>
      <c r="WIQ28" s="51"/>
      <c r="WIR28" s="51"/>
      <c r="WIS28" s="51"/>
      <c r="WIT28" s="51"/>
      <c r="WIU28" s="51"/>
      <c r="WIV28" s="51"/>
      <c r="WIW28" s="51"/>
      <c r="WIX28" s="51"/>
      <c r="WIY28" s="51"/>
      <c r="WIZ28" s="51"/>
      <c r="WJA28" s="51"/>
      <c r="WJB28" s="51"/>
      <c r="WJC28" s="51"/>
      <c r="WJD28" s="51"/>
      <c r="WJE28" s="51"/>
      <c r="WJF28" s="51"/>
      <c r="WJG28" s="51"/>
      <c r="WJH28" s="51"/>
      <c r="WJI28" s="51"/>
      <c r="WJJ28" s="51"/>
      <c r="WJK28" s="51"/>
      <c r="WJL28" s="51"/>
      <c r="WJM28" s="51"/>
      <c r="WJN28" s="51"/>
      <c r="WJO28" s="51"/>
      <c r="WJP28" s="51"/>
      <c r="WJQ28" s="51"/>
      <c r="WJR28" s="51"/>
      <c r="WJS28" s="51"/>
      <c r="WJT28" s="51"/>
      <c r="WJU28" s="51"/>
      <c r="WJV28" s="51"/>
      <c r="WJW28" s="51"/>
      <c r="WJX28" s="51"/>
      <c r="WJY28" s="51"/>
      <c r="WJZ28" s="51"/>
      <c r="WKA28" s="51"/>
      <c r="WKB28" s="51"/>
      <c r="WKC28" s="51"/>
      <c r="WKD28" s="51"/>
      <c r="WKE28" s="51"/>
      <c r="WKF28" s="51"/>
      <c r="WKG28" s="51"/>
      <c r="WKH28" s="51"/>
      <c r="WKI28" s="51"/>
      <c r="WKJ28" s="51"/>
      <c r="WKK28" s="51"/>
      <c r="WKL28" s="51"/>
      <c r="WKM28" s="51"/>
      <c r="WKN28" s="51"/>
      <c r="WKO28" s="51"/>
      <c r="WKP28" s="51"/>
      <c r="WKQ28" s="51"/>
      <c r="WKR28" s="51"/>
      <c r="WKS28" s="51"/>
      <c r="WKT28" s="51"/>
      <c r="WKU28" s="51"/>
      <c r="WKV28" s="51"/>
      <c r="WKW28" s="51"/>
      <c r="WKX28" s="51"/>
      <c r="WKY28" s="51"/>
      <c r="WKZ28" s="51"/>
      <c r="WLA28" s="51"/>
      <c r="WLB28" s="51"/>
      <c r="WLC28" s="51"/>
      <c r="WLD28" s="51"/>
      <c r="WLE28" s="51"/>
      <c r="WLF28" s="51"/>
      <c r="WLG28" s="51"/>
      <c r="WLH28" s="51"/>
      <c r="WLI28" s="51"/>
      <c r="WLJ28" s="51"/>
      <c r="WLK28" s="51"/>
      <c r="WLL28" s="51"/>
      <c r="WLM28" s="51"/>
      <c r="WLN28" s="51"/>
      <c r="WLO28" s="51"/>
      <c r="WLP28" s="51"/>
      <c r="WLQ28" s="51"/>
      <c r="WLR28" s="51"/>
      <c r="WLS28" s="51"/>
      <c r="WLT28" s="51"/>
      <c r="WLU28" s="51"/>
      <c r="WLV28" s="51"/>
      <c r="WLW28" s="51"/>
      <c r="WLX28" s="51"/>
      <c r="WLY28" s="51"/>
      <c r="WLZ28" s="51"/>
      <c r="WMA28" s="51"/>
      <c r="WMB28" s="51"/>
      <c r="WMC28" s="51"/>
      <c r="WMD28" s="51"/>
      <c r="WME28" s="51"/>
      <c r="WMF28" s="51"/>
      <c r="WMG28" s="51"/>
      <c r="WMH28" s="51"/>
      <c r="WMI28" s="51"/>
      <c r="WMJ28" s="51"/>
      <c r="WMK28" s="51"/>
      <c r="WML28" s="51"/>
      <c r="WMM28" s="51"/>
      <c r="WMN28" s="51"/>
      <c r="WMO28" s="51"/>
      <c r="WMP28" s="51"/>
      <c r="WMQ28" s="51"/>
      <c r="WMR28" s="51"/>
      <c r="WMS28" s="51"/>
      <c r="WMT28" s="51"/>
      <c r="WMU28" s="51"/>
      <c r="WMV28" s="51"/>
      <c r="WMW28" s="51"/>
      <c r="WMX28" s="51"/>
      <c r="WMY28" s="51"/>
      <c r="WMZ28" s="51"/>
      <c r="WNA28" s="51"/>
      <c r="WNB28" s="51"/>
      <c r="WNC28" s="51"/>
      <c r="WND28" s="51"/>
      <c r="WNE28" s="51"/>
      <c r="WNF28" s="51"/>
      <c r="WNG28" s="51"/>
      <c r="WNH28" s="51"/>
      <c r="WNI28" s="51"/>
      <c r="WNJ28" s="51"/>
      <c r="WNK28" s="51"/>
      <c r="WNL28" s="51"/>
      <c r="WNM28" s="51"/>
      <c r="WNN28" s="51"/>
      <c r="WNO28" s="51"/>
      <c r="WNP28" s="51"/>
      <c r="WNQ28" s="51"/>
      <c r="WNR28" s="51"/>
      <c r="WNS28" s="51"/>
      <c r="WNT28" s="51"/>
      <c r="WNU28" s="51"/>
      <c r="WNV28" s="51"/>
      <c r="WNW28" s="51"/>
      <c r="WNX28" s="51"/>
      <c r="WNY28" s="51"/>
      <c r="WNZ28" s="51"/>
      <c r="WOA28" s="51"/>
      <c r="WOB28" s="51"/>
      <c r="WOC28" s="51"/>
      <c r="WOD28" s="51"/>
      <c r="WOE28" s="51"/>
      <c r="WOF28" s="51"/>
      <c r="WOG28" s="51"/>
      <c r="WOH28" s="51"/>
      <c r="WOI28" s="51"/>
      <c r="WOJ28" s="51"/>
      <c r="WOK28" s="51"/>
      <c r="WOL28" s="51"/>
      <c r="WOM28" s="51"/>
      <c r="WON28" s="51"/>
      <c r="WOO28" s="51"/>
      <c r="WOP28" s="51"/>
      <c r="WOQ28" s="51"/>
      <c r="WOR28" s="51"/>
      <c r="WOS28" s="51"/>
      <c r="WOT28" s="51"/>
      <c r="WOU28" s="51"/>
      <c r="WOV28" s="51"/>
      <c r="WOW28" s="51"/>
      <c r="WOX28" s="51"/>
      <c r="WOY28" s="51"/>
      <c r="WOZ28" s="51"/>
      <c r="WPA28" s="51"/>
      <c r="WPB28" s="51"/>
      <c r="WPC28" s="51"/>
      <c r="WPD28" s="51"/>
      <c r="WPE28" s="51"/>
      <c r="WPF28" s="51"/>
      <c r="WPG28" s="51"/>
      <c r="WPH28" s="51"/>
      <c r="WPI28" s="51"/>
      <c r="WPJ28" s="51"/>
      <c r="WPK28" s="51"/>
      <c r="WPL28" s="51"/>
      <c r="WPM28" s="51"/>
      <c r="WPN28" s="51"/>
      <c r="WPO28" s="51"/>
      <c r="WPP28" s="51"/>
      <c r="WPQ28" s="51"/>
      <c r="WPR28" s="51"/>
      <c r="WPS28" s="51"/>
      <c r="WPT28" s="51"/>
      <c r="WPU28" s="51"/>
      <c r="WPV28" s="51"/>
      <c r="WPW28" s="51"/>
      <c r="WPX28" s="51"/>
      <c r="WPY28" s="51"/>
      <c r="WPZ28" s="51"/>
      <c r="WQA28" s="51"/>
      <c r="WQB28" s="51"/>
      <c r="WQC28" s="51"/>
      <c r="WQD28" s="51"/>
      <c r="WQE28" s="51"/>
      <c r="WQF28" s="51"/>
      <c r="WQG28" s="51"/>
      <c r="WQH28" s="51"/>
      <c r="WQI28" s="51"/>
      <c r="WQJ28" s="51"/>
      <c r="WQK28" s="51"/>
      <c r="WQL28" s="51"/>
      <c r="WQM28" s="51"/>
      <c r="WQN28" s="51"/>
      <c r="WQO28" s="51"/>
      <c r="WQP28" s="51"/>
      <c r="WQQ28" s="51"/>
      <c r="WQR28" s="51"/>
      <c r="WQS28" s="51"/>
      <c r="WQT28" s="51"/>
      <c r="WQU28" s="51"/>
      <c r="WQV28" s="51"/>
      <c r="WQW28" s="51"/>
      <c r="WQX28" s="51"/>
      <c r="WQY28" s="51"/>
      <c r="WQZ28" s="51"/>
      <c r="WRA28" s="51"/>
      <c r="WRB28" s="51"/>
      <c r="WRC28" s="51"/>
      <c r="WRD28" s="51"/>
      <c r="WRE28" s="51"/>
      <c r="WRF28" s="51"/>
      <c r="WRG28" s="51"/>
      <c r="WRH28" s="51"/>
      <c r="WRI28" s="51"/>
      <c r="WRJ28" s="51"/>
      <c r="WRK28" s="51"/>
      <c r="WRL28" s="51"/>
      <c r="WRM28" s="51"/>
      <c r="WRN28" s="51"/>
      <c r="WRO28" s="51"/>
      <c r="WRP28" s="51"/>
      <c r="WRQ28" s="51"/>
      <c r="WRR28" s="51"/>
      <c r="WRS28" s="51"/>
      <c r="WRT28" s="51"/>
      <c r="WRU28" s="51"/>
      <c r="WRV28" s="51"/>
      <c r="WRW28" s="51"/>
      <c r="WRX28" s="51"/>
      <c r="WRY28" s="51"/>
      <c r="WRZ28" s="51"/>
      <c r="WSA28" s="51"/>
      <c r="WSB28" s="51"/>
      <c r="WSC28" s="51"/>
      <c r="WSD28" s="51"/>
      <c r="WSE28" s="51"/>
      <c r="WSF28" s="51"/>
      <c r="WSG28" s="51"/>
      <c r="WSH28" s="51"/>
      <c r="WSI28" s="51"/>
      <c r="WSJ28" s="51"/>
      <c r="WSK28" s="51"/>
      <c r="WSL28" s="51"/>
      <c r="WSM28" s="51"/>
      <c r="WSN28" s="51"/>
      <c r="WSO28" s="51"/>
      <c r="WSP28" s="51"/>
      <c r="WSQ28" s="51"/>
      <c r="WSR28" s="51"/>
      <c r="WSS28" s="51"/>
      <c r="WST28" s="51"/>
      <c r="WSU28" s="51"/>
      <c r="WSV28" s="51"/>
      <c r="WSW28" s="51"/>
      <c r="WSX28" s="51"/>
      <c r="WSY28" s="51"/>
      <c r="WSZ28" s="51"/>
      <c r="WTA28" s="51"/>
      <c r="WTB28" s="51"/>
      <c r="WTC28" s="51"/>
      <c r="WTD28" s="51"/>
      <c r="WTE28" s="51"/>
      <c r="WTF28" s="51"/>
      <c r="WTG28" s="51"/>
      <c r="WTH28" s="51"/>
      <c r="WTI28" s="51"/>
      <c r="WTJ28" s="51"/>
      <c r="WTK28" s="51"/>
      <c r="WTL28" s="51"/>
      <c r="WTM28" s="51"/>
      <c r="WTN28" s="51"/>
      <c r="WTO28" s="51"/>
      <c r="WTP28" s="51"/>
      <c r="WTQ28" s="51"/>
      <c r="WTR28" s="51"/>
      <c r="WTS28" s="51"/>
      <c r="WTT28" s="51"/>
      <c r="WTU28" s="51"/>
      <c r="WTV28" s="51"/>
      <c r="WTW28" s="51"/>
      <c r="WTX28" s="51"/>
      <c r="WTY28" s="51"/>
      <c r="WTZ28" s="51"/>
      <c r="WUA28" s="51"/>
      <c r="WUB28" s="51"/>
      <c r="WUC28" s="51"/>
      <c r="WUD28" s="51"/>
      <c r="WUE28" s="51"/>
      <c r="WUF28" s="51"/>
      <c r="WUG28" s="51"/>
      <c r="WUH28" s="51"/>
      <c r="WUI28" s="51"/>
      <c r="WUJ28" s="51"/>
      <c r="WUK28" s="51"/>
      <c r="WUL28" s="51"/>
      <c r="WUM28" s="51"/>
      <c r="WUN28" s="51"/>
      <c r="WUO28" s="51"/>
      <c r="WUP28" s="51"/>
      <c r="WUQ28" s="51"/>
      <c r="WUR28" s="51"/>
      <c r="WUS28" s="51"/>
      <c r="WUT28" s="51"/>
      <c r="WUU28" s="51"/>
      <c r="WUV28" s="51"/>
      <c r="WUW28" s="51"/>
      <c r="WUX28" s="51"/>
      <c r="WUY28" s="51"/>
      <c r="WUZ28" s="51"/>
      <c r="WVA28" s="51"/>
      <c r="WVB28" s="51"/>
      <c r="WVC28" s="51"/>
      <c r="WVD28" s="51"/>
      <c r="WVE28" s="51"/>
      <c r="WVF28" s="51"/>
      <c r="WVG28" s="51"/>
      <c r="WVH28" s="51"/>
      <c r="WVI28" s="51"/>
      <c r="WVJ28" s="51"/>
      <c r="WVK28" s="51"/>
      <c r="WVL28" s="51"/>
      <c r="WVM28" s="51"/>
      <c r="WVN28" s="51"/>
      <c r="WVO28" s="51"/>
      <c r="WVP28" s="51"/>
      <c r="WVQ28" s="51"/>
      <c r="WVR28" s="51"/>
      <c r="WVS28" s="51"/>
      <c r="WVT28" s="51"/>
      <c r="WVU28" s="51"/>
      <c r="WVV28" s="51"/>
      <c r="WVW28" s="51"/>
      <c r="WVX28" s="51"/>
      <c r="WVY28" s="51"/>
      <c r="WVZ28" s="51"/>
      <c r="WWA28" s="51"/>
      <c r="WWB28" s="51"/>
      <c r="WWC28" s="51"/>
      <c r="WWD28" s="51"/>
      <c r="WWE28" s="51"/>
      <c r="WWF28" s="51"/>
      <c r="WWG28" s="51"/>
      <c r="WWH28" s="51"/>
      <c r="WWI28" s="51"/>
      <c r="WWJ28" s="51"/>
      <c r="WWK28" s="51"/>
      <c r="WWL28" s="51"/>
      <c r="WWM28" s="51"/>
      <c r="WWN28" s="51"/>
      <c r="WWO28" s="51"/>
      <c r="WWP28" s="51"/>
      <c r="WWQ28" s="51"/>
      <c r="WWR28" s="51"/>
      <c r="WWS28" s="51"/>
      <c r="WWT28" s="51"/>
      <c r="WWU28" s="51"/>
      <c r="WWV28" s="51"/>
      <c r="WWW28" s="51"/>
      <c r="WWX28" s="51"/>
      <c r="WWY28" s="51"/>
      <c r="WWZ28" s="51"/>
      <c r="WXA28" s="51"/>
      <c r="WXB28" s="51"/>
      <c r="WXC28" s="51"/>
      <c r="WXD28" s="51"/>
      <c r="WXE28" s="51"/>
      <c r="WXF28" s="51"/>
      <c r="WXG28" s="51"/>
      <c r="WXH28" s="51"/>
      <c r="WXI28" s="51"/>
      <c r="WXJ28" s="51"/>
      <c r="WXK28" s="51"/>
      <c r="WXL28" s="51"/>
      <c r="WXM28" s="51"/>
      <c r="WXN28" s="51"/>
      <c r="WXO28" s="51"/>
      <c r="WXP28" s="51"/>
      <c r="WXQ28" s="51"/>
      <c r="WXR28" s="51"/>
      <c r="WXS28" s="51"/>
      <c r="WXT28" s="51"/>
      <c r="WXU28" s="51"/>
      <c r="WXV28" s="51"/>
      <c r="WXW28" s="51"/>
      <c r="WXX28" s="51"/>
      <c r="WXY28" s="51"/>
      <c r="WXZ28" s="51"/>
      <c r="WYA28" s="51"/>
      <c r="WYB28" s="51"/>
      <c r="WYC28" s="51"/>
      <c r="WYD28" s="51"/>
      <c r="WYE28" s="51"/>
      <c r="WYF28" s="51"/>
      <c r="WYG28" s="51"/>
      <c r="WYH28" s="51"/>
      <c r="WYI28" s="51"/>
      <c r="WYJ28" s="51"/>
      <c r="WYK28" s="51"/>
      <c r="WYL28" s="51"/>
      <c r="WYM28" s="51"/>
      <c r="WYN28" s="51"/>
      <c r="WYO28" s="51"/>
      <c r="WYP28" s="51"/>
      <c r="WYQ28" s="51"/>
      <c r="WYR28" s="51"/>
      <c r="WYS28" s="51"/>
      <c r="WYT28" s="51"/>
      <c r="WYU28" s="51"/>
      <c r="WYV28" s="51"/>
      <c r="WYW28" s="51"/>
      <c r="WYX28" s="51"/>
      <c r="WYY28" s="51"/>
      <c r="WYZ28" s="51"/>
      <c r="WZA28" s="51"/>
      <c r="WZB28" s="51"/>
      <c r="WZC28" s="51"/>
      <c r="WZD28" s="51"/>
      <c r="WZE28" s="51"/>
      <c r="WZF28" s="51"/>
      <c r="WZG28" s="51"/>
      <c r="WZH28" s="51"/>
      <c r="WZI28" s="51"/>
      <c r="WZJ28" s="51"/>
      <c r="WZK28" s="51"/>
      <c r="WZL28" s="51"/>
      <c r="WZM28" s="51"/>
      <c r="WZN28" s="51"/>
      <c r="WZO28" s="51"/>
      <c r="WZP28" s="51"/>
      <c r="WZQ28" s="51"/>
      <c r="WZR28" s="51"/>
      <c r="WZS28" s="51"/>
      <c r="WZT28" s="51"/>
      <c r="WZU28" s="51"/>
      <c r="WZV28" s="51"/>
      <c r="WZW28" s="51"/>
      <c r="WZX28" s="51"/>
      <c r="WZY28" s="51"/>
      <c r="WZZ28" s="51"/>
      <c r="XAA28" s="51"/>
      <c r="XAB28" s="51"/>
      <c r="XAC28" s="51"/>
      <c r="XAD28" s="51"/>
      <c r="XAE28" s="51"/>
      <c r="XAF28" s="51"/>
      <c r="XAG28" s="51"/>
      <c r="XAH28" s="51"/>
      <c r="XAI28" s="51"/>
      <c r="XAJ28" s="51"/>
      <c r="XAK28" s="51"/>
      <c r="XAL28" s="51"/>
      <c r="XAM28" s="51"/>
      <c r="XAN28" s="51"/>
      <c r="XAO28" s="51"/>
      <c r="XAP28" s="51"/>
      <c r="XAQ28" s="51"/>
      <c r="XAR28" s="51"/>
      <c r="XAS28" s="51"/>
      <c r="XAT28" s="51"/>
      <c r="XAU28" s="51"/>
      <c r="XAV28" s="51"/>
      <c r="XAW28" s="51"/>
      <c r="XAX28" s="51"/>
      <c r="XAY28" s="51"/>
      <c r="XAZ28" s="51"/>
      <c r="XBA28" s="51"/>
      <c r="XBB28" s="51"/>
      <c r="XBC28" s="51"/>
      <c r="XBD28" s="51"/>
      <c r="XBE28" s="51"/>
      <c r="XBF28" s="51"/>
      <c r="XBG28" s="51"/>
      <c r="XBH28" s="51"/>
      <c r="XBI28" s="51"/>
      <c r="XBJ28" s="51"/>
      <c r="XBK28" s="51"/>
      <c r="XBL28" s="51"/>
      <c r="XBM28" s="51"/>
      <c r="XBN28" s="51"/>
      <c r="XBO28" s="51"/>
      <c r="XBP28" s="51"/>
      <c r="XBQ28" s="51"/>
      <c r="XBR28" s="51"/>
      <c r="XBS28" s="51"/>
      <c r="XBT28" s="51"/>
      <c r="XBU28" s="51"/>
      <c r="XBV28" s="51"/>
      <c r="XBW28" s="51"/>
      <c r="XBX28" s="51"/>
      <c r="XBY28" s="51"/>
      <c r="XBZ28" s="51"/>
      <c r="XCA28" s="51"/>
      <c r="XCB28" s="51"/>
      <c r="XCC28" s="51"/>
      <c r="XCD28" s="51"/>
      <c r="XCE28" s="51"/>
      <c r="XCF28" s="51"/>
      <c r="XCG28" s="51"/>
      <c r="XCH28" s="51"/>
      <c r="XCI28" s="51"/>
      <c r="XCJ28" s="51"/>
      <c r="XCK28" s="51"/>
      <c r="XCL28" s="51"/>
      <c r="XCM28" s="51"/>
      <c r="XCN28" s="51"/>
      <c r="XCO28" s="51"/>
      <c r="XCP28" s="51"/>
      <c r="XCQ28" s="51"/>
      <c r="XCR28" s="51"/>
      <c r="XCS28" s="51"/>
      <c r="XCT28" s="51"/>
      <c r="XCU28" s="51"/>
      <c r="XCV28" s="51"/>
      <c r="XCW28" s="51"/>
      <c r="XCX28" s="51"/>
      <c r="XCY28" s="51"/>
      <c r="XCZ28" s="51"/>
      <c r="XDA28" s="51"/>
      <c r="XDB28" s="51"/>
      <c r="XDC28" s="51"/>
      <c r="XDD28" s="51"/>
      <c r="XDE28" s="51"/>
      <c r="XDF28" s="51"/>
      <c r="XDG28" s="51"/>
      <c r="XDH28" s="51"/>
      <c r="XDI28" s="51"/>
      <c r="XDJ28" s="51"/>
      <c r="XDK28" s="51"/>
      <c r="XDL28" s="51"/>
      <c r="XDM28" s="51"/>
      <c r="XDN28" s="51"/>
      <c r="XDO28" s="51"/>
      <c r="XDP28" s="51"/>
      <c r="XDQ28" s="51"/>
      <c r="XDR28" s="51"/>
      <c r="XDS28" s="51"/>
      <c r="XDT28" s="51"/>
      <c r="XDU28" s="51"/>
      <c r="XDV28" s="51"/>
      <c r="XDW28" s="51"/>
      <c r="XDX28" s="51"/>
      <c r="XDY28" s="51"/>
      <c r="XDZ28" s="51"/>
      <c r="XEA28" s="51"/>
      <c r="XEB28" s="51"/>
      <c r="XEC28" s="51"/>
      <c r="XED28" s="51"/>
      <c r="XEE28" s="51"/>
      <c r="XEF28" s="51"/>
      <c r="XEG28" s="51"/>
      <c r="XEH28" s="51"/>
      <c r="XEI28" s="51"/>
      <c r="XEJ28" s="51"/>
      <c r="XEK28" s="51"/>
      <c r="XEL28" s="51"/>
    </row>
    <row r="29" spans="1:16366" hidden="1" x14ac:dyDescent="0.45">
      <c r="A29" t="s">
        <v>433</v>
      </c>
      <c r="B29" t="s">
        <v>1195</v>
      </c>
      <c r="C29" t="s">
        <v>1196</v>
      </c>
      <c r="E29" t="s">
        <v>2520</v>
      </c>
      <c r="F29">
        <v>1</v>
      </c>
      <c r="G29" s="42" t="s">
        <v>60</v>
      </c>
      <c r="H29" s="42" t="b">
        <v>1</v>
      </c>
      <c r="I29" s="42" t="s">
        <v>60</v>
      </c>
      <c r="J29" t="s">
        <v>46</v>
      </c>
      <c r="K29" s="16" t="s">
        <v>47</v>
      </c>
      <c r="L29" s="17" t="s">
        <v>47</v>
      </c>
      <c r="M29" s="18">
        <v>3.75E-10</v>
      </c>
      <c r="N29" s="18">
        <v>3.75E-10</v>
      </c>
      <c r="O29" s="18">
        <v>1.5500000000000001E-10</v>
      </c>
      <c r="P29" s="27">
        <v>1.5500000000000001E-10</v>
      </c>
      <c r="Q29" t="s">
        <v>414</v>
      </c>
      <c r="R29" t="s">
        <v>415</v>
      </c>
      <c r="S29">
        <v>296</v>
      </c>
      <c r="T29" s="19">
        <v>-12.8054161030753</v>
      </c>
      <c r="U29" s="19">
        <v>-13.326681639415488</v>
      </c>
      <c r="V29" s="19">
        <v>0.52126553634018791</v>
      </c>
      <c r="W29" s="19">
        <v>0.52126553634018791</v>
      </c>
      <c r="X29" s="20" t="s">
        <v>2519</v>
      </c>
      <c r="Y29" s="20" t="s">
        <v>201</v>
      </c>
      <c r="Z29" s="21">
        <v>0</v>
      </c>
      <c r="AA29" s="21">
        <v>-1.3</v>
      </c>
      <c r="AB29" s="20" t="s">
        <v>130</v>
      </c>
      <c r="AC29" s="22">
        <v>0</v>
      </c>
      <c r="AD29">
        <v>-3.5</v>
      </c>
      <c r="AE29" s="26" t="s">
        <v>898</v>
      </c>
      <c r="AG29" s="26"/>
      <c r="AH29" s="78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  <c r="KL29" s="26"/>
      <c r="KM29" s="26"/>
      <c r="KN29" s="26"/>
      <c r="KO29" s="26"/>
      <c r="KP29" s="26"/>
      <c r="KQ29" s="26"/>
      <c r="KR29" s="26"/>
      <c r="KS29" s="26"/>
      <c r="KT29" s="26"/>
      <c r="KU29" s="26"/>
      <c r="KV29" s="26"/>
      <c r="KW29" s="26"/>
      <c r="KX29" s="26"/>
      <c r="KY29" s="26"/>
      <c r="KZ29" s="26"/>
      <c r="LA29" s="26"/>
      <c r="LB29" s="26"/>
      <c r="LC29" s="26"/>
      <c r="LD29" s="26"/>
      <c r="LE29" s="26"/>
      <c r="LF29" s="26"/>
      <c r="LG29" s="26"/>
      <c r="LH29" s="26"/>
      <c r="LI29" s="26"/>
      <c r="LJ29" s="26"/>
      <c r="LK29" s="26"/>
      <c r="LL29" s="26"/>
      <c r="LM29" s="26"/>
      <c r="LN29" s="26"/>
      <c r="LO29" s="26"/>
      <c r="LP29" s="26"/>
      <c r="LQ29" s="26"/>
      <c r="LR29" s="26"/>
      <c r="LS29" s="26"/>
      <c r="LT29" s="26"/>
      <c r="LU29" s="26"/>
      <c r="LV29" s="26"/>
      <c r="LW29" s="26"/>
      <c r="LX29" s="26"/>
      <c r="LY29" s="26"/>
      <c r="LZ29" s="26"/>
      <c r="MA29" s="26"/>
      <c r="MB29" s="26"/>
      <c r="MC29" s="26"/>
      <c r="MD29" s="26"/>
      <c r="ME29" s="26"/>
      <c r="MF29" s="26"/>
      <c r="MG29" s="26"/>
      <c r="MH29" s="26"/>
      <c r="MI29" s="26"/>
      <c r="MJ29" s="26"/>
      <c r="MK29" s="26"/>
      <c r="ML29" s="26"/>
      <c r="MM29" s="26"/>
      <c r="MN29" s="26"/>
      <c r="MO29" s="26"/>
      <c r="MP29" s="26"/>
      <c r="MQ29" s="26"/>
      <c r="MR29" s="26"/>
      <c r="MS29" s="26"/>
      <c r="MT29" s="26"/>
      <c r="MU29" s="26"/>
      <c r="MV29" s="26"/>
      <c r="MW29" s="26"/>
      <c r="MX29" s="26"/>
      <c r="MY29" s="26"/>
      <c r="MZ29" s="26"/>
      <c r="NA29" s="26"/>
      <c r="NB29" s="26"/>
      <c r="NC29" s="26"/>
      <c r="ND29" s="26"/>
      <c r="NE29" s="26"/>
      <c r="NF29" s="26"/>
      <c r="NG29" s="26"/>
      <c r="NH29" s="26"/>
      <c r="NI29" s="26"/>
      <c r="NJ29" s="26"/>
      <c r="NK29" s="26"/>
      <c r="NL29" s="26"/>
      <c r="NM29" s="26"/>
      <c r="NN29" s="26"/>
      <c r="NO29" s="26"/>
      <c r="NP29" s="26"/>
      <c r="NQ29" s="26"/>
      <c r="NR29" s="26"/>
      <c r="NS29" s="26"/>
      <c r="NT29" s="26"/>
      <c r="NU29" s="26"/>
      <c r="NV29" s="26"/>
      <c r="NW29" s="26"/>
      <c r="NX29" s="26"/>
      <c r="NY29" s="26"/>
      <c r="NZ29" s="26"/>
      <c r="OA29" s="26"/>
      <c r="OB29" s="26"/>
      <c r="OC29" s="26"/>
      <c r="OD29" s="26"/>
      <c r="OE29" s="26"/>
      <c r="OF29" s="26"/>
      <c r="OG29" s="26"/>
      <c r="OH29" s="26"/>
      <c r="OI29" s="26"/>
      <c r="OJ29" s="26"/>
      <c r="OK29" s="26"/>
      <c r="OL29" s="26"/>
      <c r="OM29" s="26"/>
      <c r="ON29" s="26"/>
      <c r="OO29" s="26"/>
      <c r="OP29" s="26"/>
      <c r="OQ29" s="26"/>
      <c r="OR29" s="26"/>
      <c r="OS29" s="26"/>
      <c r="OT29" s="26"/>
      <c r="OU29" s="26"/>
      <c r="OV29" s="26"/>
      <c r="OW29" s="26"/>
      <c r="OX29" s="26"/>
      <c r="OY29" s="26"/>
      <c r="OZ29" s="26"/>
      <c r="PA29" s="26"/>
      <c r="PB29" s="26"/>
      <c r="PC29" s="26"/>
      <c r="PD29" s="26"/>
      <c r="PE29" s="26"/>
      <c r="PF29" s="26"/>
      <c r="PG29" s="26"/>
      <c r="PH29" s="26"/>
      <c r="PI29" s="26"/>
      <c r="PJ29" s="26"/>
      <c r="PK29" s="26"/>
      <c r="PL29" s="26"/>
      <c r="PM29" s="26"/>
      <c r="PN29" s="26"/>
      <c r="PO29" s="26"/>
      <c r="PP29" s="26"/>
      <c r="PQ29" s="26"/>
      <c r="PR29" s="26"/>
      <c r="PS29" s="26"/>
      <c r="PT29" s="26"/>
      <c r="PU29" s="26"/>
      <c r="PV29" s="26"/>
      <c r="PW29" s="26"/>
      <c r="PX29" s="26"/>
      <c r="PY29" s="26"/>
      <c r="PZ29" s="26"/>
      <c r="QA29" s="26"/>
      <c r="QB29" s="26"/>
      <c r="QC29" s="26"/>
      <c r="QD29" s="26"/>
      <c r="QE29" s="26"/>
      <c r="QF29" s="26"/>
      <c r="QG29" s="26"/>
      <c r="QH29" s="26"/>
      <c r="QI29" s="26"/>
      <c r="QJ29" s="26"/>
      <c r="QK29" s="26"/>
      <c r="QL29" s="26"/>
      <c r="QM29" s="26"/>
      <c r="QN29" s="26"/>
      <c r="QO29" s="26"/>
      <c r="QP29" s="26"/>
      <c r="QQ29" s="26"/>
      <c r="QR29" s="26"/>
      <c r="QS29" s="26"/>
      <c r="QT29" s="26"/>
      <c r="QU29" s="26"/>
      <c r="QV29" s="26"/>
      <c r="QW29" s="26"/>
      <c r="QX29" s="26"/>
      <c r="QY29" s="26"/>
      <c r="QZ29" s="26"/>
      <c r="RA29" s="26"/>
      <c r="RB29" s="26"/>
      <c r="RC29" s="26"/>
      <c r="RD29" s="26"/>
      <c r="RE29" s="26"/>
      <c r="RF29" s="26"/>
      <c r="RG29" s="26"/>
      <c r="RH29" s="26"/>
      <c r="RI29" s="26"/>
      <c r="RJ29" s="26"/>
      <c r="RK29" s="26"/>
      <c r="RL29" s="26"/>
      <c r="RM29" s="26"/>
      <c r="RN29" s="26"/>
      <c r="RO29" s="26"/>
      <c r="RP29" s="26"/>
      <c r="RQ29" s="26"/>
      <c r="RR29" s="26"/>
      <c r="RS29" s="26"/>
      <c r="RT29" s="26"/>
      <c r="RU29" s="26"/>
      <c r="RV29" s="26"/>
      <c r="RW29" s="26"/>
      <c r="RX29" s="26"/>
      <c r="RY29" s="26"/>
      <c r="RZ29" s="26"/>
      <c r="SA29" s="26"/>
      <c r="SB29" s="26"/>
      <c r="SC29" s="26"/>
      <c r="SD29" s="26"/>
      <c r="SE29" s="26"/>
      <c r="SF29" s="26"/>
      <c r="SG29" s="26"/>
      <c r="SH29" s="26"/>
      <c r="SI29" s="26"/>
      <c r="SJ29" s="26"/>
      <c r="SK29" s="26"/>
      <c r="SL29" s="26"/>
      <c r="SM29" s="26"/>
      <c r="SN29" s="26"/>
      <c r="SO29" s="26"/>
      <c r="SP29" s="26"/>
      <c r="SQ29" s="26"/>
      <c r="SR29" s="26"/>
      <c r="SS29" s="26"/>
      <c r="ST29" s="26"/>
      <c r="SU29" s="26"/>
      <c r="SV29" s="26"/>
      <c r="SW29" s="26"/>
      <c r="SX29" s="26"/>
      <c r="SY29" s="26"/>
      <c r="SZ29" s="26"/>
      <c r="TA29" s="26"/>
      <c r="TB29" s="26"/>
      <c r="TC29" s="26"/>
      <c r="TD29" s="26"/>
      <c r="TE29" s="26"/>
      <c r="TF29" s="26"/>
      <c r="TG29" s="26"/>
      <c r="TH29" s="26"/>
      <c r="TI29" s="26"/>
      <c r="TJ29" s="26"/>
      <c r="TK29" s="26"/>
      <c r="TL29" s="26"/>
      <c r="TM29" s="26"/>
      <c r="TN29" s="26"/>
      <c r="TO29" s="26"/>
      <c r="TP29" s="26"/>
      <c r="TQ29" s="26"/>
      <c r="TR29" s="26"/>
      <c r="TS29" s="26"/>
      <c r="TT29" s="26"/>
      <c r="TU29" s="26"/>
      <c r="TV29" s="26"/>
      <c r="TW29" s="26"/>
      <c r="TX29" s="26"/>
      <c r="TY29" s="26"/>
      <c r="TZ29" s="26"/>
      <c r="UA29" s="26"/>
      <c r="UB29" s="26"/>
      <c r="UC29" s="26"/>
      <c r="UD29" s="26"/>
      <c r="UE29" s="26"/>
      <c r="UF29" s="26"/>
      <c r="UG29" s="26"/>
      <c r="UH29" s="26"/>
      <c r="UI29" s="26"/>
      <c r="UJ29" s="26"/>
      <c r="UK29" s="26"/>
      <c r="UL29" s="26"/>
      <c r="UM29" s="26"/>
      <c r="UN29" s="26"/>
      <c r="UO29" s="26"/>
      <c r="UP29" s="26"/>
      <c r="UQ29" s="26"/>
      <c r="UR29" s="26"/>
      <c r="US29" s="26"/>
      <c r="UT29" s="26"/>
      <c r="UU29" s="26"/>
      <c r="UV29" s="26"/>
      <c r="UW29" s="26"/>
      <c r="UX29" s="26"/>
      <c r="UY29" s="26"/>
      <c r="UZ29" s="26"/>
      <c r="VA29" s="26"/>
      <c r="VB29" s="26"/>
      <c r="VC29" s="26"/>
      <c r="VD29" s="26"/>
      <c r="VE29" s="26"/>
      <c r="VF29" s="26"/>
      <c r="VG29" s="26"/>
      <c r="VH29" s="26"/>
      <c r="VI29" s="26"/>
      <c r="VJ29" s="26"/>
      <c r="VK29" s="26"/>
      <c r="VL29" s="26"/>
      <c r="VM29" s="26"/>
      <c r="VN29" s="26"/>
      <c r="VO29" s="26"/>
      <c r="VP29" s="26"/>
      <c r="VQ29" s="26"/>
      <c r="VR29" s="26"/>
      <c r="VS29" s="26"/>
      <c r="VT29" s="26"/>
      <c r="VU29" s="26"/>
      <c r="VV29" s="26"/>
      <c r="VW29" s="26"/>
      <c r="VX29" s="26"/>
      <c r="VY29" s="26"/>
      <c r="VZ29" s="26"/>
      <c r="WA29" s="26"/>
      <c r="WB29" s="26"/>
      <c r="WC29" s="26"/>
      <c r="WD29" s="26"/>
      <c r="WE29" s="26"/>
      <c r="WF29" s="26"/>
      <c r="WG29" s="26"/>
      <c r="WH29" s="26"/>
      <c r="WI29" s="26"/>
      <c r="WJ29" s="26"/>
      <c r="WK29" s="26"/>
      <c r="WL29" s="26"/>
      <c r="WM29" s="26"/>
      <c r="WN29" s="26"/>
      <c r="WO29" s="26"/>
      <c r="WP29" s="26"/>
      <c r="WQ29" s="26"/>
      <c r="WR29" s="26"/>
      <c r="WS29" s="26"/>
      <c r="WT29" s="26"/>
      <c r="WU29" s="26"/>
      <c r="WV29" s="26"/>
      <c r="WW29" s="26"/>
      <c r="WX29" s="26"/>
      <c r="WY29" s="26"/>
      <c r="WZ29" s="26"/>
      <c r="XA29" s="26"/>
      <c r="XB29" s="26"/>
      <c r="XC29" s="26"/>
      <c r="XD29" s="26"/>
      <c r="XE29" s="26"/>
      <c r="XF29" s="26"/>
      <c r="XG29" s="26"/>
      <c r="XH29" s="26"/>
      <c r="XI29" s="26"/>
      <c r="XJ29" s="26"/>
      <c r="XK29" s="26"/>
      <c r="XL29" s="26"/>
      <c r="XM29" s="26"/>
      <c r="XN29" s="26"/>
      <c r="XO29" s="26"/>
      <c r="XP29" s="26"/>
      <c r="XQ29" s="26"/>
      <c r="XR29" s="26"/>
      <c r="XS29" s="26"/>
      <c r="XT29" s="26"/>
      <c r="XU29" s="26"/>
      <c r="XV29" s="26"/>
      <c r="XW29" s="26"/>
      <c r="XX29" s="26"/>
      <c r="XY29" s="26"/>
      <c r="XZ29" s="26"/>
      <c r="YA29" s="26"/>
      <c r="YB29" s="26"/>
      <c r="YC29" s="26"/>
      <c r="YD29" s="26"/>
      <c r="YE29" s="26"/>
      <c r="YF29" s="26"/>
      <c r="YG29" s="26"/>
      <c r="YH29" s="26"/>
      <c r="YI29" s="26"/>
      <c r="YJ29" s="26"/>
      <c r="YK29" s="26"/>
      <c r="YL29" s="26"/>
      <c r="YM29" s="26"/>
      <c r="YN29" s="26"/>
      <c r="YO29" s="26"/>
      <c r="YP29" s="26"/>
      <c r="YQ29" s="26"/>
      <c r="YR29" s="26"/>
      <c r="YS29" s="26"/>
      <c r="YT29" s="26"/>
      <c r="YU29" s="26"/>
      <c r="YV29" s="26"/>
      <c r="YW29" s="26"/>
      <c r="YX29" s="26"/>
      <c r="YY29" s="26"/>
      <c r="YZ29" s="26"/>
      <c r="ZA29" s="26"/>
      <c r="ZB29" s="26"/>
      <c r="ZC29" s="26"/>
      <c r="ZD29" s="26"/>
      <c r="ZE29" s="26"/>
      <c r="ZF29" s="26"/>
      <c r="ZG29" s="26"/>
      <c r="ZH29" s="26"/>
      <c r="ZI29" s="26"/>
      <c r="ZJ29" s="26"/>
      <c r="ZK29" s="26"/>
      <c r="ZL29" s="26"/>
      <c r="ZM29" s="26"/>
      <c r="ZN29" s="26"/>
      <c r="ZO29" s="26"/>
      <c r="ZP29" s="26"/>
      <c r="ZQ29" s="26"/>
      <c r="ZR29" s="26"/>
      <c r="ZS29" s="26"/>
      <c r="ZT29" s="26"/>
      <c r="ZU29" s="26"/>
      <c r="ZV29" s="26"/>
      <c r="ZW29" s="26"/>
      <c r="ZX29" s="26"/>
      <c r="ZY29" s="26"/>
      <c r="ZZ29" s="26"/>
      <c r="AAA29" s="26"/>
      <c r="AAB29" s="26"/>
      <c r="AAC29" s="26"/>
      <c r="AAD29" s="26"/>
      <c r="AAE29" s="26"/>
      <c r="AAF29" s="26"/>
      <c r="AAG29" s="26"/>
      <c r="AAH29" s="26"/>
      <c r="AAI29" s="26"/>
      <c r="AAJ29" s="26"/>
      <c r="AAK29" s="26"/>
      <c r="AAL29" s="26"/>
      <c r="AAM29" s="26"/>
      <c r="AAN29" s="26"/>
      <c r="AAO29" s="26"/>
      <c r="AAP29" s="26"/>
      <c r="AAQ29" s="26"/>
      <c r="AAR29" s="26"/>
      <c r="AAS29" s="26"/>
      <c r="AAT29" s="26"/>
      <c r="AAU29" s="26"/>
      <c r="AAV29" s="26"/>
      <c r="AAW29" s="26"/>
      <c r="AAX29" s="26"/>
      <c r="AAY29" s="26"/>
      <c r="AAZ29" s="26"/>
      <c r="ABA29" s="26"/>
      <c r="ABB29" s="26"/>
      <c r="ABC29" s="26"/>
      <c r="ABD29" s="26"/>
      <c r="ABE29" s="26"/>
      <c r="ABF29" s="26"/>
      <c r="ABG29" s="26"/>
      <c r="ABH29" s="26"/>
      <c r="ABI29" s="26"/>
      <c r="ABJ29" s="26"/>
      <c r="ABK29" s="26"/>
      <c r="ABL29" s="26"/>
      <c r="ABM29" s="26"/>
      <c r="ABN29" s="26"/>
      <c r="ABO29" s="26"/>
      <c r="ABP29" s="26"/>
      <c r="ABQ29" s="26"/>
      <c r="ABR29" s="26"/>
      <c r="ABS29" s="26"/>
      <c r="ABT29" s="26"/>
      <c r="ABU29" s="26"/>
      <c r="ABV29" s="26"/>
      <c r="ABW29" s="26"/>
      <c r="ABX29" s="26"/>
      <c r="ABY29" s="26"/>
      <c r="ABZ29" s="26"/>
      <c r="ACA29" s="26"/>
      <c r="ACB29" s="26"/>
      <c r="ACC29" s="26"/>
      <c r="ACD29" s="26"/>
      <c r="ACE29" s="26"/>
      <c r="ACF29" s="26"/>
      <c r="ACG29" s="26"/>
      <c r="ACH29" s="26"/>
      <c r="ACI29" s="26"/>
      <c r="ACJ29" s="26"/>
      <c r="ACK29" s="26"/>
      <c r="ACL29" s="26"/>
      <c r="ACM29" s="26"/>
      <c r="ACN29" s="26"/>
      <c r="ACO29" s="26"/>
      <c r="ACP29" s="26"/>
      <c r="ACQ29" s="26"/>
      <c r="ACR29" s="26"/>
      <c r="ACS29" s="26"/>
      <c r="ACT29" s="26"/>
      <c r="ACU29" s="26"/>
      <c r="ACV29" s="26"/>
      <c r="ACW29" s="26"/>
      <c r="ACX29" s="26"/>
      <c r="ACY29" s="26"/>
      <c r="ACZ29" s="26"/>
      <c r="ADA29" s="26"/>
      <c r="ADB29" s="26"/>
      <c r="ADC29" s="26"/>
      <c r="ADD29" s="26"/>
      <c r="ADE29" s="26"/>
      <c r="ADF29" s="26"/>
      <c r="ADG29" s="26"/>
      <c r="ADH29" s="26"/>
      <c r="ADI29" s="26"/>
      <c r="ADJ29" s="26"/>
      <c r="ADK29" s="26"/>
      <c r="ADL29" s="26"/>
      <c r="ADM29" s="26"/>
      <c r="ADN29" s="26"/>
      <c r="ADO29" s="26"/>
      <c r="ADP29" s="26"/>
      <c r="ADQ29" s="26"/>
      <c r="ADR29" s="26"/>
      <c r="ADS29" s="26"/>
      <c r="ADT29" s="26"/>
      <c r="ADU29" s="26"/>
      <c r="ADV29" s="26"/>
      <c r="ADW29" s="26"/>
      <c r="ADX29" s="26"/>
      <c r="ADY29" s="26"/>
      <c r="ADZ29" s="26"/>
      <c r="AEA29" s="26"/>
      <c r="AEB29" s="26"/>
      <c r="AEC29" s="26"/>
      <c r="AED29" s="26"/>
      <c r="AEE29" s="26"/>
      <c r="AEF29" s="26"/>
      <c r="AEG29" s="26"/>
      <c r="AEH29" s="26"/>
      <c r="AEI29" s="26"/>
      <c r="AEJ29" s="26"/>
      <c r="AEK29" s="26"/>
      <c r="AEL29" s="26"/>
      <c r="AEM29" s="26"/>
      <c r="AEN29" s="26"/>
      <c r="AEO29" s="26"/>
      <c r="AEP29" s="26"/>
      <c r="AEQ29" s="26"/>
      <c r="AER29" s="26"/>
      <c r="AES29" s="26"/>
      <c r="AET29" s="26"/>
      <c r="AEU29" s="26"/>
      <c r="AEV29" s="26"/>
      <c r="AEW29" s="26"/>
      <c r="AEX29" s="26"/>
      <c r="AEY29" s="26"/>
      <c r="AEZ29" s="26"/>
      <c r="AFA29" s="26"/>
      <c r="AFB29" s="26"/>
      <c r="AFC29" s="26"/>
      <c r="AFD29" s="26"/>
      <c r="AFE29" s="26"/>
      <c r="AFF29" s="26"/>
      <c r="AFG29" s="26"/>
      <c r="AFH29" s="26"/>
      <c r="AFI29" s="26"/>
      <c r="AFJ29" s="26"/>
      <c r="AFK29" s="26"/>
      <c r="AFL29" s="26"/>
      <c r="AFM29" s="26"/>
      <c r="AFN29" s="26"/>
      <c r="AFO29" s="26"/>
      <c r="AFP29" s="26"/>
      <c r="AFQ29" s="26"/>
      <c r="AFR29" s="26"/>
      <c r="AFS29" s="26"/>
      <c r="AFT29" s="26"/>
      <c r="AFU29" s="26"/>
      <c r="AFV29" s="26"/>
      <c r="AFW29" s="26"/>
      <c r="AFX29" s="26"/>
      <c r="AFY29" s="26"/>
      <c r="AFZ29" s="26"/>
      <c r="AGA29" s="26"/>
      <c r="AGB29" s="26"/>
      <c r="AGC29" s="26"/>
      <c r="AGD29" s="26"/>
      <c r="AGE29" s="26"/>
      <c r="AGF29" s="26"/>
      <c r="AGG29" s="26"/>
      <c r="AGH29" s="26"/>
      <c r="AGI29" s="26"/>
      <c r="AGJ29" s="26"/>
      <c r="AGK29" s="26"/>
      <c r="AGL29" s="26"/>
      <c r="AGM29" s="26"/>
      <c r="AGN29" s="26"/>
      <c r="AGO29" s="26"/>
      <c r="AGP29" s="26"/>
      <c r="AGQ29" s="26"/>
      <c r="AGR29" s="26"/>
      <c r="AGS29" s="26"/>
      <c r="AGT29" s="26"/>
      <c r="AGU29" s="26"/>
      <c r="AGV29" s="26"/>
      <c r="AGW29" s="26"/>
      <c r="AGX29" s="26"/>
      <c r="AGY29" s="26"/>
      <c r="AGZ29" s="26"/>
      <c r="AHA29" s="26"/>
      <c r="AHB29" s="26"/>
      <c r="AHC29" s="26"/>
      <c r="AHD29" s="26"/>
      <c r="AHE29" s="26"/>
      <c r="AHF29" s="26"/>
      <c r="AHG29" s="26"/>
      <c r="AHH29" s="26"/>
      <c r="AHI29" s="26"/>
      <c r="AHJ29" s="26"/>
      <c r="AHK29" s="26"/>
      <c r="AHL29" s="26"/>
      <c r="AHM29" s="26"/>
      <c r="AHN29" s="26"/>
      <c r="AHO29" s="26"/>
      <c r="AHP29" s="26"/>
      <c r="AHQ29" s="26"/>
      <c r="AHR29" s="26"/>
      <c r="AHS29" s="26"/>
      <c r="AHT29" s="26"/>
      <c r="AHU29" s="26"/>
      <c r="AHV29" s="26"/>
      <c r="AHW29" s="26"/>
      <c r="AHX29" s="26"/>
      <c r="AHY29" s="26"/>
      <c r="AHZ29" s="26"/>
      <c r="AIA29" s="26"/>
      <c r="AIB29" s="26"/>
      <c r="AIC29" s="26"/>
      <c r="AID29" s="26"/>
      <c r="AIE29" s="26"/>
      <c r="AIF29" s="26"/>
      <c r="AIG29" s="26"/>
      <c r="AIH29" s="26"/>
      <c r="AII29" s="26"/>
      <c r="AIJ29" s="26"/>
      <c r="AIK29" s="26"/>
      <c r="AIL29" s="26"/>
      <c r="AIM29" s="26"/>
      <c r="AIN29" s="26"/>
      <c r="AIO29" s="26"/>
      <c r="AIP29" s="26"/>
      <c r="AIQ29" s="26"/>
      <c r="AIR29" s="26"/>
      <c r="AIS29" s="26"/>
      <c r="AIT29" s="26"/>
      <c r="AIU29" s="26"/>
      <c r="AIV29" s="26"/>
      <c r="AIW29" s="26"/>
      <c r="AIX29" s="26"/>
      <c r="AIY29" s="26"/>
      <c r="AIZ29" s="26"/>
      <c r="AJA29" s="26"/>
      <c r="AJB29" s="26"/>
      <c r="AJC29" s="26"/>
      <c r="AJD29" s="26"/>
      <c r="AJE29" s="26"/>
      <c r="AJF29" s="26"/>
      <c r="AJG29" s="26"/>
      <c r="AJH29" s="26"/>
      <c r="AJI29" s="26"/>
      <c r="AJJ29" s="26"/>
      <c r="AJK29" s="26"/>
      <c r="AJL29" s="26"/>
      <c r="AJM29" s="26"/>
      <c r="AJN29" s="26"/>
      <c r="AJO29" s="26"/>
      <c r="AJP29" s="26"/>
      <c r="AJQ29" s="26"/>
      <c r="AJR29" s="26"/>
      <c r="AJS29" s="26"/>
      <c r="AJT29" s="26"/>
      <c r="AJU29" s="26"/>
      <c r="AJV29" s="26"/>
      <c r="AJW29" s="26"/>
      <c r="AJX29" s="26"/>
      <c r="AJY29" s="26"/>
      <c r="AJZ29" s="26"/>
      <c r="AKA29" s="26"/>
      <c r="AKB29" s="26"/>
      <c r="AKC29" s="26"/>
      <c r="AKD29" s="26"/>
      <c r="AKE29" s="26"/>
      <c r="AKF29" s="26"/>
      <c r="AKG29" s="26"/>
      <c r="AKH29" s="26"/>
      <c r="AKI29" s="26"/>
      <c r="AKJ29" s="26"/>
      <c r="AKK29" s="26"/>
      <c r="AKL29" s="26"/>
      <c r="AKM29" s="26"/>
      <c r="AKN29" s="26"/>
      <c r="AKO29" s="26"/>
      <c r="AKP29" s="26"/>
      <c r="AKQ29" s="26"/>
      <c r="AKR29" s="26"/>
      <c r="AKS29" s="26"/>
      <c r="AKT29" s="26"/>
      <c r="AKU29" s="26"/>
      <c r="AKV29" s="26"/>
      <c r="AKW29" s="26"/>
      <c r="AKX29" s="26"/>
      <c r="AKY29" s="26"/>
      <c r="AKZ29" s="26"/>
      <c r="ALA29" s="26"/>
      <c r="ALB29" s="26"/>
      <c r="ALC29" s="26"/>
      <c r="ALD29" s="26"/>
      <c r="ALE29" s="26"/>
      <c r="ALF29" s="26"/>
      <c r="ALG29" s="26"/>
      <c r="ALH29" s="26"/>
      <c r="ALI29" s="26"/>
      <c r="ALJ29" s="26"/>
      <c r="ALK29" s="26"/>
      <c r="ALL29" s="26"/>
      <c r="ALM29" s="26"/>
      <c r="ALN29" s="26"/>
      <c r="ALO29" s="26"/>
      <c r="ALP29" s="26"/>
      <c r="ALQ29" s="26"/>
      <c r="ALR29" s="26"/>
      <c r="ALS29" s="26"/>
      <c r="ALT29" s="26"/>
      <c r="ALU29" s="26"/>
      <c r="ALV29" s="26"/>
      <c r="ALW29" s="26"/>
      <c r="ALX29" s="26"/>
      <c r="ALY29" s="26"/>
      <c r="ALZ29" s="26"/>
      <c r="AMA29" s="26"/>
      <c r="AMB29" s="26"/>
      <c r="AMC29" s="26"/>
      <c r="AMD29" s="26"/>
      <c r="AME29" s="26"/>
      <c r="AMF29" s="26"/>
      <c r="AMG29" s="26"/>
      <c r="AMH29" s="26"/>
      <c r="AMI29" s="26"/>
      <c r="AMJ29" s="26"/>
      <c r="AMK29" s="26"/>
      <c r="AML29" s="26"/>
      <c r="AMM29" s="26"/>
      <c r="AMN29" s="26"/>
      <c r="AMO29" s="26"/>
      <c r="AMP29" s="26"/>
      <c r="AMQ29" s="26"/>
      <c r="AMR29" s="26"/>
      <c r="AMS29" s="26"/>
      <c r="AMT29" s="26"/>
      <c r="AMU29" s="26"/>
      <c r="AMV29" s="26"/>
      <c r="AMW29" s="26"/>
      <c r="AMX29" s="26"/>
      <c r="AMY29" s="26"/>
      <c r="AMZ29" s="26"/>
      <c r="ANA29" s="26"/>
      <c r="ANB29" s="26"/>
      <c r="ANC29" s="26"/>
      <c r="AND29" s="26"/>
      <c r="ANE29" s="26"/>
      <c r="ANF29" s="26"/>
      <c r="ANG29" s="26"/>
      <c r="ANH29" s="26"/>
      <c r="ANI29" s="26"/>
      <c r="ANJ29" s="26"/>
      <c r="ANK29" s="26"/>
      <c r="ANL29" s="26"/>
      <c r="ANM29" s="26"/>
      <c r="ANN29" s="26"/>
      <c r="ANO29" s="26"/>
      <c r="ANP29" s="26"/>
      <c r="ANQ29" s="26"/>
      <c r="ANR29" s="26"/>
      <c r="ANS29" s="26"/>
      <c r="ANT29" s="26"/>
      <c r="ANU29" s="26"/>
      <c r="ANV29" s="26"/>
      <c r="ANW29" s="26"/>
      <c r="ANX29" s="26"/>
      <c r="ANY29" s="26"/>
      <c r="ANZ29" s="26"/>
      <c r="AOA29" s="26"/>
      <c r="AOB29" s="26"/>
      <c r="AOC29" s="26"/>
      <c r="AOD29" s="26"/>
      <c r="AOE29" s="26"/>
      <c r="AOF29" s="26"/>
      <c r="AOG29" s="26"/>
      <c r="AOH29" s="26"/>
      <c r="AOI29" s="26"/>
      <c r="AOJ29" s="26"/>
      <c r="AOK29" s="26"/>
      <c r="AOL29" s="26"/>
      <c r="AOM29" s="26"/>
      <c r="AON29" s="26"/>
      <c r="AOO29" s="26"/>
      <c r="AOP29" s="26"/>
      <c r="AOQ29" s="26"/>
      <c r="AOR29" s="26"/>
      <c r="AOS29" s="26"/>
      <c r="AOT29" s="26"/>
      <c r="AOU29" s="26"/>
      <c r="AOV29" s="26"/>
      <c r="AOW29" s="26"/>
      <c r="AOX29" s="26"/>
      <c r="AOY29" s="26"/>
      <c r="AOZ29" s="26"/>
      <c r="APA29" s="26"/>
      <c r="APB29" s="26"/>
      <c r="APC29" s="26"/>
      <c r="APD29" s="26"/>
      <c r="APE29" s="26"/>
      <c r="APF29" s="26"/>
      <c r="APG29" s="26"/>
      <c r="APH29" s="26"/>
      <c r="API29" s="26"/>
      <c r="APJ29" s="26"/>
      <c r="APK29" s="26"/>
      <c r="APL29" s="26"/>
      <c r="APM29" s="26"/>
      <c r="APN29" s="26"/>
      <c r="APO29" s="26"/>
      <c r="APP29" s="26"/>
      <c r="APQ29" s="26"/>
      <c r="APR29" s="26"/>
      <c r="APS29" s="26"/>
      <c r="APT29" s="26"/>
      <c r="APU29" s="26"/>
      <c r="APV29" s="26"/>
      <c r="APW29" s="26"/>
      <c r="APX29" s="26"/>
      <c r="APY29" s="26"/>
      <c r="APZ29" s="26"/>
      <c r="AQA29" s="26"/>
      <c r="AQB29" s="26"/>
      <c r="AQC29" s="26"/>
      <c r="AQD29" s="26"/>
      <c r="AQE29" s="26"/>
      <c r="AQF29" s="26"/>
      <c r="AQG29" s="26"/>
      <c r="AQH29" s="26"/>
      <c r="AQI29" s="26"/>
      <c r="AQJ29" s="26"/>
      <c r="AQK29" s="26"/>
      <c r="AQL29" s="26"/>
      <c r="AQM29" s="26"/>
      <c r="AQN29" s="26"/>
      <c r="AQO29" s="26"/>
      <c r="AQP29" s="26"/>
      <c r="AQQ29" s="26"/>
      <c r="AQR29" s="26"/>
      <c r="AQS29" s="26"/>
      <c r="AQT29" s="26"/>
      <c r="AQU29" s="26"/>
      <c r="AQV29" s="26"/>
      <c r="AQW29" s="26"/>
      <c r="AQX29" s="26"/>
      <c r="AQY29" s="26"/>
      <c r="AQZ29" s="26"/>
      <c r="ARA29" s="26"/>
      <c r="ARB29" s="26"/>
      <c r="ARC29" s="26"/>
      <c r="ARD29" s="26"/>
      <c r="ARE29" s="26"/>
      <c r="ARF29" s="26"/>
      <c r="ARG29" s="26"/>
      <c r="ARH29" s="26"/>
      <c r="ARI29" s="26"/>
      <c r="ARJ29" s="26"/>
      <c r="ARK29" s="26"/>
      <c r="ARL29" s="26"/>
      <c r="ARM29" s="26"/>
      <c r="ARN29" s="26"/>
      <c r="ARO29" s="26"/>
      <c r="ARP29" s="26"/>
      <c r="ARQ29" s="26"/>
      <c r="ARR29" s="26"/>
      <c r="ARS29" s="26"/>
      <c r="ART29" s="26"/>
      <c r="ARU29" s="26"/>
      <c r="ARV29" s="26"/>
      <c r="ARW29" s="26"/>
      <c r="ARX29" s="26"/>
      <c r="ARY29" s="26"/>
      <c r="ARZ29" s="26"/>
      <c r="ASA29" s="26"/>
      <c r="ASB29" s="26"/>
      <c r="ASC29" s="26"/>
      <c r="ASD29" s="26"/>
      <c r="ASE29" s="26"/>
      <c r="ASF29" s="26"/>
      <c r="ASG29" s="26"/>
      <c r="ASH29" s="26"/>
      <c r="ASI29" s="26"/>
      <c r="ASJ29" s="26"/>
      <c r="ASK29" s="26"/>
      <c r="ASL29" s="26"/>
      <c r="ASM29" s="26"/>
      <c r="ASN29" s="26"/>
      <c r="ASO29" s="26"/>
      <c r="ASP29" s="26"/>
      <c r="ASQ29" s="26"/>
      <c r="ASR29" s="26"/>
      <c r="ASS29" s="26"/>
      <c r="AST29" s="26"/>
      <c r="ASU29" s="26"/>
      <c r="ASV29" s="26"/>
      <c r="ASW29" s="26"/>
      <c r="ASX29" s="26"/>
      <c r="ASY29" s="26"/>
      <c r="ASZ29" s="26"/>
      <c r="ATA29" s="26"/>
      <c r="ATB29" s="26"/>
      <c r="ATC29" s="26"/>
      <c r="ATD29" s="26"/>
      <c r="ATE29" s="26"/>
      <c r="ATF29" s="26"/>
      <c r="ATG29" s="26"/>
      <c r="ATH29" s="26"/>
      <c r="ATI29" s="26"/>
      <c r="ATJ29" s="26"/>
      <c r="ATK29" s="26"/>
      <c r="ATL29" s="26"/>
      <c r="ATM29" s="26"/>
      <c r="ATN29" s="26"/>
      <c r="ATO29" s="26"/>
      <c r="ATP29" s="26"/>
      <c r="ATQ29" s="26"/>
      <c r="ATR29" s="26"/>
      <c r="ATS29" s="26"/>
      <c r="ATT29" s="26"/>
      <c r="ATU29" s="26"/>
      <c r="ATV29" s="26"/>
      <c r="ATW29" s="26"/>
      <c r="ATX29" s="26"/>
      <c r="ATY29" s="26"/>
      <c r="ATZ29" s="26"/>
      <c r="AUA29" s="26"/>
      <c r="AUB29" s="26"/>
      <c r="AUC29" s="26"/>
      <c r="AUD29" s="26"/>
      <c r="AUE29" s="26"/>
      <c r="AUF29" s="26"/>
      <c r="AUG29" s="26"/>
      <c r="AUH29" s="26"/>
      <c r="AUI29" s="26"/>
      <c r="AUJ29" s="26"/>
      <c r="AUK29" s="26"/>
      <c r="AUL29" s="26"/>
      <c r="AUM29" s="26"/>
      <c r="AUN29" s="26"/>
      <c r="AUO29" s="26"/>
      <c r="AUP29" s="26"/>
      <c r="AUQ29" s="26"/>
      <c r="AUR29" s="26"/>
      <c r="AUS29" s="26"/>
      <c r="AUT29" s="26"/>
      <c r="AUU29" s="26"/>
      <c r="AUV29" s="26"/>
      <c r="AUW29" s="26"/>
      <c r="AUX29" s="26"/>
      <c r="AUY29" s="26"/>
      <c r="AUZ29" s="26"/>
      <c r="AVA29" s="26"/>
      <c r="AVB29" s="26"/>
      <c r="AVC29" s="26"/>
      <c r="AVD29" s="26"/>
      <c r="AVE29" s="26"/>
      <c r="AVF29" s="26"/>
      <c r="AVG29" s="26"/>
      <c r="AVH29" s="26"/>
      <c r="AVI29" s="26"/>
      <c r="AVJ29" s="26"/>
      <c r="AVK29" s="26"/>
      <c r="AVL29" s="26"/>
      <c r="AVM29" s="26"/>
      <c r="AVN29" s="26"/>
      <c r="AVO29" s="26"/>
      <c r="AVP29" s="26"/>
      <c r="AVQ29" s="26"/>
      <c r="AVR29" s="26"/>
      <c r="AVS29" s="26"/>
      <c r="AVT29" s="26"/>
      <c r="AVU29" s="26"/>
      <c r="AVV29" s="26"/>
      <c r="AVW29" s="26"/>
      <c r="AVX29" s="26"/>
      <c r="AVY29" s="26"/>
      <c r="AVZ29" s="26"/>
      <c r="AWA29" s="26"/>
      <c r="AWB29" s="26"/>
      <c r="AWC29" s="26"/>
      <c r="AWD29" s="26"/>
      <c r="AWE29" s="26"/>
      <c r="AWF29" s="26"/>
      <c r="AWG29" s="26"/>
      <c r="AWH29" s="26"/>
      <c r="AWI29" s="26"/>
      <c r="AWJ29" s="26"/>
      <c r="AWK29" s="26"/>
      <c r="AWL29" s="26"/>
      <c r="AWM29" s="26"/>
      <c r="AWN29" s="26"/>
      <c r="AWO29" s="26"/>
      <c r="AWP29" s="26"/>
      <c r="AWQ29" s="26"/>
      <c r="AWR29" s="26"/>
      <c r="AWS29" s="26"/>
      <c r="AWT29" s="26"/>
      <c r="AWU29" s="26"/>
      <c r="AWV29" s="26"/>
      <c r="AWW29" s="26"/>
      <c r="AWX29" s="26"/>
      <c r="AWY29" s="26"/>
      <c r="AWZ29" s="26"/>
      <c r="AXA29" s="26"/>
      <c r="AXB29" s="26"/>
      <c r="AXC29" s="26"/>
      <c r="AXD29" s="26"/>
      <c r="AXE29" s="26"/>
      <c r="AXF29" s="26"/>
      <c r="AXG29" s="26"/>
      <c r="AXH29" s="26"/>
      <c r="AXI29" s="26"/>
      <c r="AXJ29" s="26"/>
      <c r="AXK29" s="26"/>
      <c r="AXL29" s="26"/>
      <c r="AXM29" s="26"/>
      <c r="AXN29" s="26"/>
      <c r="AXO29" s="26"/>
      <c r="AXP29" s="26"/>
      <c r="AXQ29" s="26"/>
      <c r="AXR29" s="26"/>
      <c r="AXS29" s="26"/>
      <c r="AXT29" s="26"/>
      <c r="AXU29" s="26"/>
      <c r="AXV29" s="26"/>
      <c r="AXW29" s="26"/>
      <c r="AXX29" s="26"/>
      <c r="AXY29" s="26"/>
      <c r="AXZ29" s="26"/>
      <c r="AYA29" s="26"/>
      <c r="AYB29" s="26"/>
      <c r="AYC29" s="26"/>
      <c r="AYD29" s="26"/>
      <c r="AYE29" s="26"/>
      <c r="AYF29" s="26"/>
      <c r="AYG29" s="26"/>
      <c r="AYH29" s="26"/>
      <c r="AYI29" s="26"/>
      <c r="AYJ29" s="26"/>
      <c r="AYK29" s="26"/>
      <c r="AYL29" s="26"/>
      <c r="AYM29" s="26"/>
      <c r="AYN29" s="26"/>
      <c r="AYO29" s="26"/>
      <c r="AYP29" s="26"/>
      <c r="AYQ29" s="26"/>
      <c r="AYR29" s="26"/>
      <c r="AYS29" s="26"/>
      <c r="AYT29" s="26"/>
      <c r="AYU29" s="26"/>
      <c r="AYV29" s="26"/>
      <c r="AYW29" s="26"/>
      <c r="AYX29" s="26"/>
      <c r="AYY29" s="26"/>
      <c r="AYZ29" s="26"/>
      <c r="AZA29" s="26"/>
      <c r="AZB29" s="26"/>
      <c r="AZC29" s="26"/>
      <c r="AZD29" s="26"/>
      <c r="AZE29" s="26"/>
      <c r="AZF29" s="26"/>
      <c r="AZG29" s="26"/>
      <c r="AZH29" s="26"/>
      <c r="AZI29" s="26"/>
      <c r="AZJ29" s="26"/>
      <c r="AZK29" s="26"/>
      <c r="AZL29" s="26"/>
      <c r="AZM29" s="26"/>
      <c r="AZN29" s="26"/>
      <c r="AZO29" s="26"/>
      <c r="AZP29" s="26"/>
      <c r="AZQ29" s="26"/>
      <c r="AZR29" s="26"/>
      <c r="AZS29" s="26"/>
      <c r="AZT29" s="26"/>
      <c r="AZU29" s="26"/>
      <c r="AZV29" s="26"/>
      <c r="AZW29" s="26"/>
      <c r="AZX29" s="26"/>
      <c r="AZY29" s="26"/>
      <c r="AZZ29" s="26"/>
      <c r="BAA29" s="26"/>
      <c r="BAB29" s="26"/>
      <c r="BAC29" s="26"/>
      <c r="BAD29" s="26"/>
      <c r="BAE29" s="26"/>
      <c r="BAF29" s="26"/>
      <c r="BAG29" s="26"/>
      <c r="BAH29" s="26"/>
      <c r="BAI29" s="26"/>
      <c r="BAJ29" s="26"/>
      <c r="BAK29" s="26"/>
      <c r="BAL29" s="26"/>
      <c r="BAM29" s="26"/>
      <c r="BAN29" s="26"/>
      <c r="BAO29" s="26"/>
      <c r="BAP29" s="26"/>
      <c r="BAQ29" s="26"/>
      <c r="BAR29" s="26"/>
      <c r="BAS29" s="26"/>
      <c r="BAT29" s="26"/>
      <c r="BAU29" s="26"/>
      <c r="BAV29" s="26"/>
      <c r="BAW29" s="26"/>
      <c r="BAX29" s="26"/>
      <c r="BAY29" s="26"/>
      <c r="BAZ29" s="26"/>
      <c r="BBA29" s="26"/>
      <c r="BBB29" s="26"/>
      <c r="BBC29" s="26"/>
      <c r="BBD29" s="26"/>
      <c r="BBE29" s="26"/>
      <c r="BBF29" s="26"/>
      <c r="BBG29" s="26"/>
      <c r="BBH29" s="26"/>
      <c r="BBI29" s="26"/>
      <c r="BBJ29" s="26"/>
      <c r="BBK29" s="26"/>
      <c r="BBL29" s="26"/>
      <c r="BBM29" s="26"/>
      <c r="BBN29" s="26"/>
      <c r="BBO29" s="26"/>
      <c r="BBP29" s="26"/>
      <c r="BBQ29" s="26"/>
      <c r="BBR29" s="26"/>
      <c r="BBS29" s="26"/>
      <c r="BBT29" s="26"/>
      <c r="BBU29" s="26"/>
      <c r="BBV29" s="26"/>
      <c r="BBW29" s="26"/>
      <c r="BBX29" s="26"/>
      <c r="BBY29" s="26"/>
      <c r="BBZ29" s="26"/>
      <c r="BCA29" s="26"/>
      <c r="BCB29" s="26"/>
      <c r="BCC29" s="26"/>
      <c r="BCD29" s="26"/>
      <c r="BCE29" s="26"/>
      <c r="BCF29" s="26"/>
      <c r="BCG29" s="26"/>
      <c r="BCH29" s="26"/>
      <c r="BCI29" s="26"/>
      <c r="BCJ29" s="26"/>
      <c r="BCK29" s="26"/>
      <c r="BCL29" s="26"/>
      <c r="BCM29" s="26"/>
      <c r="BCN29" s="26"/>
      <c r="BCO29" s="26"/>
      <c r="BCP29" s="26"/>
      <c r="BCQ29" s="26"/>
      <c r="BCR29" s="26"/>
      <c r="BCS29" s="26"/>
      <c r="BCT29" s="26"/>
      <c r="BCU29" s="26"/>
      <c r="BCV29" s="26"/>
      <c r="BCW29" s="26"/>
      <c r="BCX29" s="26"/>
      <c r="BCY29" s="26"/>
      <c r="BCZ29" s="26"/>
      <c r="BDA29" s="26"/>
      <c r="BDB29" s="26"/>
      <c r="BDC29" s="26"/>
      <c r="BDD29" s="26"/>
      <c r="BDE29" s="26"/>
      <c r="BDF29" s="26"/>
      <c r="BDG29" s="26"/>
      <c r="BDH29" s="26"/>
      <c r="BDI29" s="26"/>
      <c r="BDJ29" s="26"/>
      <c r="BDK29" s="26"/>
      <c r="BDL29" s="26"/>
      <c r="BDM29" s="26"/>
      <c r="BDN29" s="26"/>
      <c r="BDO29" s="26"/>
      <c r="BDP29" s="26"/>
      <c r="BDQ29" s="26"/>
      <c r="BDR29" s="26"/>
      <c r="BDS29" s="26"/>
      <c r="BDT29" s="26"/>
      <c r="BDU29" s="26"/>
      <c r="BDV29" s="26"/>
      <c r="BDW29" s="26"/>
      <c r="BDX29" s="26"/>
      <c r="BDY29" s="26"/>
      <c r="BDZ29" s="26"/>
      <c r="BEA29" s="26"/>
      <c r="BEB29" s="26"/>
      <c r="BEC29" s="26"/>
      <c r="BED29" s="26"/>
      <c r="BEE29" s="26"/>
      <c r="BEF29" s="26"/>
      <c r="BEG29" s="26"/>
      <c r="BEH29" s="26"/>
      <c r="BEI29" s="26"/>
      <c r="BEJ29" s="26"/>
      <c r="BEK29" s="26"/>
      <c r="BEL29" s="26"/>
      <c r="BEM29" s="26"/>
      <c r="BEN29" s="26"/>
      <c r="BEO29" s="26"/>
      <c r="BEP29" s="26"/>
      <c r="BEQ29" s="26"/>
      <c r="BER29" s="26"/>
      <c r="BES29" s="26"/>
      <c r="BET29" s="26"/>
      <c r="BEU29" s="26"/>
      <c r="BEV29" s="26"/>
      <c r="BEW29" s="26"/>
      <c r="BEX29" s="26"/>
      <c r="BEY29" s="26"/>
      <c r="BEZ29" s="26"/>
      <c r="BFA29" s="26"/>
      <c r="BFB29" s="26"/>
      <c r="BFC29" s="26"/>
      <c r="BFD29" s="26"/>
      <c r="BFE29" s="26"/>
      <c r="BFF29" s="26"/>
      <c r="BFG29" s="26"/>
      <c r="BFH29" s="26"/>
      <c r="BFI29" s="26"/>
      <c r="BFJ29" s="26"/>
      <c r="BFK29" s="26"/>
      <c r="BFL29" s="26"/>
      <c r="BFM29" s="26"/>
      <c r="BFN29" s="26"/>
      <c r="BFO29" s="26"/>
      <c r="BFP29" s="26"/>
      <c r="BFQ29" s="26"/>
      <c r="BFR29" s="26"/>
      <c r="BFS29" s="26"/>
      <c r="BFT29" s="26"/>
      <c r="BFU29" s="26"/>
      <c r="BFV29" s="26"/>
      <c r="BFW29" s="26"/>
      <c r="BFX29" s="26"/>
      <c r="BFY29" s="26"/>
      <c r="BFZ29" s="26"/>
      <c r="BGA29" s="26"/>
      <c r="BGB29" s="26"/>
      <c r="BGC29" s="26"/>
      <c r="BGD29" s="26"/>
      <c r="BGE29" s="26"/>
      <c r="BGF29" s="26"/>
      <c r="BGG29" s="26"/>
      <c r="BGH29" s="26"/>
      <c r="BGI29" s="26"/>
      <c r="BGJ29" s="26"/>
      <c r="BGK29" s="26"/>
      <c r="BGL29" s="26"/>
      <c r="BGM29" s="26"/>
      <c r="BGN29" s="26"/>
      <c r="BGO29" s="26"/>
      <c r="BGP29" s="26"/>
      <c r="BGQ29" s="26"/>
      <c r="BGR29" s="26"/>
      <c r="BGS29" s="26"/>
      <c r="BGT29" s="26"/>
      <c r="BGU29" s="26"/>
      <c r="BGV29" s="26"/>
      <c r="BGW29" s="26"/>
      <c r="BGX29" s="26"/>
      <c r="BGY29" s="26"/>
      <c r="BGZ29" s="26"/>
      <c r="BHA29" s="26"/>
      <c r="BHB29" s="26"/>
      <c r="BHC29" s="26"/>
      <c r="BHD29" s="26"/>
      <c r="BHE29" s="26"/>
      <c r="BHF29" s="26"/>
      <c r="BHG29" s="26"/>
      <c r="BHH29" s="26"/>
      <c r="BHI29" s="26"/>
      <c r="BHJ29" s="26"/>
      <c r="BHK29" s="26"/>
      <c r="BHL29" s="26"/>
      <c r="BHM29" s="26"/>
      <c r="BHN29" s="26"/>
      <c r="BHO29" s="26"/>
      <c r="BHP29" s="26"/>
      <c r="BHQ29" s="26"/>
      <c r="BHR29" s="26"/>
      <c r="BHS29" s="26"/>
      <c r="BHT29" s="26"/>
      <c r="BHU29" s="26"/>
      <c r="BHV29" s="26"/>
      <c r="BHW29" s="26"/>
      <c r="BHX29" s="26"/>
      <c r="BHY29" s="26"/>
      <c r="BHZ29" s="26"/>
      <c r="BIA29" s="26"/>
      <c r="BIB29" s="26"/>
      <c r="BIC29" s="26"/>
      <c r="BID29" s="26"/>
      <c r="BIE29" s="26"/>
      <c r="BIF29" s="26"/>
      <c r="BIG29" s="26"/>
      <c r="BIH29" s="26"/>
      <c r="BII29" s="26"/>
      <c r="BIJ29" s="26"/>
      <c r="BIK29" s="26"/>
      <c r="BIL29" s="26"/>
      <c r="BIM29" s="26"/>
      <c r="BIN29" s="26"/>
      <c r="BIO29" s="26"/>
      <c r="BIP29" s="26"/>
      <c r="BIQ29" s="26"/>
      <c r="BIR29" s="26"/>
      <c r="BIS29" s="26"/>
      <c r="BIT29" s="26"/>
      <c r="BIU29" s="26"/>
      <c r="BIV29" s="26"/>
      <c r="BIW29" s="26"/>
      <c r="BIX29" s="26"/>
      <c r="BIY29" s="26"/>
      <c r="BIZ29" s="26"/>
      <c r="BJA29" s="26"/>
      <c r="BJB29" s="26"/>
      <c r="BJC29" s="26"/>
      <c r="BJD29" s="26"/>
      <c r="BJE29" s="26"/>
      <c r="BJF29" s="26"/>
      <c r="BJG29" s="26"/>
      <c r="BJH29" s="26"/>
      <c r="BJI29" s="26"/>
      <c r="BJJ29" s="26"/>
      <c r="BJK29" s="26"/>
      <c r="BJL29" s="26"/>
      <c r="BJM29" s="26"/>
      <c r="BJN29" s="26"/>
      <c r="BJO29" s="26"/>
      <c r="BJP29" s="26"/>
      <c r="BJQ29" s="26"/>
      <c r="BJR29" s="26"/>
      <c r="BJS29" s="26"/>
      <c r="BJT29" s="26"/>
      <c r="BJU29" s="26"/>
      <c r="BJV29" s="26"/>
      <c r="BJW29" s="26"/>
      <c r="BJX29" s="26"/>
      <c r="BJY29" s="26"/>
      <c r="BJZ29" s="26"/>
      <c r="BKA29" s="26"/>
      <c r="BKB29" s="26"/>
      <c r="BKC29" s="26"/>
      <c r="BKD29" s="26"/>
      <c r="BKE29" s="26"/>
      <c r="BKF29" s="26"/>
      <c r="BKG29" s="26"/>
      <c r="BKH29" s="26"/>
      <c r="BKI29" s="26"/>
      <c r="BKJ29" s="26"/>
      <c r="BKK29" s="26"/>
      <c r="BKL29" s="26"/>
      <c r="BKM29" s="26"/>
      <c r="BKN29" s="26"/>
      <c r="BKO29" s="26"/>
      <c r="BKP29" s="26"/>
      <c r="BKQ29" s="26"/>
      <c r="BKR29" s="26"/>
      <c r="BKS29" s="26"/>
      <c r="BKT29" s="26"/>
      <c r="BKU29" s="26"/>
      <c r="BKV29" s="26"/>
      <c r="BKW29" s="26"/>
      <c r="BKX29" s="26"/>
      <c r="BKY29" s="26"/>
      <c r="BKZ29" s="26"/>
      <c r="BLA29" s="26"/>
      <c r="BLB29" s="26"/>
      <c r="BLC29" s="26"/>
      <c r="BLD29" s="26"/>
      <c r="BLE29" s="26"/>
      <c r="BLF29" s="26"/>
      <c r="BLG29" s="26"/>
      <c r="BLH29" s="26"/>
      <c r="BLI29" s="26"/>
      <c r="BLJ29" s="26"/>
      <c r="BLK29" s="26"/>
      <c r="BLL29" s="26"/>
      <c r="BLM29" s="26"/>
      <c r="BLN29" s="26"/>
      <c r="BLO29" s="26"/>
      <c r="BLP29" s="26"/>
      <c r="BLQ29" s="26"/>
      <c r="BLR29" s="26"/>
      <c r="BLS29" s="26"/>
      <c r="BLT29" s="26"/>
      <c r="BLU29" s="26"/>
      <c r="BLV29" s="26"/>
      <c r="BLW29" s="26"/>
      <c r="BLX29" s="26"/>
      <c r="BLY29" s="26"/>
      <c r="BLZ29" s="26"/>
      <c r="BMA29" s="26"/>
      <c r="BMB29" s="26"/>
      <c r="BMC29" s="26"/>
      <c r="BMD29" s="26"/>
      <c r="BME29" s="26"/>
      <c r="BMF29" s="26"/>
      <c r="BMG29" s="26"/>
      <c r="BMH29" s="26"/>
      <c r="BMI29" s="26"/>
      <c r="BMJ29" s="26"/>
      <c r="BMK29" s="26"/>
      <c r="BML29" s="26"/>
      <c r="BMM29" s="26"/>
      <c r="BMN29" s="26"/>
      <c r="BMO29" s="26"/>
      <c r="BMP29" s="26"/>
      <c r="BMQ29" s="26"/>
      <c r="BMR29" s="26"/>
      <c r="BMS29" s="26"/>
      <c r="BMT29" s="26"/>
      <c r="BMU29" s="26"/>
      <c r="BMV29" s="26"/>
      <c r="BMW29" s="26"/>
      <c r="BMX29" s="26"/>
      <c r="BMY29" s="26"/>
      <c r="BMZ29" s="26"/>
      <c r="BNA29" s="26"/>
      <c r="BNB29" s="26"/>
      <c r="BNC29" s="26"/>
      <c r="BND29" s="26"/>
      <c r="BNE29" s="26"/>
      <c r="BNF29" s="26"/>
      <c r="BNG29" s="26"/>
      <c r="BNH29" s="26"/>
      <c r="BNI29" s="26"/>
      <c r="BNJ29" s="26"/>
      <c r="BNK29" s="26"/>
      <c r="BNL29" s="26"/>
      <c r="BNM29" s="26"/>
      <c r="BNN29" s="26"/>
      <c r="BNO29" s="26"/>
      <c r="BNP29" s="26"/>
      <c r="BNQ29" s="26"/>
      <c r="BNR29" s="26"/>
      <c r="BNS29" s="26"/>
      <c r="BNT29" s="26"/>
      <c r="BNU29" s="26"/>
      <c r="BNV29" s="26"/>
      <c r="BNW29" s="26"/>
      <c r="BNX29" s="26"/>
      <c r="BNY29" s="26"/>
      <c r="BNZ29" s="26"/>
      <c r="BOA29" s="26"/>
      <c r="BOB29" s="26"/>
      <c r="BOC29" s="26"/>
      <c r="BOD29" s="26"/>
      <c r="BOE29" s="26"/>
      <c r="BOF29" s="26"/>
      <c r="BOG29" s="26"/>
      <c r="BOH29" s="26"/>
      <c r="BOI29" s="26"/>
      <c r="BOJ29" s="26"/>
      <c r="BOK29" s="26"/>
      <c r="BOL29" s="26"/>
      <c r="BOM29" s="26"/>
      <c r="BON29" s="26"/>
      <c r="BOO29" s="26"/>
      <c r="BOP29" s="26"/>
      <c r="BOQ29" s="26"/>
      <c r="BOR29" s="26"/>
      <c r="BOS29" s="26"/>
      <c r="BOT29" s="26"/>
      <c r="BOU29" s="26"/>
      <c r="BOV29" s="26"/>
      <c r="BOW29" s="26"/>
      <c r="BOX29" s="26"/>
      <c r="BOY29" s="26"/>
      <c r="BOZ29" s="26"/>
      <c r="BPA29" s="26"/>
      <c r="BPB29" s="26"/>
      <c r="BPC29" s="26"/>
      <c r="BPD29" s="26"/>
      <c r="BPE29" s="26"/>
      <c r="BPF29" s="26"/>
      <c r="BPG29" s="26"/>
      <c r="BPH29" s="26"/>
      <c r="BPI29" s="26"/>
      <c r="BPJ29" s="26"/>
      <c r="BPK29" s="26"/>
      <c r="BPL29" s="26"/>
      <c r="BPM29" s="26"/>
      <c r="BPN29" s="26"/>
      <c r="BPO29" s="26"/>
      <c r="BPP29" s="26"/>
      <c r="BPQ29" s="26"/>
      <c r="BPR29" s="26"/>
      <c r="BPS29" s="26"/>
      <c r="BPT29" s="26"/>
      <c r="BPU29" s="26"/>
      <c r="BPV29" s="26"/>
      <c r="BPW29" s="26"/>
      <c r="BPX29" s="26"/>
      <c r="BPY29" s="26"/>
      <c r="BPZ29" s="26"/>
      <c r="BQA29" s="26"/>
      <c r="BQB29" s="26"/>
      <c r="BQC29" s="26"/>
      <c r="BQD29" s="26"/>
      <c r="BQE29" s="26"/>
      <c r="BQF29" s="26"/>
      <c r="BQG29" s="26"/>
      <c r="BQH29" s="26"/>
      <c r="BQI29" s="26"/>
      <c r="BQJ29" s="26"/>
      <c r="BQK29" s="26"/>
      <c r="BQL29" s="26"/>
      <c r="BQM29" s="26"/>
      <c r="BQN29" s="26"/>
      <c r="BQO29" s="26"/>
      <c r="BQP29" s="26"/>
      <c r="BQQ29" s="26"/>
      <c r="BQR29" s="26"/>
      <c r="BQS29" s="26"/>
      <c r="BQT29" s="26"/>
      <c r="BQU29" s="26"/>
      <c r="BQV29" s="26"/>
      <c r="BQW29" s="26"/>
      <c r="BQX29" s="26"/>
      <c r="BQY29" s="26"/>
      <c r="BQZ29" s="26"/>
      <c r="BRA29" s="26"/>
      <c r="BRB29" s="26"/>
      <c r="BRC29" s="26"/>
      <c r="BRD29" s="26"/>
      <c r="BRE29" s="26"/>
      <c r="BRF29" s="26"/>
      <c r="BRG29" s="26"/>
      <c r="BRH29" s="26"/>
      <c r="BRI29" s="26"/>
      <c r="BRJ29" s="26"/>
      <c r="BRK29" s="26"/>
      <c r="BRL29" s="26"/>
      <c r="BRM29" s="26"/>
      <c r="BRN29" s="26"/>
      <c r="BRO29" s="26"/>
      <c r="BRP29" s="26"/>
      <c r="BRQ29" s="26"/>
      <c r="BRR29" s="26"/>
      <c r="BRS29" s="26"/>
      <c r="BRT29" s="26"/>
      <c r="BRU29" s="26"/>
      <c r="BRV29" s="26"/>
      <c r="BRW29" s="26"/>
      <c r="BRX29" s="26"/>
      <c r="BRY29" s="26"/>
      <c r="BRZ29" s="26"/>
      <c r="BSA29" s="26"/>
      <c r="BSB29" s="26"/>
      <c r="BSC29" s="26"/>
      <c r="BSD29" s="26"/>
      <c r="BSE29" s="26"/>
      <c r="BSF29" s="26"/>
      <c r="BSG29" s="26"/>
      <c r="BSH29" s="26"/>
      <c r="BSI29" s="26"/>
      <c r="BSJ29" s="26"/>
      <c r="BSK29" s="26"/>
      <c r="BSL29" s="26"/>
      <c r="BSM29" s="26"/>
      <c r="BSN29" s="26"/>
      <c r="BSO29" s="26"/>
      <c r="BSP29" s="26"/>
      <c r="BSQ29" s="26"/>
      <c r="BSR29" s="26"/>
      <c r="BSS29" s="26"/>
      <c r="BST29" s="26"/>
      <c r="BSU29" s="26"/>
      <c r="BSV29" s="26"/>
      <c r="BSW29" s="26"/>
      <c r="BSX29" s="26"/>
      <c r="BSY29" s="26"/>
      <c r="BSZ29" s="26"/>
      <c r="BTA29" s="26"/>
      <c r="BTB29" s="26"/>
      <c r="BTC29" s="26"/>
      <c r="BTD29" s="26"/>
      <c r="BTE29" s="26"/>
      <c r="BTF29" s="26"/>
      <c r="BTG29" s="26"/>
      <c r="BTH29" s="26"/>
      <c r="BTI29" s="26"/>
      <c r="BTJ29" s="26"/>
      <c r="BTK29" s="26"/>
      <c r="BTL29" s="26"/>
      <c r="BTM29" s="26"/>
      <c r="BTN29" s="26"/>
      <c r="BTO29" s="26"/>
      <c r="BTP29" s="26"/>
      <c r="BTQ29" s="26"/>
      <c r="BTR29" s="26"/>
      <c r="BTS29" s="26"/>
      <c r="BTT29" s="26"/>
      <c r="BTU29" s="26"/>
      <c r="BTV29" s="26"/>
      <c r="BTW29" s="26"/>
      <c r="BTX29" s="26"/>
      <c r="BTY29" s="26"/>
      <c r="BTZ29" s="26"/>
      <c r="BUA29" s="26"/>
      <c r="BUB29" s="26"/>
      <c r="BUC29" s="26"/>
      <c r="BUD29" s="26"/>
      <c r="BUE29" s="26"/>
      <c r="BUF29" s="26"/>
      <c r="BUG29" s="26"/>
      <c r="BUH29" s="26"/>
      <c r="BUI29" s="26"/>
      <c r="BUJ29" s="26"/>
      <c r="BUK29" s="26"/>
      <c r="BUL29" s="26"/>
      <c r="BUM29" s="26"/>
      <c r="BUN29" s="26"/>
      <c r="BUO29" s="26"/>
      <c r="BUP29" s="26"/>
      <c r="BUQ29" s="26"/>
      <c r="BUR29" s="26"/>
      <c r="BUS29" s="26"/>
      <c r="BUT29" s="26"/>
      <c r="BUU29" s="26"/>
      <c r="BUV29" s="26"/>
      <c r="BUW29" s="26"/>
      <c r="BUX29" s="26"/>
      <c r="BUY29" s="26"/>
      <c r="BUZ29" s="26"/>
      <c r="BVA29" s="26"/>
      <c r="BVB29" s="26"/>
      <c r="BVC29" s="26"/>
      <c r="BVD29" s="26"/>
      <c r="BVE29" s="26"/>
      <c r="BVF29" s="26"/>
      <c r="BVG29" s="26"/>
      <c r="BVH29" s="26"/>
      <c r="BVI29" s="26"/>
      <c r="BVJ29" s="26"/>
      <c r="BVK29" s="26"/>
      <c r="BVL29" s="26"/>
      <c r="BVM29" s="26"/>
      <c r="BVN29" s="26"/>
      <c r="BVO29" s="26"/>
      <c r="BVP29" s="26"/>
      <c r="BVQ29" s="26"/>
      <c r="BVR29" s="26"/>
      <c r="BVS29" s="26"/>
      <c r="BVT29" s="26"/>
      <c r="BVU29" s="26"/>
      <c r="BVV29" s="26"/>
      <c r="BVW29" s="26"/>
      <c r="BVX29" s="26"/>
      <c r="BVY29" s="26"/>
      <c r="BVZ29" s="26"/>
      <c r="BWA29" s="26"/>
      <c r="BWB29" s="26"/>
      <c r="BWC29" s="26"/>
      <c r="BWD29" s="26"/>
      <c r="BWE29" s="26"/>
      <c r="BWF29" s="26"/>
      <c r="BWG29" s="26"/>
      <c r="BWH29" s="26"/>
      <c r="BWI29" s="26"/>
      <c r="BWJ29" s="26"/>
      <c r="BWK29" s="26"/>
      <c r="BWL29" s="26"/>
      <c r="BWM29" s="26"/>
      <c r="BWN29" s="26"/>
      <c r="BWO29" s="26"/>
      <c r="BWP29" s="26"/>
      <c r="BWQ29" s="26"/>
      <c r="BWR29" s="26"/>
      <c r="BWS29" s="26"/>
      <c r="BWT29" s="26"/>
      <c r="BWU29" s="26"/>
      <c r="BWV29" s="26"/>
      <c r="BWW29" s="26"/>
      <c r="BWX29" s="26"/>
      <c r="BWY29" s="26"/>
      <c r="BWZ29" s="26"/>
      <c r="BXA29" s="26"/>
      <c r="BXB29" s="26"/>
      <c r="BXC29" s="26"/>
      <c r="BXD29" s="26"/>
      <c r="BXE29" s="26"/>
      <c r="BXF29" s="26"/>
      <c r="BXG29" s="26"/>
      <c r="BXH29" s="26"/>
      <c r="BXI29" s="26"/>
      <c r="BXJ29" s="26"/>
      <c r="BXK29" s="26"/>
      <c r="BXL29" s="26"/>
      <c r="BXM29" s="26"/>
      <c r="BXN29" s="26"/>
      <c r="BXO29" s="26"/>
      <c r="BXP29" s="26"/>
      <c r="BXQ29" s="26"/>
      <c r="BXR29" s="26"/>
      <c r="BXS29" s="26"/>
      <c r="BXT29" s="26"/>
      <c r="BXU29" s="26"/>
      <c r="BXV29" s="26"/>
      <c r="BXW29" s="26"/>
      <c r="BXX29" s="26"/>
      <c r="BXY29" s="26"/>
      <c r="BXZ29" s="26"/>
      <c r="BYA29" s="26"/>
      <c r="BYB29" s="26"/>
      <c r="BYC29" s="26"/>
      <c r="BYD29" s="26"/>
      <c r="BYE29" s="26"/>
      <c r="BYF29" s="26"/>
      <c r="BYG29" s="26"/>
      <c r="BYH29" s="26"/>
      <c r="BYI29" s="26"/>
      <c r="BYJ29" s="26"/>
      <c r="BYK29" s="26"/>
      <c r="BYL29" s="26"/>
      <c r="BYM29" s="26"/>
      <c r="BYN29" s="26"/>
      <c r="BYO29" s="26"/>
      <c r="BYP29" s="26"/>
      <c r="BYQ29" s="26"/>
      <c r="BYR29" s="26"/>
      <c r="BYS29" s="26"/>
      <c r="BYT29" s="26"/>
      <c r="BYU29" s="26"/>
      <c r="BYV29" s="26"/>
      <c r="BYW29" s="26"/>
      <c r="BYX29" s="26"/>
      <c r="BYY29" s="26"/>
      <c r="BYZ29" s="26"/>
      <c r="BZA29" s="26"/>
      <c r="BZB29" s="26"/>
      <c r="BZC29" s="26"/>
      <c r="BZD29" s="26"/>
      <c r="BZE29" s="26"/>
      <c r="BZF29" s="26"/>
      <c r="BZG29" s="26"/>
      <c r="BZH29" s="26"/>
      <c r="BZI29" s="26"/>
      <c r="BZJ29" s="26"/>
      <c r="BZK29" s="26"/>
      <c r="BZL29" s="26"/>
      <c r="BZM29" s="26"/>
      <c r="BZN29" s="26"/>
      <c r="BZO29" s="26"/>
      <c r="BZP29" s="26"/>
      <c r="BZQ29" s="26"/>
      <c r="BZR29" s="26"/>
      <c r="BZS29" s="26"/>
      <c r="BZT29" s="26"/>
      <c r="BZU29" s="26"/>
      <c r="BZV29" s="26"/>
      <c r="BZW29" s="26"/>
      <c r="BZX29" s="26"/>
      <c r="BZY29" s="26"/>
      <c r="BZZ29" s="26"/>
      <c r="CAA29" s="26"/>
      <c r="CAB29" s="26"/>
      <c r="CAC29" s="26"/>
      <c r="CAD29" s="26"/>
      <c r="CAE29" s="26"/>
      <c r="CAF29" s="26"/>
      <c r="CAG29" s="26"/>
      <c r="CAH29" s="26"/>
      <c r="CAI29" s="26"/>
      <c r="CAJ29" s="26"/>
      <c r="CAK29" s="26"/>
      <c r="CAL29" s="26"/>
      <c r="CAM29" s="26"/>
      <c r="CAN29" s="26"/>
      <c r="CAO29" s="26"/>
      <c r="CAP29" s="26"/>
      <c r="CAQ29" s="26"/>
      <c r="CAR29" s="26"/>
      <c r="CAS29" s="26"/>
      <c r="CAT29" s="26"/>
      <c r="CAU29" s="26"/>
      <c r="CAV29" s="26"/>
      <c r="CAW29" s="26"/>
      <c r="CAX29" s="26"/>
      <c r="CAY29" s="26"/>
      <c r="CAZ29" s="26"/>
      <c r="CBA29" s="26"/>
      <c r="CBB29" s="26"/>
      <c r="CBC29" s="26"/>
      <c r="CBD29" s="26"/>
      <c r="CBE29" s="26"/>
      <c r="CBF29" s="26"/>
      <c r="CBG29" s="26"/>
      <c r="CBH29" s="26"/>
      <c r="CBI29" s="26"/>
      <c r="CBJ29" s="26"/>
      <c r="CBK29" s="26"/>
      <c r="CBL29" s="26"/>
      <c r="CBM29" s="26"/>
      <c r="CBN29" s="26"/>
      <c r="CBO29" s="26"/>
      <c r="CBP29" s="26"/>
      <c r="CBQ29" s="26"/>
      <c r="CBR29" s="26"/>
      <c r="CBS29" s="26"/>
      <c r="CBT29" s="26"/>
      <c r="CBU29" s="26"/>
      <c r="CBV29" s="26"/>
      <c r="CBW29" s="26"/>
      <c r="CBX29" s="26"/>
      <c r="CBY29" s="26"/>
      <c r="CBZ29" s="26"/>
      <c r="CCA29" s="26"/>
      <c r="CCB29" s="26"/>
      <c r="CCC29" s="26"/>
      <c r="CCD29" s="26"/>
      <c r="CCE29" s="26"/>
      <c r="CCF29" s="26"/>
      <c r="CCG29" s="26"/>
      <c r="CCH29" s="26"/>
      <c r="CCI29" s="26"/>
      <c r="CCJ29" s="26"/>
      <c r="CCK29" s="26"/>
      <c r="CCL29" s="26"/>
      <c r="CCM29" s="26"/>
      <c r="CCN29" s="26"/>
      <c r="CCO29" s="26"/>
      <c r="CCP29" s="26"/>
      <c r="CCQ29" s="26"/>
      <c r="CCR29" s="26"/>
      <c r="CCS29" s="26"/>
      <c r="CCT29" s="26"/>
      <c r="CCU29" s="26"/>
      <c r="CCV29" s="26"/>
      <c r="CCW29" s="26"/>
      <c r="CCX29" s="26"/>
      <c r="CCY29" s="26"/>
      <c r="CCZ29" s="26"/>
      <c r="CDA29" s="26"/>
      <c r="CDB29" s="26"/>
      <c r="CDC29" s="26"/>
      <c r="CDD29" s="26"/>
      <c r="CDE29" s="26"/>
      <c r="CDF29" s="26"/>
      <c r="CDG29" s="26"/>
      <c r="CDH29" s="26"/>
      <c r="CDI29" s="26"/>
      <c r="CDJ29" s="26"/>
      <c r="CDK29" s="26"/>
      <c r="CDL29" s="26"/>
      <c r="CDM29" s="26"/>
      <c r="CDN29" s="26"/>
      <c r="CDO29" s="26"/>
      <c r="CDP29" s="26"/>
      <c r="CDQ29" s="26"/>
      <c r="CDR29" s="26"/>
      <c r="CDS29" s="26"/>
      <c r="CDT29" s="26"/>
      <c r="CDU29" s="26"/>
      <c r="CDV29" s="26"/>
      <c r="CDW29" s="26"/>
      <c r="CDX29" s="26"/>
      <c r="CDY29" s="26"/>
      <c r="CDZ29" s="26"/>
      <c r="CEA29" s="26"/>
      <c r="CEB29" s="26"/>
      <c r="CEC29" s="26"/>
      <c r="CED29" s="26"/>
      <c r="CEE29" s="26"/>
      <c r="CEF29" s="26"/>
      <c r="CEG29" s="26"/>
      <c r="CEH29" s="26"/>
      <c r="CEI29" s="26"/>
      <c r="CEJ29" s="26"/>
      <c r="CEK29" s="26"/>
      <c r="CEL29" s="26"/>
      <c r="CEM29" s="26"/>
      <c r="CEN29" s="26"/>
      <c r="CEO29" s="26"/>
      <c r="CEP29" s="26"/>
      <c r="CEQ29" s="26"/>
      <c r="CER29" s="26"/>
      <c r="CES29" s="26"/>
      <c r="CET29" s="26"/>
      <c r="CEU29" s="26"/>
      <c r="CEV29" s="26"/>
      <c r="CEW29" s="26"/>
      <c r="CEX29" s="26"/>
      <c r="CEY29" s="26"/>
      <c r="CEZ29" s="26"/>
      <c r="CFA29" s="26"/>
      <c r="CFB29" s="26"/>
      <c r="CFC29" s="26"/>
      <c r="CFD29" s="26"/>
      <c r="CFE29" s="26"/>
      <c r="CFF29" s="26"/>
      <c r="CFG29" s="26"/>
      <c r="CFH29" s="26"/>
      <c r="CFI29" s="26"/>
      <c r="CFJ29" s="26"/>
      <c r="CFK29" s="26"/>
      <c r="CFL29" s="26"/>
      <c r="CFM29" s="26"/>
      <c r="CFN29" s="26"/>
      <c r="CFO29" s="26"/>
      <c r="CFP29" s="26"/>
      <c r="CFQ29" s="26"/>
      <c r="CFR29" s="26"/>
      <c r="CFS29" s="26"/>
      <c r="CFT29" s="26"/>
      <c r="CFU29" s="26"/>
      <c r="CFV29" s="26"/>
      <c r="CFW29" s="26"/>
      <c r="CFX29" s="26"/>
      <c r="CFY29" s="26"/>
      <c r="CFZ29" s="26"/>
      <c r="CGA29" s="26"/>
      <c r="CGB29" s="26"/>
      <c r="CGC29" s="26"/>
      <c r="CGD29" s="26"/>
      <c r="CGE29" s="26"/>
      <c r="CGF29" s="26"/>
      <c r="CGG29" s="26"/>
      <c r="CGH29" s="26"/>
      <c r="CGI29" s="26"/>
      <c r="CGJ29" s="26"/>
      <c r="CGK29" s="26"/>
      <c r="CGL29" s="26"/>
      <c r="CGM29" s="26"/>
      <c r="CGN29" s="26"/>
      <c r="CGO29" s="26"/>
      <c r="CGP29" s="26"/>
      <c r="CGQ29" s="26"/>
      <c r="CGR29" s="26"/>
      <c r="CGS29" s="26"/>
      <c r="CGT29" s="26"/>
      <c r="CGU29" s="26"/>
      <c r="CGV29" s="26"/>
      <c r="CGW29" s="26"/>
      <c r="CGX29" s="26"/>
      <c r="CGY29" s="26"/>
      <c r="CGZ29" s="26"/>
      <c r="CHA29" s="26"/>
      <c r="CHB29" s="26"/>
      <c r="CHC29" s="26"/>
      <c r="CHD29" s="26"/>
      <c r="CHE29" s="26"/>
      <c r="CHF29" s="26"/>
      <c r="CHG29" s="26"/>
      <c r="CHH29" s="26"/>
      <c r="CHI29" s="26"/>
      <c r="CHJ29" s="26"/>
      <c r="CHK29" s="26"/>
      <c r="CHL29" s="26"/>
      <c r="CHM29" s="26"/>
      <c r="CHN29" s="26"/>
      <c r="CHO29" s="26"/>
      <c r="CHP29" s="26"/>
      <c r="CHQ29" s="26"/>
      <c r="CHR29" s="26"/>
      <c r="CHS29" s="26"/>
      <c r="CHT29" s="26"/>
      <c r="CHU29" s="26"/>
      <c r="CHV29" s="26"/>
      <c r="CHW29" s="26"/>
      <c r="CHX29" s="26"/>
      <c r="CHY29" s="26"/>
      <c r="CHZ29" s="26"/>
      <c r="CIA29" s="26"/>
      <c r="CIB29" s="26"/>
      <c r="CIC29" s="26"/>
      <c r="CID29" s="26"/>
      <c r="CIE29" s="26"/>
      <c r="CIF29" s="26"/>
      <c r="CIG29" s="26"/>
      <c r="CIH29" s="26"/>
      <c r="CII29" s="26"/>
      <c r="CIJ29" s="26"/>
      <c r="CIK29" s="26"/>
      <c r="CIL29" s="26"/>
      <c r="CIM29" s="26"/>
      <c r="CIN29" s="26"/>
      <c r="CIO29" s="26"/>
      <c r="CIP29" s="26"/>
      <c r="CIQ29" s="26"/>
      <c r="CIR29" s="26"/>
      <c r="CIS29" s="26"/>
      <c r="CIT29" s="26"/>
      <c r="CIU29" s="26"/>
      <c r="CIV29" s="26"/>
      <c r="CIW29" s="26"/>
      <c r="CIX29" s="26"/>
      <c r="CIY29" s="26"/>
      <c r="CIZ29" s="26"/>
      <c r="CJA29" s="26"/>
      <c r="CJB29" s="26"/>
      <c r="CJC29" s="26"/>
      <c r="CJD29" s="26"/>
      <c r="CJE29" s="26"/>
      <c r="CJF29" s="26"/>
      <c r="CJG29" s="26"/>
      <c r="CJH29" s="26"/>
      <c r="CJI29" s="26"/>
      <c r="CJJ29" s="26"/>
      <c r="CJK29" s="26"/>
      <c r="CJL29" s="26"/>
      <c r="CJM29" s="26"/>
      <c r="CJN29" s="26"/>
      <c r="CJO29" s="26"/>
      <c r="CJP29" s="26"/>
      <c r="CJQ29" s="26"/>
      <c r="CJR29" s="26"/>
      <c r="CJS29" s="26"/>
      <c r="CJT29" s="26"/>
      <c r="CJU29" s="26"/>
      <c r="CJV29" s="26"/>
      <c r="CJW29" s="26"/>
      <c r="CJX29" s="26"/>
      <c r="CJY29" s="26"/>
      <c r="CJZ29" s="26"/>
      <c r="CKA29" s="26"/>
      <c r="CKB29" s="26"/>
      <c r="CKC29" s="26"/>
      <c r="CKD29" s="26"/>
      <c r="CKE29" s="26"/>
      <c r="CKF29" s="26"/>
      <c r="CKG29" s="26"/>
      <c r="CKH29" s="26"/>
      <c r="CKI29" s="26"/>
      <c r="CKJ29" s="26"/>
      <c r="CKK29" s="26"/>
      <c r="CKL29" s="26"/>
      <c r="CKM29" s="26"/>
      <c r="CKN29" s="26"/>
      <c r="CKO29" s="26"/>
      <c r="CKP29" s="26"/>
      <c r="CKQ29" s="26"/>
      <c r="CKR29" s="26"/>
      <c r="CKS29" s="26"/>
      <c r="CKT29" s="26"/>
      <c r="CKU29" s="26"/>
      <c r="CKV29" s="26"/>
      <c r="CKW29" s="26"/>
      <c r="CKX29" s="26"/>
      <c r="CKY29" s="26"/>
      <c r="CKZ29" s="26"/>
      <c r="CLA29" s="26"/>
      <c r="CLB29" s="26"/>
      <c r="CLC29" s="26"/>
      <c r="CLD29" s="26"/>
      <c r="CLE29" s="26"/>
      <c r="CLF29" s="26"/>
      <c r="CLG29" s="26"/>
      <c r="CLH29" s="26"/>
      <c r="CLI29" s="26"/>
      <c r="CLJ29" s="26"/>
      <c r="CLK29" s="26"/>
      <c r="CLL29" s="26"/>
      <c r="CLM29" s="26"/>
      <c r="CLN29" s="26"/>
      <c r="CLO29" s="26"/>
      <c r="CLP29" s="26"/>
      <c r="CLQ29" s="26"/>
      <c r="CLR29" s="26"/>
      <c r="CLS29" s="26"/>
      <c r="CLT29" s="26"/>
      <c r="CLU29" s="26"/>
      <c r="CLV29" s="26"/>
      <c r="CLW29" s="26"/>
      <c r="CLX29" s="26"/>
      <c r="CLY29" s="26"/>
      <c r="CLZ29" s="26"/>
      <c r="CMA29" s="26"/>
      <c r="CMB29" s="26"/>
      <c r="CMC29" s="26"/>
      <c r="CMD29" s="26"/>
      <c r="CME29" s="26"/>
      <c r="CMF29" s="26"/>
      <c r="CMG29" s="26"/>
      <c r="CMH29" s="26"/>
      <c r="CMI29" s="26"/>
      <c r="CMJ29" s="26"/>
      <c r="CMK29" s="26"/>
      <c r="CML29" s="26"/>
      <c r="CMM29" s="26"/>
      <c r="CMN29" s="26"/>
      <c r="CMO29" s="26"/>
      <c r="CMP29" s="26"/>
      <c r="CMQ29" s="26"/>
      <c r="CMR29" s="26"/>
      <c r="CMS29" s="26"/>
      <c r="CMT29" s="26"/>
      <c r="CMU29" s="26"/>
      <c r="CMV29" s="26"/>
      <c r="CMW29" s="26"/>
      <c r="CMX29" s="26"/>
      <c r="CMY29" s="26"/>
      <c r="CMZ29" s="26"/>
      <c r="CNA29" s="26"/>
      <c r="CNB29" s="26"/>
      <c r="CNC29" s="26"/>
      <c r="CND29" s="26"/>
      <c r="CNE29" s="26"/>
      <c r="CNF29" s="26"/>
      <c r="CNG29" s="26"/>
      <c r="CNH29" s="26"/>
      <c r="CNI29" s="26"/>
      <c r="CNJ29" s="26"/>
      <c r="CNK29" s="26"/>
      <c r="CNL29" s="26"/>
      <c r="CNM29" s="26"/>
      <c r="CNN29" s="26"/>
      <c r="CNO29" s="26"/>
      <c r="CNP29" s="26"/>
      <c r="CNQ29" s="26"/>
      <c r="CNR29" s="26"/>
      <c r="CNS29" s="26"/>
      <c r="CNT29" s="26"/>
      <c r="CNU29" s="26"/>
      <c r="CNV29" s="26"/>
      <c r="CNW29" s="26"/>
      <c r="CNX29" s="26"/>
      <c r="CNY29" s="26"/>
      <c r="CNZ29" s="26"/>
      <c r="COA29" s="26"/>
      <c r="COB29" s="26"/>
      <c r="COC29" s="26"/>
      <c r="COD29" s="26"/>
      <c r="COE29" s="26"/>
      <c r="COF29" s="26"/>
      <c r="COG29" s="26"/>
      <c r="COH29" s="26"/>
      <c r="COI29" s="26"/>
      <c r="COJ29" s="26"/>
      <c r="COK29" s="26"/>
      <c r="COL29" s="26"/>
      <c r="COM29" s="26"/>
      <c r="CON29" s="26"/>
      <c r="COO29" s="26"/>
      <c r="COP29" s="26"/>
      <c r="COQ29" s="26"/>
      <c r="COR29" s="26"/>
      <c r="COS29" s="26"/>
      <c r="COT29" s="26"/>
      <c r="COU29" s="26"/>
      <c r="COV29" s="26"/>
      <c r="COW29" s="26"/>
      <c r="COX29" s="26"/>
      <c r="COY29" s="26"/>
      <c r="COZ29" s="26"/>
      <c r="CPA29" s="26"/>
      <c r="CPB29" s="26"/>
      <c r="CPC29" s="26"/>
      <c r="CPD29" s="26"/>
      <c r="CPE29" s="26"/>
      <c r="CPF29" s="26"/>
      <c r="CPG29" s="26"/>
      <c r="CPH29" s="26"/>
      <c r="CPI29" s="26"/>
      <c r="CPJ29" s="26"/>
      <c r="CPK29" s="26"/>
      <c r="CPL29" s="26"/>
      <c r="CPM29" s="26"/>
      <c r="CPN29" s="26"/>
      <c r="CPO29" s="26"/>
      <c r="CPP29" s="26"/>
      <c r="CPQ29" s="26"/>
      <c r="CPR29" s="26"/>
      <c r="CPS29" s="26"/>
      <c r="CPT29" s="26"/>
      <c r="CPU29" s="26"/>
      <c r="CPV29" s="26"/>
      <c r="CPW29" s="26"/>
      <c r="CPX29" s="26"/>
      <c r="CPY29" s="26"/>
      <c r="CPZ29" s="26"/>
      <c r="CQA29" s="26"/>
      <c r="CQB29" s="26"/>
      <c r="CQC29" s="26"/>
      <c r="CQD29" s="26"/>
      <c r="CQE29" s="26"/>
      <c r="CQF29" s="26"/>
      <c r="CQG29" s="26"/>
      <c r="CQH29" s="26"/>
      <c r="CQI29" s="26"/>
      <c r="CQJ29" s="26"/>
      <c r="CQK29" s="26"/>
      <c r="CQL29" s="26"/>
      <c r="CQM29" s="26"/>
      <c r="CQN29" s="26"/>
      <c r="CQO29" s="26"/>
      <c r="CQP29" s="26"/>
      <c r="CQQ29" s="26"/>
      <c r="CQR29" s="26"/>
      <c r="CQS29" s="26"/>
      <c r="CQT29" s="26"/>
      <c r="CQU29" s="26"/>
      <c r="CQV29" s="26"/>
      <c r="CQW29" s="26"/>
      <c r="CQX29" s="26"/>
      <c r="CQY29" s="26"/>
      <c r="CQZ29" s="26"/>
      <c r="CRA29" s="26"/>
      <c r="CRB29" s="26"/>
      <c r="CRC29" s="26"/>
      <c r="CRD29" s="26"/>
      <c r="CRE29" s="26"/>
      <c r="CRF29" s="26"/>
      <c r="CRG29" s="26"/>
      <c r="CRH29" s="26"/>
      <c r="CRI29" s="26"/>
      <c r="CRJ29" s="26"/>
      <c r="CRK29" s="26"/>
      <c r="CRL29" s="26"/>
      <c r="CRM29" s="26"/>
      <c r="CRN29" s="26"/>
      <c r="CRO29" s="26"/>
      <c r="CRP29" s="26"/>
      <c r="CRQ29" s="26"/>
      <c r="CRR29" s="26"/>
      <c r="CRS29" s="26"/>
      <c r="CRT29" s="26"/>
      <c r="CRU29" s="26"/>
      <c r="CRV29" s="26"/>
      <c r="CRW29" s="26"/>
      <c r="CRX29" s="26"/>
      <c r="CRY29" s="26"/>
      <c r="CRZ29" s="26"/>
      <c r="CSA29" s="26"/>
      <c r="CSB29" s="26"/>
      <c r="CSC29" s="26"/>
      <c r="CSD29" s="26"/>
      <c r="CSE29" s="26"/>
      <c r="CSF29" s="26"/>
      <c r="CSG29" s="26"/>
      <c r="CSH29" s="26"/>
      <c r="CSI29" s="26"/>
      <c r="CSJ29" s="26"/>
      <c r="CSK29" s="26"/>
      <c r="CSL29" s="26"/>
      <c r="CSM29" s="26"/>
      <c r="CSN29" s="26"/>
      <c r="CSO29" s="26"/>
      <c r="CSP29" s="26"/>
      <c r="CSQ29" s="26"/>
      <c r="CSR29" s="26"/>
      <c r="CSS29" s="26"/>
      <c r="CST29" s="26"/>
      <c r="CSU29" s="26"/>
      <c r="CSV29" s="26"/>
      <c r="CSW29" s="26"/>
      <c r="CSX29" s="26"/>
      <c r="CSY29" s="26"/>
      <c r="CSZ29" s="26"/>
      <c r="CTA29" s="26"/>
      <c r="CTB29" s="26"/>
      <c r="CTC29" s="26"/>
      <c r="CTD29" s="26"/>
      <c r="CTE29" s="26"/>
      <c r="CTF29" s="26"/>
      <c r="CTG29" s="26"/>
      <c r="CTH29" s="26"/>
      <c r="CTI29" s="26"/>
      <c r="CTJ29" s="26"/>
      <c r="CTK29" s="26"/>
      <c r="CTL29" s="26"/>
      <c r="CTM29" s="26"/>
      <c r="CTN29" s="26"/>
      <c r="CTO29" s="26"/>
      <c r="CTP29" s="26"/>
      <c r="CTQ29" s="26"/>
      <c r="CTR29" s="26"/>
      <c r="CTS29" s="26"/>
      <c r="CTT29" s="26"/>
      <c r="CTU29" s="26"/>
      <c r="CTV29" s="26"/>
      <c r="CTW29" s="26"/>
      <c r="CTX29" s="26"/>
      <c r="CTY29" s="26"/>
      <c r="CTZ29" s="26"/>
      <c r="CUA29" s="26"/>
      <c r="CUB29" s="26"/>
      <c r="CUC29" s="26"/>
      <c r="CUD29" s="26"/>
      <c r="CUE29" s="26"/>
      <c r="CUF29" s="26"/>
      <c r="CUG29" s="26"/>
      <c r="CUH29" s="26"/>
      <c r="CUI29" s="26"/>
      <c r="CUJ29" s="26"/>
      <c r="CUK29" s="26"/>
      <c r="CUL29" s="26"/>
      <c r="CUM29" s="26"/>
      <c r="CUN29" s="26"/>
      <c r="CUO29" s="26"/>
      <c r="CUP29" s="26"/>
      <c r="CUQ29" s="26"/>
      <c r="CUR29" s="26"/>
      <c r="CUS29" s="26"/>
      <c r="CUT29" s="26"/>
      <c r="CUU29" s="26"/>
      <c r="CUV29" s="26"/>
      <c r="CUW29" s="26"/>
      <c r="CUX29" s="26"/>
      <c r="CUY29" s="26"/>
      <c r="CUZ29" s="26"/>
      <c r="CVA29" s="26"/>
      <c r="CVB29" s="26"/>
      <c r="CVC29" s="26"/>
      <c r="CVD29" s="26"/>
      <c r="CVE29" s="26"/>
      <c r="CVF29" s="26"/>
      <c r="CVG29" s="26"/>
      <c r="CVH29" s="26"/>
      <c r="CVI29" s="26"/>
      <c r="CVJ29" s="26"/>
      <c r="CVK29" s="26"/>
      <c r="CVL29" s="26"/>
      <c r="CVM29" s="26"/>
      <c r="CVN29" s="26"/>
      <c r="CVO29" s="26"/>
      <c r="CVP29" s="26"/>
      <c r="CVQ29" s="26"/>
      <c r="CVR29" s="26"/>
      <c r="CVS29" s="26"/>
      <c r="CVT29" s="26"/>
      <c r="CVU29" s="26"/>
      <c r="CVV29" s="26"/>
      <c r="CVW29" s="26"/>
      <c r="CVX29" s="26"/>
      <c r="CVY29" s="26"/>
      <c r="CVZ29" s="26"/>
      <c r="CWA29" s="26"/>
      <c r="CWB29" s="26"/>
      <c r="CWC29" s="26"/>
      <c r="CWD29" s="26"/>
      <c r="CWE29" s="26"/>
      <c r="CWF29" s="26"/>
      <c r="CWG29" s="26"/>
      <c r="CWH29" s="26"/>
      <c r="CWI29" s="26"/>
      <c r="CWJ29" s="26"/>
      <c r="CWK29" s="26"/>
      <c r="CWL29" s="26"/>
      <c r="CWM29" s="26"/>
      <c r="CWN29" s="26"/>
      <c r="CWO29" s="26"/>
      <c r="CWP29" s="26"/>
      <c r="CWQ29" s="26"/>
      <c r="CWR29" s="26"/>
      <c r="CWS29" s="26"/>
      <c r="CWT29" s="26"/>
      <c r="CWU29" s="26"/>
      <c r="CWV29" s="26"/>
      <c r="CWW29" s="26"/>
      <c r="CWX29" s="26"/>
      <c r="CWY29" s="26"/>
      <c r="CWZ29" s="26"/>
      <c r="CXA29" s="26"/>
      <c r="CXB29" s="26"/>
      <c r="CXC29" s="26"/>
      <c r="CXD29" s="26"/>
      <c r="CXE29" s="26"/>
      <c r="CXF29" s="26"/>
      <c r="CXG29" s="26"/>
      <c r="CXH29" s="26"/>
      <c r="CXI29" s="26"/>
      <c r="CXJ29" s="26"/>
      <c r="CXK29" s="26"/>
      <c r="CXL29" s="26"/>
      <c r="CXM29" s="26"/>
      <c r="CXN29" s="26"/>
      <c r="CXO29" s="26"/>
      <c r="CXP29" s="26"/>
      <c r="CXQ29" s="26"/>
      <c r="CXR29" s="26"/>
      <c r="CXS29" s="26"/>
      <c r="CXT29" s="26"/>
      <c r="CXU29" s="26"/>
      <c r="CXV29" s="26"/>
      <c r="CXW29" s="26"/>
      <c r="CXX29" s="26"/>
      <c r="CXY29" s="26"/>
      <c r="CXZ29" s="26"/>
      <c r="CYA29" s="26"/>
      <c r="CYB29" s="26"/>
      <c r="CYC29" s="26"/>
      <c r="CYD29" s="26"/>
      <c r="CYE29" s="26"/>
      <c r="CYF29" s="26"/>
      <c r="CYG29" s="26"/>
      <c r="CYH29" s="26"/>
      <c r="CYI29" s="26"/>
      <c r="CYJ29" s="26"/>
      <c r="CYK29" s="26"/>
      <c r="CYL29" s="26"/>
      <c r="CYM29" s="26"/>
      <c r="CYN29" s="26"/>
      <c r="CYO29" s="26"/>
      <c r="CYP29" s="26"/>
      <c r="CYQ29" s="26"/>
      <c r="CYR29" s="26"/>
      <c r="CYS29" s="26"/>
      <c r="CYT29" s="26"/>
      <c r="CYU29" s="26"/>
      <c r="CYV29" s="26"/>
      <c r="CYW29" s="26"/>
      <c r="CYX29" s="26"/>
      <c r="CYY29" s="26"/>
      <c r="CYZ29" s="26"/>
      <c r="CZA29" s="26"/>
      <c r="CZB29" s="26"/>
      <c r="CZC29" s="26"/>
      <c r="CZD29" s="26"/>
      <c r="CZE29" s="26"/>
      <c r="CZF29" s="26"/>
      <c r="CZG29" s="26"/>
      <c r="CZH29" s="26"/>
      <c r="CZI29" s="26"/>
      <c r="CZJ29" s="26"/>
      <c r="CZK29" s="26"/>
      <c r="CZL29" s="26"/>
      <c r="CZM29" s="26"/>
      <c r="CZN29" s="26"/>
      <c r="CZO29" s="26"/>
      <c r="CZP29" s="26"/>
      <c r="CZQ29" s="26"/>
      <c r="CZR29" s="26"/>
      <c r="CZS29" s="26"/>
      <c r="CZT29" s="26"/>
      <c r="CZU29" s="26"/>
      <c r="CZV29" s="26"/>
      <c r="CZW29" s="26"/>
      <c r="CZX29" s="26"/>
      <c r="CZY29" s="26"/>
      <c r="CZZ29" s="26"/>
      <c r="DAA29" s="26"/>
      <c r="DAB29" s="26"/>
      <c r="DAC29" s="26"/>
      <c r="DAD29" s="26"/>
      <c r="DAE29" s="26"/>
      <c r="DAF29" s="26"/>
      <c r="DAG29" s="26"/>
      <c r="DAH29" s="26"/>
      <c r="DAI29" s="26"/>
      <c r="DAJ29" s="26"/>
      <c r="DAK29" s="26"/>
      <c r="DAL29" s="26"/>
      <c r="DAM29" s="26"/>
      <c r="DAN29" s="26"/>
      <c r="DAO29" s="26"/>
      <c r="DAP29" s="26"/>
      <c r="DAQ29" s="26"/>
      <c r="DAR29" s="26"/>
      <c r="DAS29" s="26"/>
      <c r="DAT29" s="26"/>
      <c r="DAU29" s="26"/>
      <c r="DAV29" s="26"/>
      <c r="DAW29" s="26"/>
      <c r="DAX29" s="26"/>
      <c r="DAY29" s="26"/>
      <c r="DAZ29" s="26"/>
      <c r="DBA29" s="26"/>
      <c r="DBB29" s="26"/>
      <c r="DBC29" s="26"/>
      <c r="DBD29" s="26"/>
      <c r="DBE29" s="26"/>
      <c r="DBF29" s="26"/>
      <c r="DBG29" s="26"/>
      <c r="DBH29" s="26"/>
      <c r="DBI29" s="26"/>
      <c r="DBJ29" s="26"/>
      <c r="DBK29" s="26"/>
      <c r="DBL29" s="26"/>
      <c r="DBM29" s="26"/>
      <c r="DBN29" s="26"/>
      <c r="DBO29" s="26"/>
      <c r="DBP29" s="26"/>
      <c r="DBQ29" s="26"/>
      <c r="DBR29" s="26"/>
      <c r="DBS29" s="26"/>
      <c r="DBT29" s="26"/>
      <c r="DBU29" s="26"/>
      <c r="DBV29" s="26"/>
      <c r="DBW29" s="26"/>
      <c r="DBX29" s="26"/>
      <c r="DBY29" s="26"/>
      <c r="DBZ29" s="26"/>
      <c r="DCA29" s="26"/>
      <c r="DCB29" s="26"/>
      <c r="DCC29" s="26"/>
      <c r="DCD29" s="26"/>
      <c r="DCE29" s="26"/>
      <c r="DCF29" s="26"/>
      <c r="DCG29" s="26"/>
      <c r="DCH29" s="26"/>
      <c r="DCI29" s="26"/>
      <c r="DCJ29" s="26"/>
      <c r="DCK29" s="26"/>
      <c r="DCL29" s="26"/>
      <c r="DCM29" s="26"/>
      <c r="DCN29" s="26"/>
      <c r="DCO29" s="26"/>
      <c r="DCP29" s="26"/>
      <c r="DCQ29" s="26"/>
      <c r="DCR29" s="26"/>
      <c r="DCS29" s="26"/>
      <c r="DCT29" s="26"/>
      <c r="DCU29" s="26"/>
      <c r="DCV29" s="26"/>
      <c r="DCW29" s="26"/>
      <c r="DCX29" s="26"/>
      <c r="DCY29" s="26"/>
      <c r="DCZ29" s="26"/>
      <c r="DDA29" s="26"/>
      <c r="DDB29" s="26"/>
      <c r="DDC29" s="26"/>
      <c r="DDD29" s="26"/>
      <c r="DDE29" s="26"/>
      <c r="DDF29" s="26"/>
      <c r="DDG29" s="26"/>
      <c r="DDH29" s="26"/>
      <c r="DDI29" s="26"/>
      <c r="DDJ29" s="26"/>
      <c r="DDK29" s="26"/>
      <c r="DDL29" s="26"/>
      <c r="DDM29" s="26"/>
      <c r="DDN29" s="26"/>
      <c r="DDO29" s="26"/>
      <c r="DDP29" s="26"/>
      <c r="DDQ29" s="26"/>
      <c r="DDR29" s="26"/>
      <c r="DDS29" s="26"/>
      <c r="DDT29" s="26"/>
      <c r="DDU29" s="26"/>
      <c r="DDV29" s="26"/>
      <c r="DDW29" s="26"/>
      <c r="DDX29" s="26"/>
      <c r="DDY29" s="26"/>
      <c r="DDZ29" s="26"/>
      <c r="DEA29" s="26"/>
      <c r="DEB29" s="26"/>
      <c r="DEC29" s="26"/>
      <c r="DED29" s="26"/>
      <c r="DEE29" s="26"/>
      <c r="DEF29" s="26"/>
      <c r="DEG29" s="26"/>
      <c r="DEH29" s="26"/>
      <c r="DEI29" s="26"/>
      <c r="DEJ29" s="26"/>
      <c r="DEK29" s="26"/>
      <c r="DEL29" s="26"/>
      <c r="DEM29" s="26"/>
      <c r="DEN29" s="26"/>
      <c r="DEO29" s="26"/>
      <c r="DEP29" s="26"/>
      <c r="DEQ29" s="26"/>
      <c r="DER29" s="26"/>
      <c r="DES29" s="26"/>
      <c r="DET29" s="26"/>
      <c r="DEU29" s="26"/>
      <c r="DEV29" s="26"/>
      <c r="DEW29" s="26"/>
      <c r="DEX29" s="26"/>
      <c r="DEY29" s="26"/>
      <c r="DEZ29" s="26"/>
      <c r="DFA29" s="26"/>
      <c r="DFB29" s="26"/>
      <c r="DFC29" s="26"/>
      <c r="DFD29" s="26"/>
      <c r="DFE29" s="26"/>
      <c r="DFF29" s="26"/>
      <c r="DFG29" s="26"/>
      <c r="DFH29" s="26"/>
      <c r="DFI29" s="26"/>
      <c r="DFJ29" s="26"/>
      <c r="DFK29" s="26"/>
      <c r="DFL29" s="26"/>
      <c r="DFM29" s="26"/>
      <c r="DFN29" s="26"/>
      <c r="DFO29" s="26"/>
      <c r="DFP29" s="26"/>
      <c r="DFQ29" s="26"/>
      <c r="DFR29" s="26"/>
      <c r="DFS29" s="26"/>
      <c r="DFT29" s="26"/>
      <c r="DFU29" s="26"/>
      <c r="DFV29" s="26"/>
      <c r="DFW29" s="26"/>
      <c r="DFX29" s="26"/>
      <c r="DFY29" s="26"/>
      <c r="DFZ29" s="26"/>
      <c r="DGA29" s="26"/>
      <c r="DGB29" s="26"/>
      <c r="DGC29" s="26"/>
      <c r="DGD29" s="26"/>
      <c r="DGE29" s="26"/>
      <c r="DGF29" s="26"/>
      <c r="DGG29" s="26"/>
      <c r="DGH29" s="26"/>
      <c r="DGI29" s="26"/>
      <c r="DGJ29" s="26"/>
      <c r="DGK29" s="26"/>
      <c r="DGL29" s="26"/>
      <c r="DGM29" s="26"/>
      <c r="DGN29" s="26"/>
      <c r="DGO29" s="26"/>
      <c r="DGP29" s="26"/>
      <c r="DGQ29" s="26"/>
      <c r="DGR29" s="26"/>
      <c r="DGS29" s="26"/>
      <c r="DGT29" s="26"/>
      <c r="DGU29" s="26"/>
      <c r="DGV29" s="26"/>
      <c r="DGW29" s="26"/>
      <c r="DGX29" s="26"/>
      <c r="DGY29" s="26"/>
      <c r="DGZ29" s="26"/>
      <c r="DHA29" s="26"/>
      <c r="DHB29" s="26"/>
      <c r="DHC29" s="26"/>
      <c r="DHD29" s="26"/>
      <c r="DHE29" s="26"/>
      <c r="DHF29" s="26"/>
      <c r="DHG29" s="26"/>
      <c r="DHH29" s="26"/>
      <c r="DHI29" s="26"/>
      <c r="DHJ29" s="26"/>
      <c r="DHK29" s="26"/>
      <c r="DHL29" s="26"/>
      <c r="DHM29" s="26"/>
      <c r="DHN29" s="26"/>
      <c r="DHO29" s="26"/>
      <c r="DHP29" s="26"/>
      <c r="DHQ29" s="26"/>
      <c r="DHR29" s="26"/>
      <c r="DHS29" s="26"/>
      <c r="DHT29" s="26"/>
      <c r="DHU29" s="26"/>
      <c r="DHV29" s="26"/>
      <c r="DHW29" s="26"/>
      <c r="DHX29" s="26"/>
      <c r="DHY29" s="26"/>
      <c r="DHZ29" s="26"/>
      <c r="DIA29" s="26"/>
      <c r="DIB29" s="26"/>
      <c r="DIC29" s="26"/>
      <c r="DID29" s="26"/>
      <c r="DIE29" s="26"/>
      <c r="DIF29" s="26"/>
      <c r="DIG29" s="26"/>
      <c r="DIH29" s="26"/>
      <c r="DII29" s="26"/>
      <c r="DIJ29" s="26"/>
      <c r="DIK29" s="26"/>
      <c r="DIL29" s="26"/>
      <c r="DIM29" s="26"/>
      <c r="DIN29" s="26"/>
      <c r="DIO29" s="26"/>
      <c r="DIP29" s="26"/>
      <c r="DIQ29" s="26"/>
      <c r="DIR29" s="26"/>
      <c r="DIS29" s="26"/>
      <c r="DIT29" s="26"/>
      <c r="DIU29" s="26"/>
      <c r="DIV29" s="26"/>
      <c r="DIW29" s="26"/>
      <c r="DIX29" s="26"/>
      <c r="DIY29" s="26"/>
      <c r="DIZ29" s="26"/>
      <c r="DJA29" s="26"/>
      <c r="DJB29" s="26"/>
      <c r="DJC29" s="26"/>
      <c r="DJD29" s="26"/>
      <c r="DJE29" s="26"/>
      <c r="DJF29" s="26"/>
      <c r="DJG29" s="26"/>
      <c r="DJH29" s="26"/>
      <c r="DJI29" s="26"/>
      <c r="DJJ29" s="26"/>
      <c r="DJK29" s="26"/>
      <c r="DJL29" s="26"/>
      <c r="DJM29" s="26"/>
      <c r="DJN29" s="26"/>
      <c r="DJO29" s="26"/>
      <c r="DJP29" s="26"/>
      <c r="DJQ29" s="26"/>
      <c r="DJR29" s="26"/>
      <c r="DJS29" s="26"/>
      <c r="DJT29" s="26"/>
      <c r="DJU29" s="26"/>
      <c r="DJV29" s="26"/>
      <c r="DJW29" s="26"/>
      <c r="DJX29" s="26"/>
      <c r="DJY29" s="26"/>
      <c r="DJZ29" s="26"/>
      <c r="DKA29" s="26"/>
      <c r="DKB29" s="26"/>
      <c r="DKC29" s="26"/>
      <c r="DKD29" s="26"/>
      <c r="DKE29" s="26"/>
      <c r="DKF29" s="26"/>
      <c r="DKG29" s="26"/>
      <c r="DKH29" s="26"/>
      <c r="DKI29" s="26"/>
      <c r="DKJ29" s="26"/>
      <c r="DKK29" s="26"/>
      <c r="DKL29" s="26"/>
      <c r="DKM29" s="26"/>
      <c r="DKN29" s="26"/>
      <c r="DKO29" s="26"/>
      <c r="DKP29" s="26"/>
      <c r="DKQ29" s="26"/>
      <c r="DKR29" s="26"/>
      <c r="DKS29" s="26"/>
      <c r="DKT29" s="26"/>
      <c r="DKU29" s="26"/>
      <c r="DKV29" s="26"/>
      <c r="DKW29" s="26"/>
      <c r="DKX29" s="26"/>
      <c r="DKY29" s="26"/>
      <c r="DKZ29" s="26"/>
      <c r="DLA29" s="26"/>
      <c r="DLB29" s="26"/>
      <c r="DLC29" s="26"/>
      <c r="DLD29" s="26"/>
      <c r="DLE29" s="26"/>
      <c r="DLF29" s="26"/>
      <c r="DLG29" s="26"/>
      <c r="DLH29" s="26"/>
      <c r="DLI29" s="26"/>
      <c r="DLJ29" s="26"/>
      <c r="DLK29" s="26"/>
      <c r="DLL29" s="26"/>
      <c r="DLM29" s="26"/>
      <c r="DLN29" s="26"/>
      <c r="DLO29" s="26"/>
      <c r="DLP29" s="26"/>
      <c r="DLQ29" s="26"/>
      <c r="DLR29" s="26"/>
      <c r="DLS29" s="26"/>
      <c r="DLT29" s="26"/>
      <c r="DLU29" s="26"/>
      <c r="DLV29" s="26"/>
      <c r="DLW29" s="26"/>
      <c r="DLX29" s="26"/>
      <c r="DLY29" s="26"/>
      <c r="DLZ29" s="26"/>
      <c r="DMA29" s="26"/>
      <c r="DMB29" s="26"/>
      <c r="DMC29" s="26"/>
      <c r="DMD29" s="26"/>
      <c r="DME29" s="26"/>
      <c r="DMF29" s="26"/>
      <c r="DMG29" s="26"/>
      <c r="DMH29" s="26"/>
      <c r="DMI29" s="26"/>
      <c r="DMJ29" s="26"/>
      <c r="DMK29" s="26"/>
      <c r="DML29" s="26"/>
      <c r="DMM29" s="26"/>
      <c r="DMN29" s="26"/>
      <c r="DMO29" s="26"/>
      <c r="DMP29" s="26"/>
      <c r="DMQ29" s="26"/>
      <c r="DMR29" s="26"/>
      <c r="DMS29" s="26"/>
      <c r="DMT29" s="26"/>
      <c r="DMU29" s="26"/>
      <c r="DMV29" s="26"/>
      <c r="DMW29" s="26"/>
      <c r="DMX29" s="26"/>
      <c r="DMY29" s="26"/>
      <c r="DMZ29" s="26"/>
      <c r="DNA29" s="26"/>
      <c r="DNB29" s="26"/>
      <c r="DNC29" s="26"/>
      <c r="DND29" s="26"/>
      <c r="DNE29" s="26"/>
      <c r="DNF29" s="26"/>
      <c r="DNG29" s="26"/>
      <c r="DNH29" s="26"/>
      <c r="DNI29" s="26"/>
      <c r="DNJ29" s="26"/>
      <c r="DNK29" s="26"/>
      <c r="DNL29" s="26"/>
      <c r="DNM29" s="26"/>
      <c r="DNN29" s="26"/>
      <c r="DNO29" s="26"/>
      <c r="DNP29" s="26"/>
      <c r="DNQ29" s="26"/>
      <c r="DNR29" s="26"/>
      <c r="DNS29" s="26"/>
      <c r="DNT29" s="26"/>
      <c r="DNU29" s="26"/>
      <c r="DNV29" s="26"/>
      <c r="DNW29" s="26"/>
      <c r="DNX29" s="26"/>
      <c r="DNY29" s="26"/>
      <c r="DNZ29" s="26"/>
      <c r="DOA29" s="26"/>
      <c r="DOB29" s="26"/>
      <c r="DOC29" s="26"/>
      <c r="DOD29" s="26"/>
      <c r="DOE29" s="26"/>
      <c r="DOF29" s="26"/>
      <c r="DOG29" s="26"/>
      <c r="DOH29" s="26"/>
      <c r="DOI29" s="26"/>
      <c r="DOJ29" s="26"/>
      <c r="DOK29" s="26"/>
      <c r="DOL29" s="26"/>
      <c r="DOM29" s="26"/>
      <c r="DON29" s="26"/>
      <c r="DOO29" s="26"/>
      <c r="DOP29" s="26"/>
      <c r="DOQ29" s="26"/>
      <c r="DOR29" s="26"/>
      <c r="DOS29" s="26"/>
      <c r="DOT29" s="26"/>
      <c r="DOU29" s="26"/>
      <c r="DOV29" s="26"/>
      <c r="DOW29" s="26"/>
      <c r="DOX29" s="26"/>
      <c r="DOY29" s="26"/>
      <c r="DOZ29" s="26"/>
      <c r="DPA29" s="26"/>
      <c r="DPB29" s="26"/>
      <c r="DPC29" s="26"/>
      <c r="DPD29" s="26"/>
      <c r="DPE29" s="26"/>
      <c r="DPF29" s="26"/>
      <c r="DPG29" s="26"/>
      <c r="DPH29" s="26"/>
      <c r="DPI29" s="26"/>
      <c r="DPJ29" s="26"/>
      <c r="DPK29" s="26"/>
      <c r="DPL29" s="26"/>
      <c r="DPM29" s="26"/>
      <c r="DPN29" s="26"/>
      <c r="DPO29" s="26"/>
      <c r="DPP29" s="26"/>
      <c r="DPQ29" s="26"/>
      <c r="DPR29" s="26"/>
      <c r="DPS29" s="26"/>
      <c r="DPT29" s="26"/>
      <c r="DPU29" s="26"/>
      <c r="DPV29" s="26"/>
      <c r="DPW29" s="26"/>
      <c r="DPX29" s="26"/>
      <c r="DPY29" s="26"/>
      <c r="DPZ29" s="26"/>
      <c r="DQA29" s="26"/>
      <c r="DQB29" s="26"/>
      <c r="DQC29" s="26"/>
      <c r="DQD29" s="26"/>
      <c r="DQE29" s="26"/>
      <c r="DQF29" s="26"/>
      <c r="DQG29" s="26"/>
      <c r="DQH29" s="26"/>
      <c r="DQI29" s="26"/>
      <c r="DQJ29" s="26"/>
      <c r="DQK29" s="26"/>
      <c r="DQL29" s="26"/>
      <c r="DQM29" s="26"/>
      <c r="DQN29" s="26"/>
      <c r="DQO29" s="26"/>
      <c r="DQP29" s="26"/>
      <c r="DQQ29" s="26"/>
      <c r="DQR29" s="26"/>
      <c r="DQS29" s="26"/>
      <c r="DQT29" s="26"/>
      <c r="DQU29" s="26"/>
      <c r="DQV29" s="26"/>
      <c r="DQW29" s="26"/>
      <c r="DQX29" s="26"/>
      <c r="DQY29" s="26"/>
      <c r="DQZ29" s="26"/>
      <c r="DRA29" s="26"/>
      <c r="DRB29" s="26"/>
      <c r="DRC29" s="26"/>
      <c r="DRD29" s="26"/>
      <c r="DRE29" s="26"/>
      <c r="DRF29" s="26"/>
      <c r="DRG29" s="26"/>
      <c r="DRH29" s="26"/>
      <c r="DRI29" s="26"/>
      <c r="DRJ29" s="26"/>
      <c r="DRK29" s="26"/>
      <c r="DRL29" s="26"/>
      <c r="DRM29" s="26"/>
      <c r="DRN29" s="26"/>
      <c r="DRO29" s="26"/>
      <c r="DRP29" s="26"/>
      <c r="DRQ29" s="26"/>
      <c r="DRR29" s="26"/>
      <c r="DRS29" s="26"/>
      <c r="DRT29" s="26"/>
      <c r="DRU29" s="26"/>
      <c r="DRV29" s="26"/>
      <c r="DRW29" s="26"/>
      <c r="DRX29" s="26"/>
      <c r="DRY29" s="26"/>
      <c r="DRZ29" s="26"/>
      <c r="DSA29" s="26"/>
      <c r="DSB29" s="26"/>
      <c r="DSC29" s="26"/>
      <c r="DSD29" s="26"/>
      <c r="DSE29" s="26"/>
      <c r="DSF29" s="26"/>
      <c r="DSG29" s="26"/>
      <c r="DSH29" s="26"/>
      <c r="DSI29" s="26"/>
      <c r="DSJ29" s="26"/>
      <c r="DSK29" s="26"/>
      <c r="DSL29" s="26"/>
      <c r="DSM29" s="26"/>
      <c r="DSN29" s="26"/>
      <c r="DSO29" s="26"/>
      <c r="DSP29" s="26"/>
      <c r="DSQ29" s="26"/>
      <c r="DSR29" s="26"/>
      <c r="DSS29" s="26"/>
      <c r="DST29" s="26"/>
      <c r="DSU29" s="26"/>
      <c r="DSV29" s="26"/>
      <c r="DSW29" s="26"/>
      <c r="DSX29" s="26"/>
      <c r="DSY29" s="26"/>
      <c r="DSZ29" s="26"/>
      <c r="DTA29" s="26"/>
      <c r="DTB29" s="26"/>
      <c r="DTC29" s="26"/>
      <c r="DTD29" s="26"/>
      <c r="DTE29" s="26"/>
      <c r="DTF29" s="26"/>
      <c r="DTG29" s="26"/>
      <c r="DTH29" s="26"/>
      <c r="DTI29" s="26"/>
      <c r="DTJ29" s="26"/>
      <c r="DTK29" s="26"/>
      <c r="DTL29" s="26"/>
      <c r="DTM29" s="26"/>
      <c r="DTN29" s="26"/>
      <c r="DTO29" s="26"/>
      <c r="DTP29" s="26"/>
      <c r="DTQ29" s="26"/>
      <c r="DTR29" s="26"/>
      <c r="DTS29" s="26"/>
      <c r="DTT29" s="26"/>
      <c r="DTU29" s="26"/>
      <c r="DTV29" s="26"/>
      <c r="DTW29" s="26"/>
      <c r="DTX29" s="26"/>
      <c r="DTY29" s="26"/>
      <c r="DTZ29" s="26"/>
      <c r="DUA29" s="26"/>
      <c r="DUB29" s="26"/>
      <c r="DUC29" s="26"/>
      <c r="DUD29" s="26"/>
      <c r="DUE29" s="26"/>
      <c r="DUF29" s="26"/>
      <c r="DUG29" s="26"/>
      <c r="DUH29" s="26"/>
      <c r="DUI29" s="26"/>
      <c r="DUJ29" s="26"/>
      <c r="DUK29" s="26"/>
      <c r="DUL29" s="26"/>
      <c r="DUM29" s="26"/>
      <c r="DUN29" s="26"/>
      <c r="DUO29" s="26"/>
      <c r="DUP29" s="26"/>
      <c r="DUQ29" s="26"/>
      <c r="DUR29" s="26"/>
      <c r="DUS29" s="26"/>
      <c r="DUT29" s="26"/>
      <c r="DUU29" s="26"/>
      <c r="DUV29" s="26"/>
      <c r="DUW29" s="26"/>
      <c r="DUX29" s="26"/>
      <c r="DUY29" s="26"/>
      <c r="DUZ29" s="26"/>
      <c r="DVA29" s="26"/>
      <c r="DVB29" s="26"/>
      <c r="DVC29" s="26"/>
      <c r="DVD29" s="26"/>
      <c r="DVE29" s="26"/>
      <c r="DVF29" s="26"/>
      <c r="DVG29" s="26"/>
      <c r="DVH29" s="26"/>
      <c r="DVI29" s="26"/>
      <c r="DVJ29" s="26"/>
      <c r="DVK29" s="26"/>
      <c r="DVL29" s="26"/>
      <c r="DVM29" s="26"/>
      <c r="DVN29" s="26"/>
      <c r="DVO29" s="26"/>
      <c r="DVP29" s="26"/>
      <c r="DVQ29" s="26"/>
      <c r="DVR29" s="26"/>
      <c r="DVS29" s="26"/>
      <c r="DVT29" s="26"/>
      <c r="DVU29" s="26"/>
      <c r="DVV29" s="26"/>
      <c r="DVW29" s="26"/>
      <c r="DVX29" s="26"/>
      <c r="DVY29" s="26"/>
      <c r="DVZ29" s="26"/>
      <c r="DWA29" s="26"/>
      <c r="DWB29" s="26"/>
      <c r="DWC29" s="26"/>
      <c r="DWD29" s="26"/>
      <c r="DWE29" s="26"/>
      <c r="DWF29" s="26"/>
      <c r="DWG29" s="26"/>
      <c r="DWH29" s="26"/>
      <c r="DWI29" s="26"/>
      <c r="DWJ29" s="26"/>
      <c r="DWK29" s="26"/>
      <c r="DWL29" s="26"/>
      <c r="DWM29" s="26"/>
      <c r="DWN29" s="26"/>
      <c r="DWO29" s="26"/>
      <c r="DWP29" s="26"/>
      <c r="DWQ29" s="26"/>
      <c r="DWR29" s="26"/>
      <c r="DWS29" s="26"/>
      <c r="DWT29" s="26"/>
      <c r="DWU29" s="26"/>
      <c r="DWV29" s="26"/>
      <c r="DWW29" s="26"/>
      <c r="DWX29" s="26"/>
      <c r="DWY29" s="26"/>
      <c r="DWZ29" s="26"/>
      <c r="DXA29" s="26"/>
      <c r="DXB29" s="26"/>
      <c r="DXC29" s="26"/>
      <c r="DXD29" s="26"/>
      <c r="DXE29" s="26"/>
      <c r="DXF29" s="26"/>
      <c r="DXG29" s="26"/>
      <c r="DXH29" s="26"/>
      <c r="DXI29" s="26"/>
      <c r="DXJ29" s="26"/>
      <c r="DXK29" s="26"/>
      <c r="DXL29" s="26"/>
      <c r="DXM29" s="26"/>
      <c r="DXN29" s="26"/>
      <c r="DXO29" s="26"/>
      <c r="DXP29" s="26"/>
      <c r="DXQ29" s="26"/>
      <c r="DXR29" s="26"/>
      <c r="DXS29" s="26"/>
      <c r="DXT29" s="26"/>
      <c r="DXU29" s="26"/>
      <c r="DXV29" s="26"/>
      <c r="DXW29" s="26"/>
      <c r="DXX29" s="26"/>
      <c r="DXY29" s="26"/>
      <c r="DXZ29" s="26"/>
      <c r="DYA29" s="26"/>
      <c r="DYB29" s="26"/>
      <c r="DYC29" s="26"/>
      <c r="DYD29" s="26"/>
      <c r="DYE29" s="26"/>
      <c r="DYF29" s="26"/>
      <c r="DYG29" s="26"/>
      <c r="DYH29" s="26"/>
      <c r="DYI29" s="26"/>
      <c r="DYJ29" s="26"/>
      <c r="DYK29" s="26"/>
      <c r="DYL29" s="26"/>
      <c r="DYM29" s="26"/>
      <c r="DYN29" s="26"/>
      <c r="DYO29" s="26"/>
      <c r="DYP29" s="26"/>
      <c r="DYQ29" s="26"/>
      <c r="DYR29" s="26"/>
      <c r="DYS29" s="26"/>
      <c r="DYT29" s="26"/>
      <c r="DYU29" s="26"/>
      <c r="DYV29" s="26"/>
      <c r="DYW29" s="26"/>
      <c r="DYX29" s="26"/>
      <c r="DYY29" s="26"/>
      <c r="DYZ29" s="26"/>
      <c r="DZA29" s="26"/>
      <c r="DZB29" s="26"/>
      <c r="DZC29" s="26"/>
      <c r="DZD29" s="26"/>
      <c r="DZE29" s="26"/>
      <c r="DZF29" s="26"/>
      <c r="DZG29" s="26"/>
      <c r="DZH29" s="26"/>
      <c r="DZI29" s="26"/>
      <c r="DZJ29" s="26"/>
      <c r="DZK29" s="26"/>
      <c r="DZL29" s="26"/>
      <c r="DZM29" s="26"/>
      <c r="DZN29" s="26"/>
      <c r="DZO29" s="26"/>
      <c r="DZP29" s="26"/>
      <c r="DZQ29" s="26"/>
      <c r="DZR29" s="26"/>
      <c r="DZS29" s="26"/>
      <c r="DZT29" s="26"/>
      <c r="DZU29" s="26"/>
      <c r="DZV29" s="26"/>
      <c r="DZW29" s="26"/>
      <c r="DZX29" s="26"/>
      <c r="DZY29" s="26"/>
      <c r="DZZ29" s="26"/>
      <c r="EAA29" s="26"/>
      <c r="EAB29" s="26"/>
      <c r="EAC29" s="26"/>
      <c r="EAD29" s="26"/>
      <c r="EAE29" s="26"/>
      <c r="EAF29" s="26"/>
      <c r="EAG29" s="26"/>
      <c r="EAH29" s="26"/>
      <c r="EAI29" s="26"/>
      <c r="EAJ29" s="26"/>
      <c r="EAK29" s="26"/>
      <c r="EAL29" s="26"/>
      <c r="EAM29" s="26"/>
      <c r="EAN29" s="26"/>
      <c r="EAO29" s="26"/>
      <c r="EAP29" s="26"/>
      <c r="EAQ29" s="26"/>
      <c r="EAR29" s="26"/>
      <c r="EAS29" s="26"/>
      <c r="EAT29" s="26"/>
      <c r="EAU29" s="26"/>
      <c r="EAV29" s="26"/>
      <c r="EAW29" s="26"/>
      <c r="EAX29" s="26"/>
      <c r="EAY29" s="26"/>
      <c r="EAZ29" s="26"/>
      <c r="EBA29" s="26"/>
      <c r="EBB29" s="26"/>
      <c r="EBC29" s="26"/>
      <c r="EBD29" s="26"/>
      <c r="EBE29" s="26"/>
      <c r="EBF29" s="26"/>
      <c r="EBG29" s="26"/>
      <c r="EBH29" s="26"/>
      <c r="EBI29" s="26"/>
      <c r="EBJ29" s="26"/>
      <c r="EBK29" s="26"/>
      <c r="EBL29" s="26"/>
      <c r="EBM29" s="26"/>
      <c r="EBN29" s="26"/>
      <c r="EBO29" s="26"/>
      <c r="EBP29" s="26"/>
      <c r="EBQ29" s="26"/>
      <c r="EBR29" s="26"/>
      <c r="EBS29" s="26"/>
      <c r="EBT29" s="26"/>
      <c r="EBU29" s="26"/>
      <c r="EBV29" s="26"/>
      <c r="EBW29" s="26"/>
      <c r="EBX29" s="26"/>
      <c r="EBY29" s="26"/>
      <c r="EBZ29" s="26"/>
      <c r="ECA29" s="26"/>
      <c r="ECB29" s="26"/>
      <c r="ECC29" s="26"/>
      <c r="ECD29" s="26"/>
      <c r="ECE29" s="26"/>
      <c r="ECF29" s="26"/>
      <c r="ECG29" s="26"/>
      <c r="ECH29" s="26"/>
      <c r="ECI29" s="26"/>
      <c r="ECJ29" s="26"/>
      <c r="ECK29" s="26"/>
      <c r="ECL29" s="26"/>
      <c r="ECM29" s="26"/>
      <c r="ECN29" s="26"/>
      <c r="ECO29" s="26"/>
      <c r="ECP29" s="26"/>
      <c r="ECQ29" s="26"/>
      <c r="ECR29" s="26"/>
      <c r="ECS29" s="26"/>
      <c r="ECT29" s="26"/>
      <c r="ECU29" s="26"/>
      <c r="ECV29" s="26"/>
      <c r="ECW29" s="26"/>
      <c r="ECX29" s="26"/>
      <c r="ECY29" s="26"/>
      <c r="ECZ29" s="26"/>
      <c r="EDA29" s="26"/>
      <c r="EDB29" s="26"/>
      <c r="EDC29" s="26"/>
      <c r="EDD29" s="26"/>
      <c r="EDE29" s="26"/>
      <c r="EDF29" s="26"/>
      <c r="EDG29" s="26"/>
      <c r="EDH29" s="26"/>
      <c r="EDI29" s="26"/>
      <c r="EDJ29" s="26"/>
      <c r="EDK29" s="26"/>
      <c r="EDL29" s="26"/>
      <c r="EDM29" s="26"/>
      <c r="EDN29" s="26"/>
      <c r="EDO29" s="26"/>
      <c r="EDP29" s="26"/>
      <c r="EDQ29" s="26"/>
      <c r="EDR29" s="26"/>
      <c r="EDS29" s="26"/>
      <c r="EDT29" s="26"/>
      <c r="EDU29" s="26"/>
      <c r="EDV29" s="26"/>
      <c r="EDW29" s="26"/>
      <c r="EDX29" s="26"/>
      <c r="EDY29" s="26"/>
      <c r="EDZ29" s="26"/>
      <c r="EEA29" s="26"/>
      <c r="EEB29" s="26"/>
      <c r="EEC29" s="26"/>
      <c r="EED29" s="26"/>
      <c r="EEE29" s="26"/>
      <c r="EEF29" s="26"/>
      <c r="EEG29" s="26"/>
      <c r="EEH29" s="26"/>
      <c r="EEI29" s="26"/>
      <c r="EEJ29" s="26"/>
      <c r="EEK29" s="26"/>
      <c r="EEL29" s="26"/>
      <c r="EEM29" s="26"/>
      <c r="EEN29" s="26"/>
      <c r="EEO29" s="26"/>
      <c r="EEP29" s="26"/>
      <c r="EEQ29" s="26"/>
      <c r="EER29" s="26"/>
      <c r="EES29" s="26"/>
      <c r="EET29" s="26"/>
      <c r="EEU29" s="26"/>
      <c r="EEV29" s="26"/>
      <c r="EEW29" s="26"/>
      <c r="EEX29" s="26"/>
      <c r="EEY29" s="26"/>
      <c r="EEZ29" s="26"/>
      <c r="EFA29" s="26"/>
      <c r="EFB29" s="26"/>
      <c r="EFC29" s="26"/>
      <c r="EFD29" s="26"/>
      <c r="EFE29" s="26"/>
      <c r="EFF29" s="26"/>
      <c r="EFG29" s="26"/>
      <c r="EFH29" s="26"/>
      <c r="EFI29" s="26"/>
      <c r="EFJ29" s="26"/>
      <c r="EFK29" s="26"/>
      <c r="EFL29" s="26"/>
      <c r="EFM29" s="26"/>
      <c r="EFN29" s="26"/>
      <c r="EFO29" s="26"/>
      <c r="EFP29" s="26"/>
      <c r="EFQ29" s="26"/>
      <c r="EFR29" s="26"/>
      <c r="EFS29" s="26"/>
      <c r="EFT29" s="26"/>
      <c r="EFU29" s="26"/>
      <c r="EFV29" s="26"/>
      <c r="EFW29" s="26"/>
      <c r="EFX29" s="26"/>
      <c r="EFY29" s="26"/>
      <c r="EFZ29" s="26"/>
      <c r="EGA29" s="26"/>
      <c r="EGB29" s="26"/>
      <c r="EGC29" s="26"/>
      <c r="EGD29" s="26"/>
      <c r="EGE29" s="26"/>
      <c r="EGF29" s="26"/>
      <c r="EGG29" s="26"/>
      <c r="EGH29" s="26"/>
      <c r="EGI29" s="26"/>
      <c r="EGJ29" s="26"/>
      <c r="EGK29" s="26"/>
      <c r="EGL29" s="26"/>
      <c r="EGM29" s="26"/>
      <c r="EGN29" s="26"/>
      <c r="EGO29" s="26"/>
      <c r="EGP29" s="26"/>
      <c r="EGQ29" s="26"/>
      <c r="EGR29" s="26"/>
      <c r="EGS29" s="26"/>
      <c r="EGT29" s="26"/>
      <c r="EGU29" s="26"/>
      <c r="EGV29" s="26"/>
      <c r="EGW29" s="26"/>
      <c r="EGX29" s="26"/>
      <c r="EGY29" s="26"/>
      <c r="EGZ29" s="26"/>
      <c r="EHA29" s="26"/>
      <c r="EHB29" s="26"/>
      <c r="EHC29" s="26"/>
      <c r="EHD29" s="26"/>
      <c r="EHE29" s="26"/>
      <c r="EHF29" s="26"/>
      <c r="EHG29" s="26"/>
      <c r="EHH29" s="26"/>
      <c r="EHI29" s="26"/>
      <c r="EHJ29" s="26"/>
      <c r="EHK29" s="26"/>
      <c r="EHL29" s="26"/>
      <c r="EHM29" s="26"/>
      <c r="EHN29" s="26"/>
      <c r="EHO29" s="26"/>
      <c r="EHP29" s="26"/>
      <c r="EHQ29" s="26"/>
      <c r="EHR29" s="26"/>
      <c r="EHS29" s="26"/>
      <c r="EHT29" s="26"/>
      <c r="EHU29" s="26"/>
      <c r="EHV29" s="26"/>
      <c r="EHW29" s="26"/>
      <c r="EHX29" s="26"/>
      <c r="EHY29" s="26"/>
      <c r="EHZ29" s="26"/>
      <c r="EIA29" s="26"/>
      <c r="EIB29" s="26"/>
      <c r="EIC29" s="26"/>
      <c r="EID29" s="26"/>
      <c r="EIE29" s="26"/>
      <c r="EIF29" s="26"/>
      <c r="EIG29" s="26"/>
      <c r="EIH29" s="26"/>
      <c r="EII29" s="26"/>
      <c r="EIJ29" s="26"/>
      <c r="EIK29" s="26"/>
      <c r="EIL29" s="26"/>
      <c r="EIM29" s="26"/>
      <c r="EIN29" s="26"/>
      <c r="EIO29" s="26"/>
      <c r="EIP29" s="26"/>
      <c r="EIQ29" s="26"/>
      <c r="EIR29" s="26"/>
      <c r="EIS29" s="26"/>
      <c r="EIT29" s="26"/>
      <c r="EIU29" s="26"/>
      <c r="EIV29" s="26"/>
      <c r="EIW29" s="26"/>
      <c r="EIX29" s="26"/>
      <c r="EIY29" s="26"/>
      <c r="EIZ29" s="26"/>
      <c r="EJA29" s="26"/>
      <c r="EJB29" s="26"/>
      <c r="EJC29" s="26"/>
      <c r="EJD29" s="26"/>
      <c r="EJE29" s="26"/>
      <c r="EJF29" s="26"/>
      <c r="EJG29" s="26"/>
      <c r="EJH29" s="26"/>
      <c r="EJI29" s="26"/>
      <c r="EJJ29" s="26"/>
      <c r="EJK29" s="26"/>
      <c r="EJL29" s="26"/>
      <c r="EJM29" s="26"/>
      <c r="EJN29" s="26"/>
      <c r="EJO29" s="26"/>
      <c r="EJP29" s="26"/>
      <c r="EJQ29" s="26"/>
      <c r="EJR29" s="26"/>
      <c r="EJS29" s="26"/>
      <c r="EJT29" s="26"/>
      <c r="EJU29" s="26"/>
      <c r="EJV29" s="26"/>
      <c r="EJW29" s="26"/>
      <c r="EJX29" s="26"/>
      <c r="EJY29" s="26"/>
      <c r="EJZ29" s="26"/>
      <c r="EKA29" s="26"/>
      <c r="EKB29" s="26"/>
      <c r="EKC29" s="26"/>
      <c r="EKD29" s="26"/>
      <c r="EKE29" s="26"/>
      <c r="EKF29" s="26"/>
      <c r="EKG29" s="26"/>
      <c r="EKH29" s="26"/>
      <c r="EKI29" s="26"/>
      <c r="EKJ29" s="26"/>
      <c r="EKK29" s="26"/>
      <c r="EKL29" s="26"/>
      <c r="EKM29" s="26"/>
      <c r="EKN29" s="26"/>
      <c r="EKO29" s="26"/>
      <c r="EKP29" s="26"/>
      <c r="EKQ29" s="26"/>
      <c r="EKR29" s="26"/>
      <c r="EKS29" s="26"/>
      <c r="EKT29" s="26"/>
      <c r="EKU29" s="26"/>
      <c r="EKV29" s="26"/>
      <c r="EKW29" s="26"/>
      <c r="EKX29" s="26"/>
      <c r="EKY29" s="26"/>
      <c r="EKZ29" s="26"/>
      <c r="ELA29" s="26"/>
      <c r="ELB29" s="26"/>
      <c r="ELC29" s="26"/>
      <c r="ELD29" s="26"/>
      <c r="ELE29" s="26"/>
      <c r="ELF29" s="26"/>
      <c r="ELG29" s="26"/>
      <c r="ELH29" s="26"/>
      <c r="ELI29" s="26"/>
      <c r="ELJ29" s="26"/>
      <c r="ELK29" s="26"/>
      <c r="ELL29" s="26"/>
      <c r="ELM29" s="26"/>
      <c r="ELN29" s="26"/>
      <c r="ELO29" s="26"/>
      <c r="ELP29" s="26"/>
      <c r="ELQ29" s="26"/>
      <c r="ELR29" s="26"/>
      <c r="ELS29" s="26"/>
      <c r="ELT29" s="26"/>
      <c r="ELU29" s="26"/>
      <c r="ELV29" s="26"/>
      <c r="ELW29" s="26"/>
      <c r="ELX29" s="26"/>
      <c r="ELY29" s="26"/>
      <c r="ELZ29" s="26"/>
      <c r="EMA29" s="26"/>
      <c r="EMB29" s="26"/>
      <c r="EMC29" s="26"/>
      <c r="EMD29" s="26"/>
      <c r="EME29" s="26"/>
      <c r="EMF29" s="26"/>
      <c r="EMG29" s="26"/>
      <c r="EMH29" s="26"/>
      <c r="EMI29" s="26"/>
      <c r="EMJ29" s="26"/>
      <c r="EMK29" s="26"/>
      <c r="EML29" s="26"/>
      <c r="EMM29" s="26"/>
      <c r="EMN29" s="26"/>
      <c r="EMO29" s="26"/>
      <c r="EMP29" s="26"/>
      <c r="EMQ29" s="26"/>
      <c r="EMR29" s="26"/>
      <c r="EMS29" s="26"/>
      <c r="EMT29" s="26"/>
      <c r="EMU29" s="26"/>
      <c r="EMV29" s="26"/>
      <c r="EMW29" s="26"/>
      <c r="EMX29" s="26"/>
      <c r="EMY29" s="26"/>
      <c r="EMZ29" s="26"/>
      <c r="ENA29" s="26"/>
      <c r="ENB29" s="26"/>
      <c r="ENC29" s="26"/>
      <c r="END29" s="26"/>
      <c r="ENE29" s="26"/>
      <c r="ENF29" s="26"/>
      <c r="ENG29" s="26"/>
      <c r="ENH29" s="26"/>
      <c r="ENI29" s="26"/>
      <c r="ENJ29" s="26"/>
      <c r="ENK29" s="26"/>
      <c r="ENL29" s="26"/>
      <c r="ENM29" s="26"/>
      <c r="ENN29" s="26"/>
      <c r="ENO29" s="26"/>
      <c r="ENP29" s="26"/>
      <c r="ENQ29" s="26"/>
      <c r="ENR29" s="26"/>
      <c r="ENS29" s="26"/>
      <c r="ENT29" s="26"/>
      <c r="ENU29" s="26"/>
      <c r="ENV29" s="26"/>
      <c r="ENW29" s="26"/>
      <c r="ENX29" s="26"/>
      <c r="ENY29" s="26"/>
      <c r="ENZ29" s="26"/>
      <c r="EOA29" s="26"/>
      <c r="EOB29" s="26"/>
      <c r="EOC29" s="26"/>
      <c r="EOD29" s="26"/>
      <c r="EOE29" s="26"/>
      <c r="EOF29" s="26"/>
      <c r="EOG29" s="26"/>
      <c r="EOH29" s="26"/>
      <c r="EOI29" s="26"/>
      <c r="EOJ29" s="26"/>
      <c r="EOK29" s="26"/>
      <c r="EOL29" s="26"/>
      <c r="EOM29" s="26"/>
      <c r="EON29" s="26"/>
      <c r="EOO29" s="26"/>
      <c r="EOP29" s="26"/>
      <c r="EOQ29" s="26"/>
      <c r="EOR29" s="26"/>
      <c r="EOS29" s="26"/>
      <c r="EOT29" s="26"/>
      <c r="EOU29" s="26"/>
      <c r="EOV29" s="26"/>
      <c r="EOW29" s="26"/>
      <c r="EOX29" s="26"/>
      <c r="EOY29" s="26"/>
      <c r="EOZ29" s="26"/>
      <c r="EPA29" s="26"/>
      <c r="EPB29" s="26"/>
      <c r="EPC29" s="26"/>
      <c r="EPD29" s="26"/>
      <c r="EPE29" s="26"/>
      <c r="EPF29" s="26"/>
      <c r="EPG29" s="26"/>
      <c r="EPH29" s="26"/>
      <c r="EPI29" s="26"/>
      <c r="EPJ29" s="26"/>
      <c r="EPK29" s="26"/>
      <c r="EPL29" s="26"/>
      <c r="EPM29" s="26"/>
      <c r="EPN29" s="26"/>
      <c r="EPO29" s="26"/>
      <c r="EPP29" s="26"/>
      <c r="EPQ29" s="26"/>
      <c r="EPR29" s="26"/>
      <c r="EPS29" s="26"/>
      <c r="EPT29" s="26"/>
      <c r="EPU29" s="26"/>
      <c r="EPV29" s="26"/>
      <c r="EPW29" s="26"/>
      <c r="EPX29" s="26"/>
      <c r="EPY29" s="26"/>
      <c r="EPZ29" s="26"/>
      <c r="EQA29" s="26"/>
      <c r="EQB29" s="26"/>
      <c r="EQC29" s="26"/>
      <c r="EQD29" s="26"/>
      <c r="EQE29" s="26"/>
      <c r="EQF29" s="26"/>
      <c r="EQG29" s="26"/>
      <c r="EQH29" s="26"/>
      <c r="EQI29" s="26"/>
      <c r="EQJ29" s="26"/>
      <c r="EQK29" s="26"/>
      <c r="EQL29" s="26"/>
      <c r="EQM29" s="26"/>
      <c r="EQN29" s="26"/>
      <c r="EQO29" s="26"/>
      <c r="EQP29" s="26"/>
      <c r="EQQ29" s="26"/>
      <c r="EQR29" s="26"/>
      <c r="EQS29" s="26"/>
      <c r="EQT29" s="26"/>
      <c r="EQU29" s="26"/>
      <c r="EQV29" s="26"/>
      <c r="EQW29" s="26"/>
      <c r="EQX29" s="26"/>
      <c r="EQY29" s="26"/>
      <c r="EQZ29" s="26"/>
      <c r="ERA29" s="26"/>
      <c r="ERB29" s="26"/>
      <c r="ERC29" s="26"/>
      <c r="ERD29" s="26"/>
      <c r="ERE29" s="26"/>
      <c r="ERF29" s="26"/>
      <c r="ERG29" s="26"/>
      <c r="ERH29" s="26"/>
      <c r="ERI29" s="26"/>
      <c r="ERJ29" s="26"/>
      <c r="ERK29" s="26"/>
      <c r="ERL29" s="26"/>
      <c r="ERM29" s="26"/>
      <c r="ERN29" s="26"/>
      <c r="ERO29" s="26"/>
      <c r="ERP29" s="26"/>
      <c r="ERQ29" s="26"/>
      <c r="ERR29" s="26"/>
      <c r="ERS29" s="26"/>
      <c r="ERT29" s="26"/>
      <c r="ERU29" s="26"/>
      <c r="ERV29" s="26"/>
      <c r="ERW29" s="26"/>
      <c r="ERX29" s="26"/>
      <c r="ERY29" s="26"/>
      <c r="ERZ29" s="26"/>
      <c r="ESA29" s="26"/>
      <c r="ESB29" s="26"/>
      <c r="ESC29" s="26"/>
      <c r="ESD29" s="26"/>
      <c r="ESE29" s="26"/>
      <c r="ESF29" s="26"/>
      <c r="ESG29" s="26"/>
      <c r="ESH29" s="26"/>
      <c r="ESI29" s="26"/>
      <c r="ESJ29" s="26"/>
      <c r="ESK29" s="26"/>
      <c r="ESL29" s="26"/>
      <c r="ESM29" s="26"/>
      <c r="ESN29" s="26"/>
      <c r="ESO29" s="26"/>
      <c r="ESP29" s="26"/>
      <c r="ESQ29" s="26"/>
      <c r="ESR29" s="26"/>
      <c r="ESS29" s="26"/>
      <c r="EST29" s="26"/>
      <c r="ESU29" s="26"/>
      <c r="ESV29" s="26"/>
      <c r="ESW29" s="26"/>
      <c r="ESX29" s="26"/>
      <c r="ESY29" s="26"/>
      <c r="ESZ29" s="26"/>
      <c r="ETA29" s="26"/>
      <c r="ETB29" s="26"/>
      <c r="ETC29" s="26"/>
      <c r="ETD29" s="26"/>
      <c r="ETE29" s="26"/>
      <c r="ETF29" s="26"/>
      <c r="ETG29" s="26"/>
      <c r="ETH29" s="26"/>
      <c r="ETI29" s="26"/>
      <c r="ETJ29" s="26"/>
      <c r="ETK29" s="26"/>
      <c r="ETL29" s="26"/>
      <c r="ETM29" s="26"/>
      <c r="ETN29" s="26"/>
      <c r="ETO29" s="26"/>
      <c r="ETP29" s="26"/>
      <c r="ETQ29" s="26"/>
      <c r="ETR29" s="26"/>
      <c r="ETS29" s="26"/>
      <c r="ETT29" s="26"/>
      <c r="ETU29" s="26"/>
      <c r="ETV29" s="26"/>
      <c r="ETW29" s="26"/>
      <c r="ETX29" s="26"/>
      <c r="ETY29" s="26"/>
      <c r="ETZ29" s="26"/>
      <c r="EUA29" s="26"/>
      <c r="EUB29" s="26"/>
      <c r="EUC29" s="26"/>
      <c r="EUD29" s="26"/>
      <c r="EUE29" s="26"/>
      <c r="EUF29" s="26"/>
      <c r="EUG29" s="26"/>
      <c r="EUH29" s="26"/>
      <c r="EUI29" s="26"/>
      <c r="EUJ29" s="26"/>
      <c r="EUK29" s="26"/>
      <c r="EUL29" s="26"/>
      <c r="EUM29" s="26"/>
      <c r="EUN29" s="26"/>
      <c r="EUO29" s="26"/>
      <c r="EUP29" s="26"/>
      <c r="EUQ29" s="26"/>
      <c r="EUR29" s="26"/>
      <c r="EUS29" s="26"/>
      <c r="EUT29" s="26"/>
      <c r="EUU29" s="26"/>
      <c r="EUV29" s="26"/>
      <c r="EUW29" s="26"/>
      <c r="EUX29" s="26"/>
      <c r="EUY29" s="26"/>
      <c r="EUZ29" s="26"/>
      <c r="EVA29" s="26"/>
      <c r="EVB29" s="26"/>
      <c r="EVC29" s="26"/>
      <c r="EVD29" s="26"/>
      <c r="EVE29" s="26"/>
      <c r="EVF29" s="26"/>
      <c r="EVG29" s="26"/>
      <c r="EVH29" s="26"/>
      <c r="EVI29" s="26"/>
      <c r="EVJ29" s="26"/>
      <c r="EVK29" s="26"/>
      <c r="EVL29" s="26"/>
      <c r="EVM29" s="26"/>
      <c r="EVN29" s="26"/>
      <c r="EVO29" s="26"/>
      <c r="EVP29" s="26"/>
      <c r="EVQ29" s="26"/>
      <c r="EVR29" s="26"/>
      <c r="EVS29" s="26"/>
      <c r="EVT29" s="26"/>
      <c r="EVU29" s="26"/>
      <c r="EVV29" s="26"/>
      <c r="EVW29" s="26"/>
      <c r="EVX29" s="26"/>
      <c r="EVY29" s="26"/>
      <c r="EVZ29" s="26"/>
      <c r="EWA29" s="26"/>
      <c r="EWB29" s="26"/>
      <c r="EWC29" s="26"/>
      <c r="EWD29" s="26"/>
      <c r="EWE29" s="26"/>
      <c r="EWF29" s="26"/>
      <c r="EWG29" s="26"/>
      <c r="EWH29" s="26"/>
      <c r="EWI29" s="26"/>
      <c r="EWJ29" s="26"/>
      <c r="EWK29" s="26"/>
      <c r="EWL29" s="26"/>
      <c r="EWM29" s="26"/>
      <c r="EWN29" s="26"/>
      <c r="EWO29" s="26"/>
      <c r="EWP29" s="26"/>
      <c r="EWQ29" s="26"/>
      <c r="EWR29" s="26"/>
      <c r="EWS29" s="26"/>
      <c r="EWT29" s="26"/>
      <c r="EWU29" s="26"/>
      <c r="EWV29" s="26"/>
      <c r="EWW29" s="26"/>
      <c r="EWX29" s="26"/>
      <c r="EWY29" s="26"/>
      <c r="EWZ29" s="26"/>
      <c r="EXA29" s="26"/>
      <c r="EXB29" s="26"/>
      <c r="EXC29" s="26"/>
      <c r="EXD29" s="26"/>
      <c r="EXE29" s="26"/>
      <c r="EXF29" s="26"/>
      <c r="EXG29" s="26"/>
      <c r="EXH29" s="26"/>
      <c r="EXI29" s="26"/>
      <c r="EXJ29" s="26"/>
      <c r="EXK29" s="26"/>
      <c r="EXL29" s="26"/>
      <c r="EXM29" s="26"/>
      <c r="EXN29" s="26"/>
      <c r="EXO29" s="26"/>
      <c r="EXP29" s="26"/>
      <c r="EXQ29" s="26"/>
      <c r="EXR29" s="26"/>
      <c r="EXS29" s="26"/>
      <c r="EXT29" s="26"/>
      <c r="EXU29" s="26"/>
      <c r="EXV29" s="26"/>
      <c r="EXW29" s="26"/>
      <c r="EXX29" s="26"/>
      <c r="EXY29" s="26"/>
      <c r="EXZ29" s="26"/>
      <c r="EYA29" s="26"/>
      <c r="EYB29" s="26"/>
      <c r="EYC29" s="26"/>
      <c r="EYD29" s="26"/>
      <c r="EYE29" s="26"/>
      <c r="EYF29" s="26"/>
      <c r="EYG29" s="26"/>
      <c r="EYH29" s="26"/>
      <c r="EYI29" s="26"/>
      <c r="EYJ29" s="26"/>
      <c r="EYK29" s="26"/>
      <c r="EYL29" s="26"/>
      <c r="EYM29" s="26"/>
      <c r="EYN29" s="26"/>
      <c r="EYO29" s="26"/>
      <c r="EYP29" s="26"/>
      <c r="EYQ29" s="26"/>
      <c r="EYR29" s="26"/>
      <c r="EYS29" s="26"/>
      <c r="EYT29" s="26"/>
      <c r="EYU29" s="26"/>
      <c r="EYV29" s="26"/>
      <c r="EYW29" s="26"/>
      <c r="EYX29" s="26"/>
      <c r="EYY29" s="26"/>
      <c r="EYZ29" s="26"/>
      <c r="EZA29" s="26"/>
      <c r="EZB29" s="26"/>
      <c r="EZC29" s="26"/>
      <c r="EZD29" s="26"/>
      <c r="EZE29" s="26"/>
      <c r="EZF29" s="26"/>
      <c r="EZG29" s="26"/>
      <c r="EZH29" s="26"/>
      <c r="EZI29" s="26"/>
      <c r="EZJ29" s="26"/>
      <c r="EZK29" s="26"/>
      <c r="EZL29" s="26"/>
      <c r="EZM29" s="26"/>
      <c r="EZN29" s="26"/>
      <c r="EZO29" s="26"/>
      <c r="EZP29" s="26"/>
      <c r="EZQ29" s="26"/>
      <c r="EZR29" s="26"/>
      <c r="EZS29" s="26"/>
      <c r="EZT29" s="26"/>
      <c r="EZU29" s="26"/>
      <c r="EZV29" s="26"/>
      <c r="EZW29" s="26"/>
      <c r="EZX29" s="26"/>
      <c r="EZY29" s="26"/>
      <c r="EZZ29" s="26"/>
      <c r="FAA29" s="26"/>
      <c r="FAB29" s="26"/>
      <c r="FAC29" s="26"/>
      <c r="FAD29" s="26"/>
      <c r="FAE29" s="26"/>
      <c r="FAF29" s="26"/>
      <c r="FAG29" s="26"/>
      <c r="FAH29" s="26"/>
      <c r="FAI29" s="26"/>
      <c r="FAJ29" s="26"/>
      <c r="FAK29" s="26"/>
      <c r="FAL29" s="26"/>
      <c r="FAM29" s="26"/>
      <c r="FAN29" s="26"/>
      <c r="FAO29" s="26"/>
      <c r="FAP29" s="26"/>
      <c r="FAQ29" s="26"/>
      <c r="FAR29" s="26"/>
      <c r="FAS29" s="26"/>
      <c r="FAT29" s="26"/>
      <c r="FAU29" s="26"/>
      <c r="FAV29" s="26"/>
      <c r="FAW29" s="26"/>
      <c r="FAX29" s="26"/>
      <c r="FAY29" s="26"/>
      <c r="FAZ29" s="26"/>
      <c r="FBA29" s="26"/>
      <c r="FBB29" s="26"/>
      <c r="FBC29" s="26"/>
      <c r="FBD29" s="26"/>
      <c r="FBE29" s="26"/>
      <c r="FBF29" s="26"/>
      <c r="FBG29" s="26"/>
      <c r="FBH29" s="26"/>
      <c r="FBI29" s="26"/>
      <c r="FBJ29" s="26"/>
      <c r="FBK29" s="26"/>
      <c r="FBL29" s="26"/>
      <c r="FBM29" s="26"/>
      <c r="FBN29" s="26"/>
      <c r="FBO29" s="26"/>
      <c r="FBP29" s="26"/>
      <c r="FBQ29" s="26"/>
      <c r="FBR29" s="26"/>
      <c r="FBS29" s="26"/>
      <c r="FBT29" s="26"/>
      <c r="FBU29" s="26"/>
      <c r="FBV29" s="26"/>
      <c r="FBW29" s="26"/>
      <c r="FBX29" s="26"/>
      <c r="FBY29" s="26"/>
      <c r="FBZ29" s="26"/>
      <c r="FCA29" s="26"/>
      <c r="FCB29" s="26"/>
      <c r="FCC29" s="26"/>
      <c r="FCD29" s="26"/>
      <c r="FCE29" s="26"/>
      <c r="FCF29" s="26"/>
      <c r="FCG29" s="26"/>
      <c r="FCH29" s="26"/>
      <c r="FCI29" s="26"/>
      <c r="FCJ29" s="26"/>
      <c r="FCK29" s="26"/>
      <c r="FCL29" s="26"/>
      <c r="FCM29" s="26"/>
      <c r="FCN29" s="26"/>
      <c r="FCO29" s="26"/>
      <c r="FCP29" s="26"/>
      <c r="FCQ29" s="26"/>
      <c r="FCR29" s="26"/>
      <c r="FCS29" s="26"/>
      <c r="FCT29" s="26"/>
      <c r="FCU29" s="26"/>
      <c r="FCV29" s="26"/>
      <c r="FCW29" s="26"/>
      <c r="FCX29" s="26"/>
      <c r="FCY29" s="26"/>
      <c r="FCZ29" s="26"/>
      <c r="FDA29" s="26"/>
      <c r="FDB29" s="26"/>
      <c r="FDC29" s="26"/>
      <c r="FDD29" s="26"/>
      <c r="FDE29" s="26"/>
      <c r="FDF29" s="26"/>
      <c r="FDG29" s="26"/>
      <c r="FDH29" s="26"/>
      <c r="FDI29" s="26"/>
      <c r="FDJ29" s="26"/>
      <c r="FDK29" s="26"/>
      <c r="FDL29" s="26"/>
      <c r="FDM29" s="26"/>
      <c r="FDN29" s="26"/>
      <c r="FDO29" s="26"/>
      <c r="FDP29" s="26"/>
      <c r="FDQ29" s="26"/>
      <c r="FDR29" s="26"/>
      <c r="FDS29" s="26"/>
      <c r="FDT29" s="26"/>
      <c r="FDU29" s="26"/>
      <c r="FDV29" s="26"/>
      <c r="FDW29" s="26"/>
      <c r="FDX29" s="26"/>
      <c r="FDY29" s="26"/>
      <c r="FDZ29" s="26"/>
      <c r="FEA29" s="26"/>
      <c r="FEB29" s="26"/>
      <c r="FEC29" s="26"/>
      <c r="FED29" s="26"/>
      <c r="FEE29" s="26"/>
      <c r="FEF29" s="26"/>
      <c r="FEG29" s="26"/>
      <c r="FEH29" s="26"/>
      <c r="FEI29" s="26"/>
      <c r="FEJ29" s="26"/>
      <c r="FEK29" s="26"/>
      <c r="FEL29" s="26"/>
      <c r="FEM29" s="26"/>
      <c r="FEN29" s="26"/>
      <c r="FEO29" s="26"/>
      <c r="FEP29" s="26"/>
      <c r="FEQ29" s="26"/>
      <c r="FER29" s="26"/>
      <c r="FES29" s="26"/>
      <c r="FET29" s="26"/>
      <c r="FEU29" s="26"/>
      <c r="FEV29" s="26"/>
      <c r="FEW29" s="26"/>
      <c r="FEX29" s="26"/>
      <c r="FEY29" s="26"/>
      <c r="FEZ29" s="26"/>
      <c r="FFA29" s="26"/>
      <c r="FFB29" s="26"/>
      <c r="FFC29" s="26"/>
      <c r="FFD29" s="26"/>
      <c r="FFE29" s="26"/>
      <c r="FFF29" s="26"/>
      <c r="FFG29" s="26"/>
      <c r="FFH29" s="26"/>
      <c r="FFI29" s="26"/>
      <c r="FFJ29" s="26"/>
      <c r="FFK29" s="26"/>
      <c r="FFL29" s="26"/>
      <c r="FFM29" s="26"/>
      <c r="FFN29" s="26"/>
      <c r="FFO29" s="26"/>
      <c r="FFP29" s="26"/>
      <c r="FFQ29" s="26"/>
      <c r="FFR29" s="26"/>
      <c r="FFS29" s="26"/>
      <c r="FFT29" s="26"/>
      <c r="FFU29" s="26"/>
      <c r="FFV29" s="26"/>
      <c r="FFW29" s="26"/>
      <c r="FFX29" s="26"/>
      <c r="FFY29" s="26"/>
      <c r="FFZ29" s="26"/>
      <c r="FGA29" s="26"/>
      <c r="FGB29" s="26"/>
      <c r="FGC29" s="26"/>
      <c r="FGD29" s="26"/>
      <c r="FGE29" s="26"/>
      <c r="FGF29" s="26"/>
      <c r="FGG29" s="26"/>
      <c r="FGH29" s="26"/>
      <c r="FGI29" s="26"/>
      <c r="FGJ29" s="26"/>
      <c r="FGK29" s="26"/>
      <c r="FGL29" s="26"/>
      <c r="FGM29" s="26"/>
      <c r="FGN29" s="26"/>
      <c r="FGO29" s="26"/>
      <c r="FGP29" s="26"/>
      <c r="FGQ29" s="26"/>
      <c r="FGR29" s="26"/>
      <c r="FGS29" s="26"/>
      <c r="FGT29" s="26"/>
      <c r="FGU29" s="26"/>
      <c r="FGV29" s="26"/>
      <c r="FGW29" s="26"/>
      <c r="FGX29" s="26"/>
      <c r="FGY29" s="26"/>
      <c r="FGZ29" s="26"/>
      <c r="FHA29" s="26"/>
      <c r="FHB29" s="26"/>
      <c r="FHC29" s="26"/>
      <c r="FHD29" s="26"/>
      <c r="FHE29" s="26"/>
      <c r="FHF29" s="26"/>
      <c r="FHG29" s="26"/>
      <c r="FHH29" s="26"/>
      <c r="FHI29" s="26"/>
      <c r="FHJ29" s="26"/>
      <c r="FHK29" s="26"/>
      <c r="FHL29" s="26"/>
      <c r="FHM29" s="26"/>
      <c r="FHN29" s="26"/>
      <c r="FHO29" s="26"/>
      <c r="FHP29" s="26"/>
      <c r="FHQ29" s="26"/>
      <c r="FHR29" s="26"/>
      <c r="FHS29" s="26"/>
      <c r="FHT29" s="26"/>
      <c r="FHU29" s="26"/>
      <c r="FHV29" s="26"/>
      <c r="FHW29" s="26"/>
      <c r="FHX29" s="26"/>
      <c r="FHY29" s="26"/>
      <c r="FHZ29" s="26"/>
      <c r="FIA29" s="26"/>
      <c r="FIB29" s="26"/>
      <c r="FIC29" s="26"/>
      <c r="FID29" s="26"/>
      <c r="FIE29" s="26"/>
      <c r="FIF29" s="26"/>
      <c r="FIG29" s="26"/>
      <c r="FIH29" s="26"/>
      <c r="FII29" s="26"/>
      <c r="FIJ29" s="26"/>
      <c r="FIK29" s="26"/>
      <c r="FIL29" s="26"/>
      <c r="FIM29" s="26"/>
      <c r="FIN29" s="26"/>
      <c r="FIO29" s="26"/>
      <c r="FIP29" s="26"/>
      <c r="FIQ29" s="26"/>
      <c r="FIR29" s="26"/>
      <c r="FIS29" s="26"/>
      <c r="FIT29" s="26"/>
      <c r="FIU29" s="26"/>
      <c r="FIV29" s="26"/>
      <c r="FIW29" s="26"/>
      <c r="FIX29" s="26"/>
      <c r="FIY29" s="26"/>
      <c r="FIZ29" s="26"/>
      <c r="FJA29" s="26"/>
      <c r="FJB29" s="26"/>
      <c r="FJC29" s="26"/>
      <c r="FJD29" s="26"/>
      <c r="FJE29" s="26"/>
      <c r="FJF29" s="26"/>
      <c r="FJG29" s="26"/>
      <c r="FJH29" s="26"/>
      <c r="FJI29" s="26"/>
      <c r="FJJ29" s="26"/>
      <c r="FJK29" s="26"/>
      <c r="FJL29" s="26"/>
      <c r="FJM29" s="26"/>
      <c r="FJN29" s="26"/>
      <c r="FJO29" s="26"/>
      <c r="FJP29" s="26"/>
      <c r="FJQ29" s="26"/>
      <c r="FJR29" s="26"/>
      <c r="FJS29" s="26"/>
      <c r="FJT29" s="26"/>
      <c r="FJU29" s="26"/>
      <c r="FJV29" s="26"/>
      <c r="FJW29" s="26"/>
      <c r="FJX29" s="26"/>
      <c r="FJY29" s="26"/>
      <c r="FJZ29" s="26"/>
      <c r="FKA29" s="26"/>
      <c r="FKB29" s="26"/>
      <c r="FKC29" s="26"/>
      <c r="FKD29" s="26"/>
      <c r="FKE29" s="26"/>
      <c r="FKF29" s="26"/>
      <c r="FKG29" s="26"/>
      <c r="FKH29" s="26"/>
      <c r="FKI29" s="26"/>
      <c r="FKJ29" s="26"/>
      <c r="FKK29" s="26"/>
      <c r="FKL29" s="26"/>
      <c r="FKM29" s="26"/>
      <c r="FKN29" s="26"/>
      <c r="FKO29" s="26"/>
      <c r="FKP29" s="26"/>
      <c r="FKQ29" s="26"/>
      <c r="FKR29" s="26"/>
      <c r="FKS29" s="26"/>
      <c r="FKT29" s="26"/>
      <c r="FKU29" s="26"/>
      <c r="FKV29" s="26"/>
      <c r="FKW29" s="26"/>
      <c r="FKX29" s="26"/>
      <c r="FKY29" s="26"/>
      <c r="FKZ29" s="26"/>
      <c r="FLA29" s="26"/>
      <c r="FLB29" s="26"/>
      <c r="FLC29" s="26"/>
      <c r="FLD29" s="26"/>
      <c r="FLE29" s="26"/>
      <c r="FLF29" s="26"/>
      <c r="FLG29" s="26"/>
      <c r="FLH29" s="26"/>
      <c r="FLI29" s="26"/>
      <c r="FLJ29" s="26"/>
      <c r="FLK29" s="26"/>
      <c r="FLL29" s="26"/>
      <c r="FLM29" s="26"/>
      <c r="FLN29" s="26"/>
      <c r="FLO29" s="26"/>
      <c r="FLP29" s="26"/>
      <c r="FLQ29" s="26"/>
      <c r="FLR29" s="26"/>
      <c r="FLS29" s="26"/>
      <c r="FLT29" s="26"/>
      <c r="FLU29" s="26"/>
      <c r="FLV29" s="26"/>
      <c r="FLW29" s="26"/>
      <c r="FLX29" s="26"/>
      <c r="FLY29" s="26"/>
      <c r="FLZ29" s="26"/>
      <c r="FMA29" s="26"/>
      <c r="FMB29" s="26"/>
      <c r="FMC29" s="26"/>
      <c r="FMD29" s="26"/>
      <c r="FME29" s="26"/>
      <c r="FMF29" s="26"/>
      <c r="FMG29" s="26"/>
      <c r="FMH29" s="26"/>
      <c r="FMI29" s="26"/>
      <c r="FMJ29" s="26"/>
      <c r="FMK29" s="26"/>
      <c r="FML29" s="26"/>
      <c r="FMM29" s="26"/>
      <c r="FMN29" s="26"/>
      <c r="FMO29" s="26"/>
      <c r="FMP29" s="26"/>
      <c r="FMQ29" s="26"/>
      <c r="FMR29" s="26"/>
      <c r="FMS29" s="26"/>
      <c r="FMT29" s="26"/>
      <c r="FMU29" s="26"/>
      <c r="FMV29" s="26"/>
      <c r="FMW29" s="26"/>
      <c r="FMX29" s="26"/>
      <c r="FMY29" s="26"/>
      <c r="FMZ29" s="26"/>
      <c r="FNA29" s="26"/>
      <c r="FNB29" s="26"/>
      <c r="FNC29" s="26"/>
      <c r="FND29" s="26"/>
      <c r="FNE29" s="26"/>
      <c r="FNF29" s="26"/>
      <c r="FNG29" s="26"/>
      <c r="FNH29" s="26"/>
      <c r="FNI29" s="26"/>
      <c r="FNJ29" s="26"/>
      <c r="FNK29" s="26"/>
      <c r="FNL29" s="26"/>
      <c r="FNM29" s="26"/>
      <c r="FNN29" s="26"/>
      <c r="FNO29" s="26"/>
      <c r="FNP29" s="26"/>
      <c r="FNQ29" s="26"/>
      <c r="FNR29" s="26"/>
      <c r="FNS29" s="26"/>
      <c r="FNT29" s="26"/>
      <c r="FNU29" s="26"/>
      <c r="FNV29" s="26"/>
      <c r="FNW29" s="26"/>
      <c r="FNX29" s="26"/>
      <c r="FNY29" s="26"/>
      <c r="FNZ29" s="26"/>
      <c r="FOA29" s="26"/>
      <c r="FOB29" s="26"/>
      <c r="FOC29" s="26"/>
      <c r="FOD29" s="26"/>
      <c r="FOE29" s="26"/>
      <c r="FOF29" s="26"/>
      <c r="FOG29" s="26"/>
      <c r="FOH29" s="26"/>
      <c r="FOI29" s="26"/>
      <c r="FOJ29" s="26"/>
      <c r="FOK29" s="26"/>
      <c r="FOL29" s="26"/>
      <c r="FOM29" s="26"/>
      <c r="FON29" s="26"/>
      <c r="FOO29" s="26"/>
      <c r="FOP29" s="26"/>
      <c r="FOQ29" s="26"/>
      <c r="FOR29" s="26"/>
      <c r="FOS29" s="26"/>
      <c r="FOT29" s="26"/>
      <c r="FOU29" s="26"/>
      <c r="FOV29" s="26"/>
      <c r="FOW29" s="26"/>
      <c r="FOX29" s="26"/>
      <c r="FOY29" s="26"/>
      <c r="FOZ29" s="26"/>
      <c r="FPA29" s="26"/>
      <c r="FPB29" s="26"/>
      <c r="FPC29" s="26"/>
      <c r="FPD29" s="26"/>
      <c r="FPE29" s="26"/>
      <c r="FPF29" s="26"/>
      <c r="FPG29" s="26"/>
      <c r="FPH29" s="26"/>
      <c r="FPI29" s="26"/>
      <c r="FPJ29" s="26"/>
      <c r="FPK29" s="26"/>
      <c r="FPL29" s="26"/>
      <c r="FPM29" s="26"/>
      <c r="FPN29" s="26"/>
      <c r="FPO29" s="26"/>
      <c r="FPP29" s="26"/>
      <c r="FPQ29" s="26"/>
      <c r="FPR29" s="26"/>
      <c r="FPS29" s="26"/>
      <c r="FPT29" s="26"/>
      <c r="FPU29" s="26"/>
      <c r="FPV29" s="26"/>
      <c r="FPW29" s="26"/>
      <c r="FPX29" s="26"/>
      <c r="FPY29" s="26"/>
      <c r="FPZ29" s="26"/>
      <c r="FQA29" s="26"/>
      <c r="FQB29" s="26"/>
      <c r="FQC29" s="26"/>
      <c r="FQD29" s="26"/>
      <c r="FQE29" s="26"/>
      <c r="FQF29" s="26"/>
      <c r="FQG29" s="26"/>
      <c r="FQH29" s="26"/>
      <c r="FQI29" s="26"/>
      <c r="FQJ29" s="26"/>
      <c r="FQK29" s="26"/>
      <c r="FQL29" s="26"/>
      <c r="FQM29" s="26"/>
      <c r="FQN29" s="26"/>
      <c r="FQO29" s="26"/>
      <c r="FQP29" s="26"/>
      <c r="FQQ29" s="26"/>
      <c r="FQR29" s="26"/>
      <c r="FQS29" s="26"/>
      <c r="FQT29" s="26"/>
      <c r="FQU29" s="26"/>
      <c r="FQV29" s="26"/>
      <c r="FQW29" s="26"/>
      <c r="FQX29" s="26"/>
      <c r="FQY29" s="26"/>
      <c r="FQZ29" s="26"/>
      <c r="FRA29" s="26"/>
      <c r="FRB29" s="26"/>
      <c r="FRC29" s="26"/>
      <c r="FRD29" s="26"/>
      <c r="FRE29" s="26"/>
      <c r="FRF29" s="26"/>
      <c r="FRG29" s="26"/>
      <c r="FRH29" s="26"/>
      <c r="FRI29" s="26"/>
      <c r="FRJ29" s="26"/>
      <c r="FRK29" s="26"/>
      <c r="FRL29" s="26"/>
      <c r="FRM29" s="26"/>
      <c r="FRN29" s="26"/>
      <c r="FRO29" s="26"/>
      <c r="FRP29" s="26"/>
      <c r="FRQ29" s="26"/>
      <c r="FRR29" s="26"/>
      <c r="FRS29" s="26"/>
      <c r="FRT29" s="26"/>
      <c r="FRU29" s="26"/>
      <c r="FRV29" s="26"/>
      <c r="FRW29" s="26"/>
      <c r="FRX29" s="26"/>
      <c r="FRY29" s="26"/>
      <c r="FRZ29" s="26"/>
      <c r="FSA29" s="26"/>
      <c r="FSB29" s="26"/>
      <c r="FSC29" s="26"/>
      <c r="FSD29" s="26"/>
      <c r="FSE29" s="26"/>
      <c r="FSF29" s="26"/>
      <c r="FSG29" s="26"/>
      <c r="FSH29" s="26"/>
      <c r="FSI29" s="26"/>
      <c r="FSJ29" s="26"/>
      <c r="FSK29" s="26"/>
      <c r="FSL29" s="26"/>
      <c r="FSM29" s="26"/>
      <c r="FSN29" s="26"/>
      <c r="FSO29" s="26"/>
      <c r="FSP29" s="26"/>
      <c r="FSQ29" s="26"/>
      <c r="FSR29" s="26"/>
      <c r="FSS29" s="26"/>
      <c r="FST29" s="26"/>
      <c r="FSU29" s="26"/>
      <c r="FSV29" s="26"/>
      <c r="FSW29" s="26"/>
      <c r="FSX29" s="26"/>
      <c r="FSY29" s="26"/>
      <c r="FSZ29" s="26"/>
      <c r="FTA29" s="26"/>
      <c r="FTB29" s="26"/>
      <c r="FTC29" s="26"/>
      <c r="FTD29" s="26"/>
      <c r="FTE29" s="26"/>
      <c r="FTF29" s="26"/>
      <c r="FTG29" s="26"/>
      <c r="FTH29" s="26"/>
      <c r="FTI29" s="26"/>
      <c r="FTJ29" s="26"/>
      <c r="FTK29" s="26"/>
      <c r="FTL29" s="26"/>
      <c r="FTM29" s="26"/>
      <c r="FTN29" s="26"/>
      <c r="FTO29" s="26"/>
      <c r="FTP29" s="26"/>
      <c r="FTQ29" s="26"/>
      <c r="FTR29" s="26"/>
      <c r="FTS29" s="26"/>
      <c r="FTT29" s="26"/>
      <c r="FTU29" s="26"/>
      <c r="FTV29" s="26"/>
      <c r="FTW29" s="26"/>
      <c r="FTX29" s="26"/>
      <c r="FTY29" s="26"/>
      <c r="FTZ29" s="26"/>
      <c r="FUA29" s="26"/>
      <c r="FUB29" s="26"/>
      <c r="FUC29" s="26"/>
      <c r="FUD29" s="26"/>
      <c r="FUE29" s="26"/>
      <c r="FUF29" s="26"/>
      <c r="FUG29" s="26"/>
      <c r="FUH29" s="26"/>
      <c r="FUI29" s="26"/>
      <c r="FUJ29" s="26"/>
      <c r="FUK29" s="26"/>
      <c r="FUL29" s="26"/>
      <c r="FUM29" s="26"/>
      <c r="FUN29" s="26"/>
      <c r="FUO29" s="26"/>
      <c r="FUP29" s="26"/>
      <c r="FUQ29" s="26"/>
      <c r="FUR29" s="26"/>
      <c r="FUS29" s="26"/>
      <c r="FUT29" s="26"/>
      <c r="FUU29" s="26"/>
      <c r="FUV29" s="26"/>
      <c r="FUW29" s="26"/>
      <c r="FUX29" s="26"/>
      <c r="FUY29" s="26"/>
      <c r="FUZ29" s="26"/>
      <c r="FVA29" s="26"/>
      <c r="FVB29" s="26"/>
      <c r="FVC29" s="26"/>
      <c r="FVD29" s="26"/>
      <c r="FVE29" s="26"/>
      <c r="FVF29" s="26"/>
      <c r="FVG29" s="26"/>
      <c r="FVH29" s="26"/>
      <c r="FVI29" s="26"/>
      <c r="FVJ29" s="26"/>
      <c r="FVK29" s="26"/>
      <c r="FVL29" s="26"/>
      <c r="FVM29" s="26"/>
      <c r="FVN29" s="26"/>
      <c r="FVO29" s="26"/>
      <c r="FVP29" s="26"/>
      <c r="FVQ29" s="26"/>
      <c r="FVR29" s="26"/>
      <c r="FVS29" s="26"/>
      <c r="FVT29" s="26"/>
      <c r="FVU29" s="26"/>
      <c r="FVV29" s="26"/>
      <c r="FVW29" s="26"/>
      <c r="FVX29" s="26"/>
      <c r="FVY29" s="26"/>
      <c r="FVZ29" s="26"/>
      <c r="FWA29" s="26"/>
      <c r="FWB29" s="26"/>
      <c r="FWC29" s="26"/>
      <c r="FWD29" s="26"/>
      <c r="FWE29" s="26"/>
      <c r="FWF29" s="26"/>
      <c r="FWG29" s="26"/>
      <c r="FWH29" s="26"/>
      <c r="FWI29" s="26"/>
      <c r="FWJ29" s="26"/>
      <c r="FWK29" s="26"/>
      <c r="FWL29" s="26"/>
      <c r="FWM29" s="26"/>
      <c r="FWN29" s="26"/>
      <c r="FWO29" s="26"/>
      <c r="FWP29" s="26"/>
      <c r="FWQ29" s="26"/>
      <c r="FWR29" s="26"/>
      <c r="FWS29" s="26"/>
      <c r="FWT29" s="26"/>
      <c r="FWU29" s="26"/>
      <c r="FWV29" s="26"/>
      <c r="FWW29" s="26"/>
      <c r="FWX29" s="26"/>
      <c r="FWY29" s="26"/>
      <c r="FWZ29" s="26"/>
      <c r="FXA29" s="26"/>
      <c r="FXB29" s="26"/>
      <c r="FXC29" s="26"/>
      <c r="FXD29" s="26"/>
      <c r="FXE29" s="26"/>
      <c r="FXF29" s="26"/>
      <c r="FXG29" s="26"/>
      <c r="FXH29" s="26"/>
      <c r="FXI29" s="26"/>
      <c r="FXJ29" s="26"/>
      <c r="FXK29" s="26"/>
      <c r="FXL29" s="26"/>
      <c r="FXM29" s="26"/>
      <c r="FXN29" s="26"/>
      <c r="FXO29" s="26"/>
      <c r="FXP29" s="26"/>
      <c r="FXQ29" s="26"/>
      <c r="FXR29" s="26"/>
      <c r="FXS29" s="26"/>
      <c r="FXT29" s="26"/>
      <c r="FXU29" s="26"/>
      <c r="FXV29" s="26"/>
      <c r="FXW29" s="26"/>
      <c r="FXX29" s="26"/>
      <c r="FXY29" s="26"/>
      <c r="FXZ29" s="26"/>
      <c r="FYA29" s="26"/>
      <c r="FYB29" s="26"/>
      <c r="FYC29" s="26"/>
      <c r="FYD29" s="26"/>
      <c r="FYE29" s="26"/>
      <c r="FYF29" s="26"/>
      <c r="FYG29" s="26"/>
      <c r="FYH29" s="26"/>
      <c r="FYI29" s="26"/>
      <c r="FYJ29" s="26"/>
      <c r="FYK29" s="26"/>
      <c r="FYL29" s="26"/>
      <c r="FYM29" s="26"/>
      <c r="FYN29" s="26"/>
      <c r="FYO29" s="26"/>
      <c r="FYP29" s="26"/>
      <c r="FYQ29" s="26"/>
      <c r="FYR29" s="26"/>
      <c r="FYS29" s="26"/>
      <c r="FYT29" s="26"/>
      <c r="FYU29" s="26"/>
      <c r="FYV29" s="26"/>
      <c r="FYW29" s="26"/>
      <c r="FYX29" s="26"/>
      <c r="FYY29" s="26"/>
      <c r="FYZ29" s="26"/>
      <c r="FZA29" s="26"/>
      <c r="FZB29" s="26"/>
      <c r="FZC29" s="26"/>
      <c r="FZD29" s="26"/>
      <c r="FZE29" s="26"/>
      <c r="FZF29" s="26"/>
      <c r="FZG29" s="26"/>
      <c r="FZH29" s="26"/>
      <c r="FZI29" s="26"/>
      <c r="FZJ29" s="26"/>
      <c r="FZK29" s="26"/>
      <c r="FZL29" s="26"/>
      <c r="FZM29" s="26"/>
      <c r="FZN29" s="26"/>
      <c r="FZO29" s="26"/>
      <c r="FZP29" s="26"/>
      <c r="FZQ29" s="26"/>
      <c r="FZR29" s="26"/>
      <c r="FZS29" s="26"/>
      <c r="FZT29" s="26"/>
      <c r="FZU29" s="26"/>
      <c r="FZV29" s="26"/>
      <c r="FZW29" s="26"/>
      <c r="FZX29" s="26"/>
      <c r="FZY29" s="26"/>
      <c r="FZZ29" s="26"/>
      <c r="GAA29" s="26"/>
      <c r="GAB29" s="26"/>
      <c r="GAC29" s="26"/>
      <c r="GAD29" s="26"/>
      <c r="GAE29" s="26"/>
      <c r="GAF29" s="26"/>
      <c r="GAG29" s="26"/>
      <c r="GAH29" s="26"/>
      <c r="GAI29" s="26"/>
      <c r="GAJ29" s="26"/>
      <c r="GAK29" s="26"/>
      <c r="GAL29" s="26"/>
      <c r="GAM29" s="26"/>
      <c r="GAN29" s="26"/>
      <c r="GAO29" s="26"/>
      <c r="GAP29" s="26"/>
      <c r="GAQ29" s="26"/>
      <c r="GAR29" s="26"/>
      <c r="GAS29" s="26"/>
      <c r="GAT29" s="26"/>
      <c r="GAU29" s="26"/>
      <c r="GAV29" s="26"/>
      <c r="GAW29" s="26"/>
      <c r="GAX29" s="26"/>
      <c r="GAY29" s="26"/>
      <c r="GAZ29" s="26"/>
      <c r="GBA29" s="26"/>
      <c r="GBB29" s="26"/>
      <c r="GBC29" s="26"/>
      <c r="GBD29" s="26"/>
      <c r="GBE29" s="26"/>
      <c r="GBF29" s="26"/>
      <c r="GBG29" s="26"/>
      <c r="GBH29" s="26"/>
      <c r="GBI29" s="26"/>
      <c r="GBJ29" s="26"/>
      <c r="GBK29" s="26"/>
      <c r="GBL29" s="26"/>
      <c r="GBM29" s="26"/>
      <c r="GBN29" s="26"/>
      <c r="GBO29" s="26"/>
      <c r="GBP29" s="26"/>
      <c r="GBQ29" s="26"/>
      <c r="GBR29" s="26"/>
      <c r="GBS29" s="26"/>
      <c r="GBT29" s="26"/>
      <c r="GBU29" s="26"/>
      <c r="GBV29" s="26"/>
      <c r="GBW29" s="26"/>
      <c r="GBX29" s="26"/>
      <c r="GBY29" s="26"/>
      <c r="GBZ29" s="26"/>
      <c r="GCA29" s="26"/>
      <c r="GCB29" s="26"/>
      <c r="GCC29" s="26"/>
      <c r="GCD29" s="26"/>
      <c r="GCE29" s="26"/>
      <c r="GCF29" s="26"/>
      <c r="GCG29" s="26"/>
      <c r="GCH29" s="26"/>
      <c r="GCI29" s="26"/>
      <c r="GCJ29" s="26"/>
      <c r="GCK29" s="26"/>
      <c r="GCL29" s="26"/>
      <c r="GCM29" s="26"/>
      <c r="GCN29" s="26"/>
      <c r="GCO29" s="26"/>
      <c r="GCP29" s="26"/>
      <c r="GCQ29" s="26"/>
      <c r="GCR29" s="26"/>
      <c r="GCS29" s="26"/>
      <c r="GCT29" s="26"/>
      <c r="GCU29" s="26"/>
      <c r="GCV29" s="26"/>
      <c r="GCW29" s="26"/>
      <c r="GCX29" s="26"/>
      <c r="GCY29" s="26"/>
      <c r="GCZ29" s="26"/>
      <c r="GDA29" s="26"/>
      <c r="GDB29" s="26"/>
      <c r="GDC29" s="26"/>
      <c r="GDD29" s="26"/>
      <c r="GDE29" s="26"/>
      <c r="GDF29" s="26"/>
      <c r="GDG29" s="26"/>
      <c r="GDH29" s="26"/>
      <c r="GDI29" s="26"/>
      <c r="GDJ29" s="26"/>
      <c r="GDK29" s="26"/>
      <c r="GDL29" s="26"/>
      <c r="GDM29" s="26"/>
      <c r="GDN29" s="26"/>
      <c r="GDO29" s="26"/>
      <c r="GDP29" s="26"/>
      <c r="GDQ29" s="26"/>
      <c r="GDR29" s="26"/>
      <c r="GDS29" s="26"/>
      <c r="GDT29" s="26"/>
      <c r="GDU29" s="26"/>
      <c r="GDV29" s="26"/>
      <c r="GDW29" s="26"/>
      <c r="GDX29" s="26"/>
      <c r="GDY29" s="26"/>
      <c r="GDZ29" s="26"/>
      <c r="GEA29" s="26"/>
      <c r="GEB29" s="26"/>
      <c r="GEC29" s="26"/>
      <c r="GED29" s="26"/>
      <c r="GEE29" s="26"/>
      <c r="GEF29" s="26"/>
      <c r="GEG29" s="26"/>
      <c r="GEH29" s="26"/>
      <c r="GEI29" s="26"/>
      <c r="GEJ29" s="26"/>
      <c r="GEK29" s="26"/>
      <c r="GEL29" s="26"/>
      <c r="GEM29" s="26"/>
      <c r="GEN29" s="26"/>
      <c r="GEO29" s="26"/>
      <c r="GEP29" s="26"/>
      <c r="GEQ29" s="26"/>
      <c r="GER29" s="26"/>
      <c r="GES29" s="26"/>
      <c r="GET29" s="26"/>
      <c r="GEU29" s="26"/>
      <c r="GEV29" s="26"/>
      <c r="GEW29" s="26"/>
      <c r="GEX29" s="26"/>
      <c r="GEY29" s="26"/>
      <c r="GEZ29" s="26"/>
      <c r="GFA29" s="26"/>
      <c r="GFB29" s="26"/>
      <c r="GFC29" s="26"/>
      <c r="GFD29" s="26"/>
      <c r="GFE29" s="26"/>
      <c r="GFF29" s="26"/>
      <c r="GFG29" s="26"/>
      <c r="GFH29" s="26"/>
      <c r="GFI29" s="26"/>
      <c r="GFJ29" s="26"/>
      <c r="GFK29" s="26"/>
      <c r="GFL29" s="26"/>
      <c r="GFM29" s="26"/>
      <c r="GFN29" s="26"/>
      <c r="GFO29" s="26"/>
      <c r="GFP29" s="26"/>
      <c r="GFQ29" s="26"/>
      <c r="GFR29" s="26"/>
      <c r="GFS29" s="26"/>
      <c r="GFT29" s="26"/>
      <c r="GFU29" s="26"/>
      <c r="GFV29" s="26"/>
      <c r="GFW29" s="26"/>
      <c r="GFX29" s="26"/>
      <c r="GFY29" s="26"/>
      <c r="GFZ29" s="26"/>
      <c r="GGA29" s="26"/>
      <c r="GGB29" s="26"/>
      <c r="GGC29" s="26"/>
      <c r="GGD29" s="26"/>
      <c r="GGE29" s="26"/>
      <c r="GGF29" s="26"/>
      <c r="GGG29" s="26"/>
      <c r="GGH29" s="26"/>
      <c r="GGI29" s="26"/>
      <c r="GGJ29" s="26"/>
      <c r="GGK29" s="26"/>
      <c r="GGL29" s="26"/>
      <c r="GGM29" s="26"/>
      <c r="GGN29" s="26"/>
      <c r="GGO29" s="26"/>
      <c r="GGP29" s="26"/>
      <c r="GGQ29" s="26"/>
      <c r="GGR29" s="26"/>
      <c r="GGS29" s="26"/>
      <c r="GGT29" s="26"/>
      <c r="GGU29" s="26"/>
      <c r="GGV29" s="26"/>
      <c r="GGW29" s="26"/>
      <c r="GGX29" s="26"/>
      <c r="GGY29" s="26"/>
      <c r="GGZ29" s="26"/>
      <c r="GHA29" s="26"/>
      <c r="GHB29" s="26"/>
      <c r="GHC29" s="26"/>
      <c r="GHD29" s="26"/>
      <c r="GHE29" s="26"/>
      <c r="GHF29" s="26"/>
      <c r="GHG29" s="26"/>
      <c r="GHH29" s="26"/>
      <c r="GHI29" s="26"/>
      <c r="GHJ29" s="26"/>
      <c r="GHK29" s="26"/>
      <c r="GHL29" s="26"/>
      <c r="GHM29" s="26"/>
      <c r="GHN29" s="26"/>
      <c r="GHO29" s="26"/>
      <c r="GHP29" s="26"/>
      <c r="GHQ29" s="26"/>
      <c r="GHR29" s="26"/>
      <c r="GHS29" s="26"/>
      <c r="GHT29" s="26"/>
      <c r="GHU29" s="26"/>
      <c r="GHV29" s="26"/>
      <c r="GHW29" s="26"/>
      <c r="GHX29" s="26"/>
      <c r="GHY29" s="26"/>
      <c r="GHZ29" s="26"/>
      <c r="GIA29" s="26"/>
      <c r="GIB29" s="26"/>
      <c r="GIC29" s="26"/>
      <c r="GID29" s="26"/>
      <c r="GIE29" s="26"/>
      <c r="GIF29" s="26"/>
      <c r="GIG29" s="26"/>
      <c r="GIH29" s="26"/>
      <c r="GII29" s="26"/>
      <c r="GIJ29" s="26"/>
      <c r="GIK29" s="26"/>
      <c r="GIL29" s="26"/>
      <c r="GIM29" s="26"/>
      <c r="GIN29" s="26"/>
      <c r="GIO29" s="26"/>
      <c r="GIP29" s="26"/>
      <c r="GIQ29" s="26"/>
      <c r="GIR29" s="26"/>
      <c r="GIS29" s="26"/>
      <c r="GIT29" s="26"/>
      <c r="GIU29" s="26"/>
      <c r="GIV29" s="26"/>
      <c r="GIW29" s="26"/>
      <c r="GIX29" s="26"/>
      <c r="GIY29" s="26"/>
      <c r="GIZ29" s="26"/>
      <c r="GJA29" s="26"/>
      <c r="GJB29" s="26"/>
      <c r="GJC29" s="26"/>
      <c r="GJD29" s="26"/>
      <c r="GJE29" s="26"/>
      <c r="GJF29" s="26"/>
      <c r="GJG29" s="26"/>
      <c r="GJH29" s="26"/>
      <c r="GJI29" s="26"/>
      <c r="GJJ29" s="26"/>
      <c r="GJK29" s="26"/>
      <c r="GJL29" s="26"/>
      <c r="GJM29" s="26"/>
      <c r="GJN29" s="26"/>
      <c r="GJO29" s="26"/>
      <c r="GJP29" s="26"/>
      <c r="GJQ29" s="26"/>
      <c r="GJR29" s="26"/>
      <c r="GJS29" s="26"/>
      <c r="GJT29" s="26"/>
      <c r="GJU29" s="26"/>
      <c r="GJV29" s="26"/>
      <c r="GJW29" s="26"/>
      <c r="GJX29" s="26"/>
      <c r="GJY29" s="26"/>
      <c r="GJZ29" s="26"/>
      <c r="GKA29" s="26"/>
      <c r="GKB29" s="26"/>
      <c r="GKC29" s="26"/>
      <c r="GKD29" s="26"/>
      <c r="GKE29" s="26"/>
      <c r="GKF29" s="26"/>
      <c r="GKG29" s="26"/>
      <c r="GKH29" s="26"/>
      <c r="GKI29" s="26"/>
      <c r="GKJ29" s="26"/>
      <c r="GKK29" s="26"/>
      <c r="GKL29" s="26"/>
      <c r="GKM29" s="26"/>
      <c r="GKN29" s="26"/>
      <c r="GKO29" s="26"/>
      <c r="GKP29" s="26"/>
      <c r="GKQ29" s="26"/>
      <c r="GKR29" s="26"/>
      <c r="GKS29" s="26"/>
      <c r="GKT29" s="26"/>
      <c r="GKU29" s="26"/>
      <c r="GKV29" s="26"/>
      <c r="GKW29" s="26"/>
      <c r="GKX29" s="26"/>
      <c r="GKY29" s="26"/>
      <c r="GKZ29" s="26"/>
      <c r="GLA29" s="26"/>
      <c r="GLB29" s="26"/>
      <c r="GLC29" s="26"/>
      <c r="GLD29" s="26"/>
      <c r="GLE29" s="26"/>
      <c r="GLF29" s="26"/>
      <c r="GLG29" s="26"/>
      <c r="GLH29" s="26"/>
      <c r="GLI29" s="26"/>
      <c r="GLJ29" s="26"/>
      <c r="GLK29" s="26"/>
      <c r="GLL29" s="26"/>
      <c r="GLM29" s="26"/>
      <c r="GLN29" s="26"/>
      <c r="GLO29" s="26"/>
      <c r="GLP29" s="26"/>
      <c r="GLQ29" s="26"/>
      <c r="GLR29" s="26"/>
      <c r="GLS29" s="26"/>
      <c r="GLT29" s="26"/>
      <c r="GLU29" s="26"/>
      <c r="GLV29" s="26"/>
      <c r="GLW29" s="26"/>
      <c r="GLX29" s="26"/>
      <c r="GLY29" s="26"/>
      <c r="GLZ29" s="26"/>
      <c r="GMA29" s="26"/>
      <c r="GMB29" s="26"/>
      <c r="GMC29" s="26"/>
      <c r="GMD29" s="26"/>
      <c r="GME29" s="26"/>
      <c r="GMF29" s="26"/>
      <c r="GMG29" s="26"/>
      <c r="GMH29" s="26"/>
      <c r="GMI29" s="26"/>
      <c r="GMJ29" s="26"/>
      <c r="GMK29" s="26"/>
      <c r="GML29" s="26"/>
      <c r="GMM29" s="26"/>
      <c r="GMN29" s="26"/>
      <c r="GMO29" s="26"/>
      <c r="GMP29" s="26"/>
      <c r="GMQ29" s="26"/>
      <c r="GMR29" s="26"/>
      <c r="GMS29" s="26"/>
      <c r="GMT29" s="26"/>
      <c r="GMU29" s="26"/>
      <c r="GMV29" s="26"/>
      <c r="GMW29" s="26"/>
      <c r="GMX29" s="26"/>
      <c r="GMY29" s="26"/>
      <c r="GMZ29" s="26"/>
      <c r="GNA29" s="26"/>
      <c r="GNB29" s="26"/>
      <c r="GNC29" s="26"/>
      <c r="GND29" s="26"/>
      <c r="GNE29" s="26"/>
      <c r="GNF29" s="26"/>
      <c r="GNG29" s="26"/>
      <c r="GNH29" s="26"/>
      <c r="GNI29" s="26"/>
      <c r="GNJ29" s="26"/>
      <c r="GNK29" s="26"/>
      <c r="GNL29" s="26"/>
      <c r="GNM29" s="26"/>
      <c r="GNN29" s="26"/>
      <c r="GNO29" s="26"/>
      <c r="GNP29" s="26"/>
      <c r="GNQ29" s="26"/>
      <c r="GNR29" s="26"/>
      <c r="GNS29" s="26"/>
      <c r="GNT29" s="26"/>
      <c r="GNU29" s="26"/>
      <c r="GNV29" s="26"/>
      <c r="GNW29" s="26"/>
      <c r="GNX29" s="26"/>
      <c r="GNY29" s="26"/>
      <c r="GNZ29" s="26"/>
      <c r="GOA29" s="26"/>
      <c r="GOB29" s="26"/>
      <c r="GOC29" s="26"/>
      <c r="GOD29" s="26"/>
      <c r="GOE29" s="26"/>
      <c r="GOF29" s="26"/>
      <c r="GOG29" s="26"/>
      <c r="GOH29" s="26"/>
      <c r="GOI29" s="26"/>
      <c r="GOJ29" s="26"/>
      <c r="GOK29" s="26"/>
      <c r="GOL29" s="26"/>
      <c r="GOM29" s="26"/>
      <c r="GON29" s="26"/>
      <c r="GOO29" s="26"/>
      <c r="GOP29" s="26"/>
      <c r="GOQ29" s="26"/>
      <c r="GOR29" s="26"/>
      <c r="GOS29" s="26"/>
      <c r="GOT29" s="26"/>
      <c r="GOU29" s="26"/>
      <c r="GOV29" s="26"/>
      <c r="GOW29" s="26"/>
      <c r="GOX29" s="26"/>
      <c r="GOY29" s="26"/>
      <c r="GOZ29" s="26"/>
      <c r="GPA29" s="26"/>
      <c r="GPB29" s="26"/>
      <c r="GPC29" s="26"/>
      <c r="GPD29" s="26"/>
      <c r="GPE29" s="26"/>
      <c r="GPF29" s="26"/>
      <c r="GPG29" s="26"/>
      <c r="GPH29" s="26"/>
      <c r="GPI29" s="26"/>
      <c r="GPJ29" s="26"/>
      <c r="GPK29" s="26"/>
      <c r="GPL29" s="26"/>
      <c r="GPM29" s="26"/>
      <c r="GPN29" s="26"/>
      <c r="GPO29" s="26"/>
      <c r="GPP29" s="26"/>
      <c r="GPQ29" s="26"/>
      <c r="GPR29" s="26"/>
      <c r="GPS29" s="26"/>
      <c r="GPT29" s="26"/>
      <c r="GPU29" s="26"/>
      <c r="GPV29" s="26"/>
      <c r="GPW29" s="26"/>
      <c r="GPX29" s="26"/>
      <c r="GPY29" s="26"/>
      <c r="GPZ29" s="26"/>
      <c r="GQA29" s="26"/>
      <c r="GQB29" s="26"/>
      <c r="GQC29" s="26"/>
      <c r="GQD29" s="26"/>
      <c r="GQE29" s="26"/>
      <c r="GQF29" s="26"/>
      <c r="GQG29" s="26"/>
      <c r="GQH29" s="26"/>
      <c r="GQI29" s="26"/>
      <c r="GQJ29" s="26"/>
      <c r="GQK29" s="26"/>
      <c r="GQL29" s="26"/>
      <c r="GQM29" s="26"/>
      <c r="GQN29" s="26"/>
      <c r="GQO29" s="26"/>
      <c r="GQP29" s="26"/>
      <c r="GQQ29" s="26"/>
      <c r="GQR29" s="26"/>
      <c r="GQS29" s="26"/>
      <c r="GQT29" s="26"/>
      <c r="GQU29" s="26"/>
      <c r="GQV29" s="26"/>
      <c r="GQW29" s="26"/>
      <c r="GQX29" s="26"/>
      <c r="GQY29" s="26"/>
      <c r="GQZ29" s="26"/>
      <c r="GRA29" s="26"/>
      <c r="GRB29" s="26"/>
      <c r="GRC29" s="26"/>
      <c r="GRD29" s="26"/>
      <c r="GRE29" s="26"/>
      <c r="GRF29" s="26"/>
      <c r="GRG29" s="26"/>
      <c r="GRH29" s="26"/>
      <c r="GRI29" s="26"/>
      <c r="GRJ29" s="26"/>
      <c r="GRK29" s="26"/>
      <c r="GRL29" s="26"/>
      <c r="GRM29" s="26"/>
      <c r="GRN29" s="26"/>
      <c r="GRO29" s="26"/>
      <c r="GRP29" s="26"/>
      <c r="GRQ29" s="26"/>
      <c r="GRR29" s="26"/>
      <c r="GRS29" s="26"/>
      <c r="GRT29" s="26"/>
      <c r="GRU29" s="26"/>
      <c r="GRV29" s="26"/>
      <c r="GRW29" s="26"/>
      <c r="GRX29" s="26"/>
      <c r="GRY29" s="26"/>
      <c r="GRZ29" s="26"/>
      <c r="GSA29" s="26"/>
      <c r="GSB29" s="26"/>
      <c r="GSC29" s="26"/>
      <c r="GSD29" s="26"/>
      <c r="GSE29" s="26"/>
      <c r="GSF29" s="26"/>
      <c r="GSG29" s="26"/>
      <c r="GSH29" s="26"/>
      <c r="GSI29" s="26"/>
      <c r="GSJ29" s="26"/>
      <c r="GSK29" s="26"/>
      <c r="GSL29" s="26"/>
      <c r="GSM29" s="26"/>
      <c r="GSN29" s="26"/>
      <c r="GSO29" s="26"/>
      <c r="GSP29" s="26"/>
      <c r="GSQ29" s="26"/>
      <c r="GSR29" s="26"/>
      <c r="GSS29" s="26"/>
      <c r="GST29" s="26"/>
      <c r="GSU29" s="26"/>
      <c r="GSV29" s="26"/>
      <c r="GSW29" s="26"/>
      <c r="GSX29" s="26"/>
      <c r="GSY29" s="26"/>
      <c r="GSZ29" s="26"/>
      <c r="GTA29" s="26"/>
      <c r="GTB29" s="26"/>
      <c r="GTC29" s="26"/>
      <c r="GTD29" s="26"/>
      <c r="GTE29" s="26"/>
      <c r="GTF29" s="26"/>
      <c r="GTG29" s="26"/>
      <c r="GTH29" s="26"/>
      <c r="GTI29" s="26"/>
      <c r="GTJ29" s="26"/>
      <c r="GTK29" s="26"/>
      <c r="GTL29" s="26"/>
      <c r="GTM29" s="26"/>
      <c r="GTN29" s="26"/>
      <c r="GTO29" s="26"/>
      <c r="GTP29" s="26"/>
      <c r="GTQ29" s="26"/>
      <c r="GTR29" s="26"/>
      <c r="GTS29" s="26"/>
      <c r="GTT29" s="26"/>
      <c r="GTU29" s="26"/>
      <c r="GTV29" s="26"/>
      <c r="GTW29" s="26"/>
      <c r="GTX29" s="26"/>
      <c r="GTY29" s="26"/>
      <c r="GTZ29" s="26"/>
      <c r="GUA29" s="26"/>
      <c r="GUB29" s="26"/>
      <c r="GUC29" s="26"/>
      <c r="GUD29" s="26"/>
      <c r="GUE29" s="26"/>
      <c r="GUF29" s="26"/>
      <c r="GUG29" s="26"/>
      <c r="GUH29" s="26"/>
      <c r="GUI29" s="26"/>
      <c r="GUJ29" s="26"/>
      <c r="GUK29" s="26"/>
      <c r="GUL29" s="26"/>
      <c r="GUM29" s="26"/>
      <c r="GUN29" s="26"/>
      <c r="GUO29" s="26"/>
      <c r="GUP29" s="26"/>
      <c r="GUQ29" s="26"/>
      <c r="GUR29" s="26"/>
      <c r="GUS29" s="26"/>
      <c r="GUT29" s="26"/>
      <c r="GUU29" s="26"/>
      <c r="GUV29" s="26"/>
      <c r="GUW29" s="26"/>
      <c r="GUX29" s="26"/>
      <c r="GUY29" s="26"/>
      <c r="GUZ29" s="26"/>
      <c r="GVA29" s="26"/>
      <c r="GVB29" s="26"/>
      <c r="GVC29" s="26"/>
      <c r="GVD29" s="26"/>
      <c r="GVE29" s="26"/>
      <c r="GVF29" s="26"/>
      <c r="GVG29" s="26"/>
      <c r="GVH29" s="26"/>
      <c r="GVI29" s="26"/>
      <c r="GVJ29" s="26"/>
      <c r="GVK29" s="26"/>
      <c r="GVL29" s="26"/>
      <c r="GVM29" s="26"/>
      <c r="GVN29" s="26"/>
      <c r="GVO29" s="26"/>
      <c r="GVP29" s="26"/>
      <c r="GVQ29" s="26"/>
      <c r="GVR29" s="26"/>
      <c r="GVS29" s="26"/>
      <c r="GVT29" s="26"/>
      <c r="GVU29" s="26"/>
      <c r="GVV29" s="26"/>
      <c r="GVW29" s="26"/>
      <c r="GVX29" s="26"/>
      <c r="GVY29" s="26"/>
      <c r="GVZ29" s="26"/>
      <c r="GWA29" s="26"/>
      <c r="GWB29" s="26"/>
      <c r="GWC29" s="26"/>
      <c r="GWD29" s="26"/>
      <c r="GWE29" s="26"/>
      <c r="GWF29" s="26"/>
      <c r="GWG29" s="26"/>
      <c r="GWH29" s="26"/>
      <c r="GWI29" s="26"/>
      <c r="GWJ29" s="26"/>
      <c r="GWK29" s="26"/>
      <c r="GWL29" s="26"/>
      <c r="GWM29" s="26"/>
      <c r="GWN29" s="26"/>
      <c r="GWO29" s="26"/>
      <c r="GWP29" s="26"/>
      <c r="GWQ29" s="26"/>
      <c r="GWR29" s="26"/>
      <c r="GWS29" s="26"/>
      <c r="GWT29" s="26"/>
      <c r="GWU29" s="26"/>
      <c r="GWV29" s="26"/>
      <c r="GWW29" s="26"/>
      <c r="GWX29" s="26"/>
      <c r="GWY29" s="26"/>
      <c r="GWZ29" s="26"/>
      <c r="GXA29" s="26"/>
      <c r="GXB29" s="26"/>
      <c r="GXC29" s="26"/>
      <c r="GXD29" s="26"/>
      <c r="GXE29" s="26"/>
      <c r="GXF29" s="26"/>
      <c r="GXG29" s="26"/>
      <c r="GXH29" s="26"/>
      <c r="GXI29" s="26"/>
      <c r="GXJ29" s="26"/>
      <c r="GXK29" s="26"/>
      <c r="GXL29" s="26"/>
      <c r="GXM29" s="26"/>
      <c r="GXN29" s="26"/>
      <c r="GXO29" s="26"/>
      <c r="GXP29" s="26"/>
      <c r="GXQ29" s="26"/>
      <c r="GXR29" s="26"/>
      <c r="GXS29" s="26"/>
      <c r="GXT29" s="26"/>
      <c r="GXU29" s="26"/>
      <c r="GXV29" s="26"/>
      <c r="GXW29" s="26"/>
      <c r="GXX29" s="26"/>
      <c r="GXY29" s="26"/>
      <c r="GXZ29" s="26"/>
      <c r="GYA29" s="26"/>
      <c r="GYB29" s="26"/>
      <c r="GYC29" s="26"/>
      <c r="GYD29" s="26"/>
      <c r="GYE29" s="26"/>
      <c r="GYF29" s="26"/>
      <c r="GYG29" s="26"/>
      <c r="GYH29" s="26"/>
      <c r="GYI29" s="26"/>
      <c r="GYJ29" s="26"/>
      <c r="GYK29" s="26"/>
      <c r="GYL29" s="26"/>
      <c r="GYM29" s="26"/>
      <c r="GYN29" s="26"/>
      <c r="GYO29" s="26"/>
      <c r="GYP29" s="26"/>
      <c r="GYQ29" s="26"/>
      <c r="GYR29" s="26"/>
      <c r="GYS29" s="26"/>
      <c r="GYT29" s="26"/>
      <c r="GYU29" s="26"/>
      <c r="GYV29" s="26"/>
      <c r="GYW29" s="26"/>
      <c r="GYX29" s="26"/>
      <c r="GYY29" s="26"/>
      <c r="GYZ29" s="26"/>
      <c r="GZA29" s="26"/>
      <c r="GZB29" s="26"/>
      <c r="GZC29" s="26"/>
      <c r="GZD29" s="26"/>
      <c r="GZE29" s="26"/>
      <c r="GZF29" s="26"/>
      <c r="GZG29" s="26"/>
      <c r="GZH29" s="26"/>
      <c r="GZI29" s="26"/>
      <c r="GZJ29" s="26"/>
      <c r="GZK29" s="26"/>
      <c r="GZL29" s="26"/>
      <c r="GZM29" s="26"/>
      <c r="GZN29" s="26"/>
      <c r="GZO29" s="26"/>
      <c r="GZP29" s="26"/>
      <c r="GZQ29" s="26"/>
      <c r="GZR29" s="26"/>
      <c r="GZS29" s="26"/>
      <c r="GZT29" s="26"/>
      <c r="GZU29" s="26"/>
      <c r="GZV29" s="26"/>
      <c r="GZW29" s="26"/>
      <c r="GZX29" s="26"/>
      <c r="GZY29" s="26"/>
      <c r="GZZ29" s="26"/>
      <c r="HAA29" s="26"/>
      <c r="HAB29" s="26"/>
      <c r="HAC29" s="26"/>
      <c r="HAD29" s="26"/>
      <c r="HAE29" s="26"/>
      <c r="HAF29" s="26"/>
      <c r="HAG29" s="26"/>
      <c r="HAH29" s="26"/>
      <c r="HAI29" s="26"/>
      <c r="HAJ29" s="26"/>
      <c r="HAK29" s="26"/>
      <c r="HAL29" s="26"/>
      <c r="HAM29" s="26"/>
      <c r="HAN29" s="26"/>
      <c r="HAO29" s="26"/>
      <c r="HAP29" s="26"/>
      <c r="HAQ29" s="26"/>
      <c r="HAR29" s="26"/>
      <c r="HAS29" s="26"/>
      <c r="HAT29" s="26"/>
      <c r="HAU29" s="26"/>
      <c r="HAV29" s="26"/>
      <c r="HAW29" s="26"/>
      <c r="HAX29" s="26"/>
      <c r="HAY29" s="26"/>
      <c r="HAZ29" s="26"/>
      <c r="HBA29" s="26"/>
      <c r="HBB29" s="26"/>
      <c r="HBC29" s="26"/>
      <c r="HBD29" s="26"/>
      <c r="HBE29" s="26"/>
      <c r="HBF29" s="26"/>
      <c r="HBG29" s="26"/>
      <c r="HBH29" s="26"/>
      <c r="HBI29" s="26"/>
      <c r="HBJ29" s="26"/>
      <c r="HBK29" s="26"/>
      <c r="HBL29" s="26"/>
      <c r="HBM29" s="26"/>
      <c r="HBN29" s="26"/>
      <c r="HBO29" s="26"/>
      <c r="HBP29" s="26"/>
      <c r="HBQ29" s="26"/>
      <c r="HBR29" s="26"/>
      <c r="HBS29" s="26"/>
      <c r="HBT29" s="26"/>
      <c r="HBU29" s="26"/>
      <c r="HBV29" s="26"/>
      <c r="HBW29" s="26"/>
      <c r="HBX29" s="26"/>
      <c r="HBY29" s="26"/>
      <c r="HBZ29" s="26"/>
      <c r="HCA29" s="26"/>
      <c r="HCB29" s="26"/>
      <c r="HCC29" s="26"/>
      <c r="HCD29" s="26"/>
      <c r="HCE29" s="26"/>
      <c r="HCF29" s="26"/>
      <c r="HCG29" s="26"/>
      <c r="HCH29" s="26"/>
      <c r="HCI29" s="26"/>
      <c r="HCJ29" s="26"/>
      <c r="HCK29" s="26"/>
      <c r="HCL29" s="26"/>
      <c r="HCM29" s="26"/>
      <c r="HCN29" s="26"/>
      <c r="HCO29" s="26"/>
      <c r="HCP29" s="26"/>
      <c r="HCQ29" s="26"/>
      <c r="HCR29" s="26"/>
      <c r="HCS29" s="26"/>
      <c r="HCT29" s="26"/>
      <c r="HCU29" s="26"/>
      <c r="HCV29" s="26"/>
      <c r="HCW29" s="26"/>
      <c r="HCX29" s="26"/>
      <c r="HCY29" s="26"/>
      <c r="HCZ29" s="26"/>
      <c r="HDA29" s="26"/>
      <c r="HDB29" s="26"/>
      <c r="HDC29" s="26"/>
      <c r="HDD29" s="26"/>
      <c r="HDE29" s="26"/>
      <c r="HDF29" s="26"/>
      <c r="HDG29" s="26"/>
      <c r="HDH29" s="26"/>
      <c r="HDI29" s="26"/>
      <c r="HDJ29" s="26"/>
      <c r="HDK29" s="26"/>
      <c r="HDL29" s="26"/>
      <c r="HDM29" s="26"/>
      <c r="HDN29" s="26"/>
      <c r="HDO29" s="26"/>
      <c r="HDP29" s="26"/>
      <c r="HDQ29" s="26"/>
      <c r="HDR29" s="26"/>
      <c r="HDS29" s="26"/>
      <c r="HDT29" s="26"/>
      <c r="HDU29" s="26"/>
      <c r="HDV29" s="26"/>
      <c r="HDW29" s="26"/>
      <c r="HDX29" s="26"/>
      <c r="HDY29" s="26"/>
      <c r="HDZ29" s="26"/>
      <c r="HEA29" s="26"/>
      <c r="HEB29" s="26"/>
      <c r="HEC29" s="26"/>
      <c r="HED29" s="26"/>
      <c r="HEE29" s="26"/>
      <c r="HEF29" s="26"/>
      <c r="HEG29" s="26"/>
      <c r="HEH29" s="26"/>
      <c r="HEI29" s="26"/>
      <c r="HEJ29" s="26"/>
      <c r="HEK29" s="26"/>
      <c r="HEL29" s="26"/>
      <c r="HEM29" s="26"/>
      <c r="HEN29" s="26"/>
      <c r="HEO29" s="26"/>
      <c r="HEP29" s="26"/>
      <c r="HEQ29" s="26"/>
      <c r="HER29" s="26"/>
      <c r="HES29" s="26"/>
      <c r="HET29" s="26"/>
      <c r="HEU29" s="26"/>
      <c r="HEV29" s="26"/>
      <c r="HEW29" s="26"/>
      <c r="HEX29" s="26"/>
      <c r="HEY29" s="26"/>
      <c r="HEZ29" s="26"/>
      <c r="HFA29" s="26"/>
      <c r="HFB29" s="26"/>
      <c r="HFC29" s="26"/>
      <c r="HFD29" s="26"/>
      <c r="HFE29" s="26"/>
      <c r="HFF29" s="26"/>
      <c r="HFG29" s="26"/>
      <c r="HFH29" s="26"/>
      <c r="HFI29" s="26"/>
      <c r="HFJ29" s="26"/>
      <c r="HFK29" s="26"/>
      <c r="HFL29" s="26"/>
      <c r="HFM29" s="26"/>
      <c r="HFN29" s="26"/>
      <c r="HFO29" s="26"/>
      <c r="HFP29" s="26"/>
      <c r="HFQ29" s="26"/>
      <c r="HFR29" s="26"/>
      <c r="HFS29" s="26"/>
      <c r="HFT29" s="26"/>
      <c r="HFU29" s="26"/>
      <c r="HFV29" s="26"/>
      <c r="HFW29" s="26"/>
      <c r="HFX29" s="26"/>
      <c r="HFY29" s="26"/>
      <c r="HFZ29" s="26"/>
      <c r="HGA29" s="26"/>
      <c r="HGB29" s="26"/>
      <c r="HGC29" s="26"/>
      <c r="HGD29" s="26"/>
      <c r="HGE29" s="26"/>
      <c r="HGF29" s="26"/>
      <c r="HGG29" s="26"/>
      <c r="HGH29" s="26"/>
      <c r="HGI29" s="26"/>
      <c r="HGJ29" s="26"/>
      <c r="HGK29" s="26"/>
      <c r="HGL29" s="26"/>
      <c r="HGM29" s="26"/>
      <c r="HGN29" s="26"/>
      <c r="HGO29" s="26"/>
      <c r="HGP29" s="26"/>
      <c r="HGQ29" s="26"/>
      <c r="HGR29" s="26"/>
      <c r="HGS29" s="26"/>
      <c r="HGT29" s="26"/>
      <c r="HGU29" s="26"/>
      <c r="HGV29" s="26"/>
      <c r="HGW29" s="26"/>
      <c r="HGX29" s="26"/>
      <c r="HGY29" s="26"/>
      <c r="HGZ29" s="26"/>
      <c r="HHA29" s="26"/>
      <c r="HHB29" s="26"/>
      <c r="HHC29" s="26"/>
      <c r="HHD29" s="26"/>
      <c r="HHE29" s="26"/>
      <c r="HHF29" s="26"/>
      <c r="HHG29" s="26"/>
      <c r="HHH29" s="26"/>
      <c r="HHI29" s="26"/>
      <c r="HHJ29" s="26"/>
      <c r="HHK29" s="26"/>
      <c r="HHL29" s="26"/>
      <c r="HHM29" s="26"/>
      <c r="HHN29" s="26"/>
      <c r="HHO29" s="26"/>
      <c r="HHP29" s="26"/>
      <c r="HHQ29" s="26"/>
      <c r="HHR29" s="26"/>
      <c r="HHS29" s="26"/>
      <c r="HHT29" s="26"/>
      <c r="HHU29" s="26"/>
      <c r="HHV29" s="26"/>
      <c r="HHW29" s="26"/>
      <c r="HHX29" s="26"/>
      <c r="HHY29" s="26"/>
      <c r="HHZ29" s="26"/>
      <c r="HIA29" s="26"/>
      <c r="HIB29" s="26"/>
      <c r="HIC29" s="26"/>
      <c r="HID29" s="26"/>
      <c r="HIE29" s="26"/>
      <c r="HIF29" s="26"/>
      <c r="HIG29" s="26"/>
      <c r="HIH29" s="26"/>
      <c r="HII29" s="26"/>
      <c r="HIJ29" s="26"/>
      <c r="HIK29" s="26"/>
      <c r="HIL29" s="26"/>
      <c r="HIM29" s="26"/>
      <c r="HIN29" s="26"/>
      <c r="HIO29" s="26"/>
      <c r="HIP29" s="26"/>
      <c r="HIQ29" s="26"/>
      <c r="HIR29" s="26"/>
      <c r="HIS29" s="26"/>
      <c r="HIT29" s="26"/>
      <c r="HIU29" s="26"/>
      <c r="HIV29" s="26"/>
      <c r="HIW29" s="26"/>
      <c r="HIX29" s="26"/>
      <c r="HIY29" s="26"/>
      <c r="HIZ29" s="26"/>
      <c r="HJA29" s="26"/>
      <c r="HJB29" s="26"/>
      <c r="HJC29" s="26"/>
      <c r="HJD29" s="26"/>
      <c r="HJE29" s="26"/>
      <c r="HJF29" s="26"/>
      <c r="HJG29" s="26"/>
      <c r="HJH29" s="26"/>
      <c r="HJI29" s="26"/>
      <c r="HJJ29" s="26"/>
      <c r="HJK29" s="26"/>
      <c r="HJL29" s="26"/>
      <c r="HJM29" s="26"/>
      <c r="HJN29" s="26"/>
      <c r="HJO29" s="26"/>
      <c r="HJP29" s="26"/>
      <c r="HJQ29" s="26"/>
      <c r="HJR29" s="26"/>
      <c r="HJS29" s="26"/>
      <c r="HJT29" s="26"/>
      <c r="HJU29" s="26"/>
      <c r="HJV29" s="26"/>
      <c r="HJW29" s="26"/>
      <c r="HJX29" s="26"/>
      <c r="HJY29" s="26"/>
      <c r="HJZ29" s="26"/>
      <c r="HKA29" s="26"/>
      <c r="HKB29" s="26"/>
      <c r="HKC29" s="26"/>
      <c r="HKD29" s="26"/>
      <c r="HKE29" s="26"/>
      <c r="HKF29" s="26"/>
      <c r="HKG29" s="26"/>
      <c r="HKH29" s="26"/>
      <c r="HKI29" s="26"/>
      <c r="HKJ29" s="26"/>
      <c r="HKK29" s="26"/>
      <c r="HKL29" s="26"/>
      <c r="HKM29" s="26"/>
      <c r="HKN29" s="26"/>
      <c r="HKO29" s="26"/>
      <c r="HKP29" s="26"/>
      <c r="HKQ29" s="26"/>
      <c r="HKR29" s="26"/>
      <c r="HKS29" s="26"/>
      <c r="HKT29" s="26"/>
      <c r="HKU29" s="26"/>
      <c r="HKV29" s="26"/>
      <c r="HKW29" s="26"/>
      <c r="HKX29" s="26"/>
      <c r="HKY29" s="26"/>
      <c r="HKZ29" s="26"/>
      <c r="HLA29" s="26"/>
      <c r="HLB29" s="26"/>
      <c r="HLC29" s="26"/>
      <c r="HLD29" s="26"/>
      <c r="HLE29" s="26"/>
      <c r="HLF29" s="26"/>
      <c r="HLG29" s="26"/>
      <c r="HLH29" s="26"/>
      <c r="HLI29" s="26"/>
      <c r="HLJ29" s="26"/>
      <c r="HLK29" s="26"/>
      <c r="HLL29" s="26"/>
      <c r="HLM29" s="26"/>
      <c r="HLN29" s="26"/>
      <c r="HLO29" s="26"/>
      <c r="HLP29" s="26"/>
      <c r="HLQ29" s="26"/>
      <c r="HLR29" s="26"/>
      <c r="HLS29" s="26"/>
      <c r="HLT29" s="26"/>
      <c r="HLU29" s="26"/>
      <c r="HLV29" s="26"/>
      <c r="HLW29" s="26"/>
      <c r="HLX29" s="26"/>
      <c r="HLY29" s="26"/>
      <c r="HLZ29" s="26"/>
      <c r="HMA29" s="26"/>
      <c r="HMB29" s="26"/>
      <c r="HMC29" s="26"/>
      <c r="HMD29" s="26"/>
      <c r="HME29" s="26"/>
      <c r="HMF29" s="26"/>
      <c r="HMG29" s="26"/>
      <c r="HMH29" s="26"/>
      <c r="HMI29" s="26"/>
      <c r="HMJ29" s="26"/>
      <c r="HMK29" s="26"/>
      <c r="HML29" s="26"/>
      <c r="HMM29" s="26"/>
      <c r="HMN29" s="26"/>
      <c r="HMO29" s="26"/>
      <c r="HMP29" s="26"/>
      <c r="HMQ29" s="26"/>
      <c r="HMR29" s="26"/>
      <c r="HMS29" s="26"/>
      <c r="HMT29" s="26"/>
      <c r="HMU29" s="26"/>
      <c r="HMV29" s="26"/>
      <c r="HMW29" s="26"/>
      <c r="HMX29" s="26"/>
      <c r="HMY29" s="26"/>
      <c r="HMZ29" s="26"/>
      <c r="HNA29" s="26"/>
      <c r="HNB29" s="26"/>
      <c r="HNC29" s="26"/>
      <c r="HND29" s="26"/>
      <c r="HNE29" s="26"/>
      <c r="HNF29" s="26"/>
      <c r="HNG29" s="26"/>
      <c r="HNH29" s="26"/>
      <c r="HNI29" s="26"/>
      <c r="HNJ29" s="26"/>
      <c r="HNK29" s="26"/>
      <c r="HNL29" s="26"/>
      <c r="HNM29" s="26"/>
      <c r="HNN29" s="26"/>
      <c r="HNO29" s="26"/>
      <c r="HNP29" s="26"/>
      <c r="HNQ29" s="26"/>
      <c r="HNR29" s="26"/>
      <c r="HNS29" s="26"/>
      <c r="HNT29" s="26"/>
      <c r="HNU29" s="26"/>
      <c r="HNV29" s="26"/>
      <c r="HNW29" s="26"/>
      <c r="HNX29" s="26"/>
      <c r="HNY29" s="26"/>
      <c r="HNZ29" s="26"/>
      <c r="HOA29" s="26"/>
      <c r="HOB29" s="26"/>
      <c r="HOC29" s="26"/>
      <c r="HOD29" s="26"/>
      <c r="HOE29" s="26"/>
      <c r="HOF29" s="26"/>
      <c r="HOG29" s="26"/>
      <c r="HOH29" s="26"/>
      <c r="HOI29" s="26"/>
      <c r="HOJ29" s="26"/>
      <c r="HOK29" s="26"/>
      <c r="HOL29" s="26"/>
      <c r="HOM29" s="26"/>
      <c r="HON29" s="26"/>
      <c r="HOO29" s="26"/>
      <c r="HOP29" s="26"/>
      <c r="HOQ29" s="26"/>
      <c r="HOR29" s="26"/>
      <c r="HOS29" s="26"/>
      <c r="HOT29" s="26"/>
      <c r="HOU29" s="26"/>
      <c r="HOV29" s="26"/>
      <c r="HOW29" s="26"/>
      <c r="HOX29" s="26"/>
      <c r="HOY29" s="26"/>
      <c r="HOZ29" s="26"/>
      <c r="HPA29" s="26"/>
      <c r="HPB29" s="26"/>
      <c r="HPC29" s="26"/>
      <c r="HPD29" s="26"/>
      <c r="HPE29" s="26"/>
      <c r="HPF29" s="26"/>
      <c r="HPG29" s="26"/>
      <c r="HPH29" s="26"/>
      <c r="HPI29" s="26"/>
      <c r="HPJ29" s="26"/>
      <c r="HPK29" s="26"/>
      <c r="HPL29" s="26"/>
      <c r="HPM29" s="26"/>
      <c r="HPN29" s="26"/>
      <c r="HPO29" s="26"/>
      <c r="HPP29" s="26"/>
      <c r="HPQ29" s="26"/>
      <c r="HPR29" s="26"/>
      <c r="HPS29" s="26"/>
      <c r="HPT29" s="26"/>
      <c r="HPU29" s="26"/>
      <c r="HPV29" s="26"/>
      <c r="HPW29" s="26"/>
      <c r="HPX29" s="26"/>
      <c r="HPY29" s="26"/>
      <c r="HPZ29" s="26"/>
      <c r="HQA29" s="26"/>
      <c r="HQB29" s="26"/>
      <c r="HQC29" s="26"/>
      <c r="HQD29" s="26"/>
      <c r="HQE29" s="26"/>
      <c r="HQF29" s="26"/>
      <c r="HQG29" s="26"/>
      <c r="HQH29" s="26"/>
      <c r="HQI29" s="26"/>
      <c r="HQJ29" s="26"/>
      <c r="HQK29" s="26"/>
      <c r="HQL29" s="26"/>
      <c r="HQM29" s="26"/>
      <c r="HQN29" s="26"/>
      <c r="HQO29" s="26"/>
      <c r="HQP29" s="26"/>
      <c r="HQQ29" s="26"/>
      <c r="HQR29" s="26"/>
      <c r="HQS29" s="26"/>
      <c r="HQT29" s="26"/>
      <c r="HQU29" s="26"/>
      <c r="HQV29" s="26"/>
      <c r="HQW29" s="26"/>
      <c r="HQX29" s="26"/>
      <c r="HQY29" s="26"/>
      <c r="HQZ29" s="26"/>
      <c r="HRA29" s="26"/>
      <c r="HRB29" s="26"/>
      <c r="HRC29" s="26"/>
      <c r="HRD29" s="26"/>
      <c r="HRE29" s="26"/>
      <c r="HRF29" s="26"/>
      <c r="HRG29" s="26"/>
      <c r="HRH29" s="26"/>
      <c r="HRI29" s="26"/>
      <c r="HRJ29" s="26"/>
      <c r="HRK29" s="26"/>
      <c r="HRL29" s="26"/>
      <c r="HRM29" s="26"/>
      <c r="HRN29" s="26"/>
      <c r="HRO29" s="26"/>
      <c r="HRP29" s="26"/>
      <c r="HRQ29" s="26"/>
      <c r="HRR29" s="26"/>
      <c r="HRS29" s="26"/>
      <c r="HRT29" s="26"/>
      <c r="HRU29" s="26"/>
      <c r="HRV29" s="26"/>
      <c r="HRW29" s="26"/>
      <c r="HRX29" s="26"/>
      <c r="HRY29" s="26"/>
      <c r="HRZ29" s="26"/>
      <c r="HSA29" s="26"/>
      <c r="HSB29" s="26"/>
      <c r="HSC29" s="26"/>
      <c r="HSD29" s="26"/>
      <c r="HSE29" s="26"/>
      <c r="HSF29" s="26"/>
      <c r="HSG29" s="26"/>
      <c r="HSH29" s="26"/>
      <c r="HSI29" s="26"/>
      <c r="HSJ29" s="26"/>
      <c r="HSK29" s="26"/>
      <c r="HSL29" s="26"/>
      <c r="HSM29" s="26"/>
      <c r="HSN29" s="26"/>
      <c r="HSO29" s="26"/>
      <c r="HSP29" s="26"/>
      <c r="HSQ29" s="26"/>
      <c r="HSR29" s="26"/>
      <c r="HSS29" s="26"/>
      <c r="HST29" s="26"/>
      <c r="HSU29" s="26"/>
      <c r="HSV29" s="26"/>
      <c r="HSW29" s="26"/>
      <c r="HSX29" s="26"/>
      <c r="HSY29" s="26"/>
      <c r="HSZ29" s="26"/>
      <c r="HTA29" s="26"/>
      <c r="HTB29" s="26"/>
      <c r="HTC29" s="26"/>
      <c r="HTD29" s="26"/>
      <c r="HTE29" s="26"/>
      <c r="HTF29" s="26"/>
      <c r="HTG29" s="26"/>
      <c r="HTH29" s="26"/>
      <c r="HTI29" s="26"/>
      <c r="HTJ29" s="26"/>
      <c r="HTK29" s="26"/>
      <c r="HTL29" s="26"/>
      <c r="HTM29" s="26"/>
      <c r="HTN29" s="26"/>
      <c r="HTO29" s="26"/>
      <c r="HTP29" s="26"/>
      <c r="HTQ29" s="26"/>
      <c r="HTR29" s="26"/>
      <c r="HTS29" s="26"/>
      <c r="HTT29" s="26"/>
      <c r="HTU29" s="26"/>
      <c r="HTV29" s="26"/>
      <c r="HTW29" s="26"/>
      <c r="HTX29" s="26"/>
      <c r="HTY29" s="26"/>
      <c r="HTZ29" s="26"/>
      <c r="HUA29" s="26"/>
      <c r="HUB29" s="26"/>
      <c r="HUC29" s="26"/>
      <c r="HUD29" s="26"/>
      <c r="HUE29" s="26"/>
      <c r="HUF29" s="26"/>
      <c r="HUG29" s="26"/>
      <c r="HUH29" s="26"/>
      <c r="HUI29" s="26"/>
      <c r="HUJ29" s="26"/>
      <c r="HUK29" s="26"/>
      <c r="HUL29" s="26"/>
      <c r="HUM29" s="26"/>
      <c r="HUN29" s="26"/>
      <c r="HUO29" s="26"/>
      <c r="HUP29" s="26"/>
      <c r="HUQ29" s="26"/>
      <c r="HUR29" s="26"/>
      <c r="HUS29" s="26"/>
      <c r="HUT29" s="26"/>
      <c r="HUU29" s="26"/>
      <c r="HUV29" s="26"/>
      <c r="HUW29" s="26"/>
      <c r="HUX29" s="26"/>
      <c r="HUY29" s="26"/>
      <c r="HUZ29" s="26"/>
      <c r="HVA29" s="26"/>
      <c r="HVB29" s="26"/>
      <c r="HVC29" s="26"/>
      <c r="HVD29" s="26"/>
      <c r="HVE29" s="26"/>
      <c r="HVF29" s="26"/>
      <c r="HVG29" s="26"/>
      <c r="HVH29" s="26"/>
      <c r="HVI29" s="26"/>
      <c r="HVJ29" s="26"/>
      <c r="HVK29" s="26"/>
      <c r="HVL29" s="26"/>
      <c r="HVM29" s="26"/>
      <c r="HVN29" s="26"/>
      <c r="HVO29" s="26"/>
      <c r="HVP29" s="26"/>
      <c r="HVQ29" s="26"/>
      <c r="HVR29" s="26"/>
      <c r="HVS29" s="26"/>
      <c r="HVT29" s="26"/>
      <c r="HVU29" s="26"/>
      <c r="HVV29" s="26"/>
      <c r="HVW29" s="26"/>
      <c r="HVX29" s="26"/>
      <c r="HVY29" s="26"/>
      <c r="HVZ29" s="26"/>
      <c r="HWA29" s="26"/>
      <c r="HWB29" s="26"/>
      <c r="HWC29" s="26"/>
      <c r="HWD29" s="26"/>
      <c r="HWE29" s="26"/>
      <c r="HWF29" s="26"/>
      <c r="HWG29" s="26"/>
      <c r="HWH29" s="26"/>
      <c r="HWI29" s="26"/>
      <c r="HWJ29" s="26"/>
      <c r="HWK29" s="26"/>
      <c r="HWL29" s="26"/>
      <c r="HWM29" s="26"/>
      <c r="HWN29" s="26"/>
      <c r="HWO29" s="26"/>
      <c r="HWP29" s="26"/>
      <c r="HWQ29" s="26"/>
      <c r="HWR29" s="26"/>
      <c r="HWS29" s="26"/>
      <c r="HWT29" s="26"/>
      <c r="HWU29" s="26"/>
      <c r="HWV29" s="26"/>
      <c r="HWW29" s="26"/>
      <c r="HWX29" s="26"/>
      <c r="HWY29" s="26"/>
      <c r="HWZ29" s="26"/>
      <c r="HXA29" s="26"/>
      <c r="HXB29" s="26"/>
      <c r="HXC29" s="26"/>
      <c r="HXD29" s="26"/>
      <c r="HXE29" s="26"/>
      <c r="HXF29" s="26"/>
      <c r="HXG29" s="26"/>
      <c r="HXH29" s="26"/>
      <c r="HXI29" s="26"/>
      <c r="HXJ29" s="26"/>
      <c r="HXK29" s="26"/>
      <c r="HXL29" s="26"/>
      <c r="HXM29" s="26"/>
      <c r="HXN29" s="26"/>
      <c r="HXO29" s="26"/>
      <c r="HXP29" s="26"/>
      <c r="HXQ29" s="26"/>
      <c r="HXR29" s="26"/>
      <c r="HXS29" s="26"/>
      <c r="HXT29" s="26"/>
      <c r="HXU29" s="26"/>
      <c r="HXV29" s="26"/>
      <c r="HXW29" s="26"/>
      <c r="HXX29" s="26"/>
      <c r="HXY29" s="26"/>
      <c r="HXZ29" s="26"/>
      <c r="HYA29" s="26"/>
      <c r="HYB29" s="26"/>
      <c r="HYC29" s="26"/>
      <c r="HYD29" s="26"/>
      <c r="HYE29" s="26"/>
      <c r="HYF29" s="26"/>
      <c r="HYG29" s="26"/>
      <c r="HYH29" s="26"/>
      <c r="HYI29" s="26"/>
      <c r="HYJ29" s="26"/>
      <c r="HYK29" s="26"/>
      <c r="HYL29" s="26"/>
      <c r="HYM29" s="26"/>
      <c r="HYN29" s="26"/>
      <c r="HYO29" s="26"/>
      <c r="HYP29" s="26"/>
      <c r="HYQ29" s="26"/>
      <c r="HYR29" s="26"/>
      <c r="HYS29" s="26"/>
      <c r="HYT29" s="26"/>
      <c r="HYU29" s="26"/>
      <c r="HYV29" s="26"/>
      <c r="HYW29" s="26"/>
      <c r="HYX29" s="26"/>
      <c r="HYY29" s="26"/>
      <c r="HYZ29" s="26"/>
      <c r="HZA29" s="26"/>
      <c r="HZB29" s="26"/>
      <c r="HZC29" s="26"/>
      <c r="HZD29" s="26"/>
      <c r="HZE29" s="26"/>
      <c r="HZF29" s="26"/>
      <c r="HZG29" s="26"/>
      <c r="HZH29" s="26"/>
      <c r="HZI29" s="26"/>
      <c r="HZJ29" s="26"/>
      <c r="HZK29" s="26"/>
      <c r="HZL29" s="26"/>
      <c r="HZM29" s="26"/>
      <c r="HZN29" s="26"/>
      <c r="HZO29" s="26"/>
      <c r="HZP29" s="26"/>
      <c r="HZQ29" s="26"/>
      <c r="HZR29" s="26"/>
      <c r="HZS29" s="26"/>
      <c r="HZT29" s="26"/>
      <c r="HZU29" s="26"/>
      <c r="HZV29" s="26"/>
      <c r="HZW29" s="26"/>
      <c r="HZX29" s="26"/>
      <c r="HZY29" s="26"/>
      <c r="HZZ29" s="26"/>
      <c r="IAA29" s="26"/>
      <c r="IAB29" s="26"/>
      <c r="IAC29" s="26"/>
      <c r="IAD29" s="26"/>
      <c r="IAE29" s="26"/>
      <c r="IAF29" s="26"/>
      <c r="IAG29" s="26"/>
      <c r="IAH29" s="26"/>
      <c r="IAI29" s="26"/>
      <c r="IAJ29" s="26"/>
      <c r="IAK29" s="26"/>
      <c r="IAL29" s="26"/>
      <c r="IAM29" s="26"/>
      <c r="IAN29" s="26"/>
      <c r="IAO29" s="26"/>
      <c r="IAP29" s="26"/>
      <c r="IAQ29" s="26"/>
      <c r="IAR29" s="26"/>
      <c r="IAS29" s="26"/>
      <c r="IAT29" s="26"/>
      <c r="IAU29" s="26"/>
      <c r="IAV29" s="26"/>
      <c r="IAW29" s="26"/>
      <c r="IAX29" s="26"/>
      <c r="IAY29" s="26"/>
      <c r="IAZ29" s="26"/>
      <c r="IBA29" s="26"/>
      <c r="IBB29" s="26"/>
      <c r="IBC29" s="26"/>
      <c r="IBD29" s="26"/>
      <c r="IBE29" s="26"/>
      <c r="IBF29" s="26"/>
      <c r="IBG29" s="26"/>
      <c r="IBH29" s="26"/>
      <c r="IBI29" s="26"/>
      <c r="IBJ29" s="26"/>
      <c r="IBK29" s="26"/>
      <c r="IBL29" s="26"/>
      <c r="IBM29" s="26"/>
      <c r="IBN29" s="26"/>
      <c r="IBO29" s="26"/>
      <c r="IBP29" s="26"/>
      <c r="IBQ29" s="26"/>
      <c r="IBR29" s="26"/>
      <c r="IBS29" s="26"/>
      <c r="IBT29" s="26"/>
      <c r="IBU29" s="26"/>
      <c r="IBV29" s="26"/>
      <c r="IBW29" s="26"/>
      <c r="IBX29" s="26"/>
      <c r="IBY29" s="26"/>
      <c r="IBZ29" s="26"/>
      <c r="ICA29" s="26"/>
      <c r="ICB29" s="26"/>
      <c r="ICC29" s="26"/>
      <c r="ICD29" s="26"/>
      <c r="ICE29" s="26"/>
      <c r="ICF29" s="26"/>
      <c r="ICG29" s="26"/>
      <c r="ICH29" s="26"/>
      <c r="ICI29" s="26"/>
      <c r="ICJ29" s="26"/>
      <c r="ICK29" s="26"/>
      <c r="ICL29" s="26"/>
      <c r="ICM29" s="26"/>
      <c r="ICN29" s="26"/>
      <c r="ICO29" s="26"/>
      <c r="ICP29" s="26"/>
      <c r="ICQ29" s="26"/>
      <c r="ICR29" s="26"/>
      <c r="ICS29" s="26"/>
      <c r="ICT29" s="26"/>
      <c r="ICU29" s="26"/>
      <c r="ICV29" s="26"/>
      <c r="ICW29" s="26"/>
      <c r="ICX29" s="26"/>
      <c r="ICY29" s="26"/>
      <c r="ICZ29" s="26"/>
      <c r="IDA29" s="26"/>
      <c r="IDB29" s="26"/>
      <c r="IDC29" s="26"/>
      <c r="IDD29" s="26"/>
      <c r="IDE29" s="26"/>
      <c r="IDF29" s="26"/>
      <c r="IDG29" s="26"/>
      <c r="IDH29" s="26"/>
      <c r="IDI29" s="26"/>
      <c r="IDJ29" s="26"/>
      <c r="IDK29" s="26"/>
      <c r="IDL29" s="26"/>
      <c r="IDM29" s="26"/>
      <c r="IDN29" s="26"/>
      <c r="IDO29" s="26"/>
      <c r="IDP29" s="26"/>
      <c r="IDQ29" s="26"/>
      <c r="IDR29" s="26"/>
      <c r="IDS29" s="26"/>
      <c r="IDT29" s="26"/>
      <c r="IDU29" s="26"/>
      <c r="IDV29" s="26"/>
      <c r="IDW29" s="26"/>
      <c r="IDX29" s="26"/>
      <c r="IDY29" s="26"/>
      <c r="IDZ29" s="26"/>
      <c r="IEA29" s="26"/>
      <c r="IEB29" s="26"/>
      <c r="IEC29" s="26"/>
      <c r="IED29" s="26"/>
      <c r="IEE29" s="26"/>
      <c r="IEF29" s="26"/>
      <c r="IEG29" s="26"/>
      <c r="IEH29" s="26"/>
      <c r="IEI29" s="26"/>
      <c r="IEJ29" s="26"/>
      <c r="IEK29" s="26"/>
      <c r="IEL29" s="26"/>
      <c r="IEM29" s="26"/>
      <c r="IEN29" s="26"/>
      <c r="IEO29" s="26"/>
      <c r="IEP29" s="26"/>
      <c r="IEQ29" s="26"/>
      <c r="IER29" s="26"/>
      <c r="IES29" s="26"/>
      <c r="IET29" s="26"/>
      <c r="IEU29" s="26"/>
      <c r="IEV29" s="26"/>
      <c r="IEW29" s="26"/>
      <c r="IEX29" s="26"/>
      <c r="IEY29" s="26"/>
      <c r="IEZ29" s="26"/>
      <c r="IFA29" s="26"/>
      <c r="IFB29" s="26"/>
      <c r="IFC29" s="26"/>
      <c r="IFD29" s="26"/>
      <c r="IFE29" s="26"/>
      <c r="IFF29" s="26"/>
      <c r="IFG29" s="26"/>
      <c r="IFH29" s="26"/>
      <c r="IFI29" s="26"/>
      <c r="IFJ29" s="26"/>
      <c r="IFK29" s="26"/>
      <c r="IFL29" s="26"/>
      <c r="IFM29" s="26"/>
      <c r="IFN29" s="26"/>
      <c r="IFO29" s="26"/>
      <c r="IFP29" s="26"/>
      <c r="IFQ29" s="26"/>
      <c r="IFR29" s="26"/>
      <c r="IFS29" s="26"/>
      <c r="IFT29" s="26"/>
      <c r="IFU29" s="26"/>
      <c r="IFV29" s="26"/>
      <c r="IFW29" s="26"/>
      <c r="IFX29" s="26"/>
      <c r="IFY29" s="26"/>
      <c r="IFZ29" s="26"/>
      <c r="IGA29" s="26"/>
      <c r="IGB29" s="26"/>
      <c r="IGC29" s="26"/>
      <c r="IGD29" s="26"/>
      <c r="IGE29" s="26"/>
      <c r="IGF29" s="26"/>
      <c r="IGG29" s="26"/>
      <c r="IGH29" s="26"/>
      <c r="IGI29" s="26"/>
      <c r="IGJ29" s="26"/>
      <c r="IGK29" s="26"/>
      <c r="IGL29" s="26"/>
      <c r="IGM29" s="26"/>
      <c r="IGN29" s="26"/>
      <c r="IGO29" s="26"/>
      <c r="IGP29" s="26"/>
      <c r="IGQ29" s="26"/>
      <c r="IGR29" s="26"/>
      <c r="IGS29" s="26"/>
      <c r="IGT29" s="26"/>
      <c r="IGU29" s="26"/>
      <c r="IGV29" s="26"/>
      <c r="IGW29" s="26"/>
      <c r="IGX29" s="26"/>
      <c r="IGY29" s="26"/>
      <c r="IGZ29" s="26"/>
      <c r="IHA29" s="26"/>
      <c r="IHB29" s="26"/>
      <c r="IHC29" s="26"/>
      <c r="IHD29" s="26"/>
      <c r="IHE29" s="26"/>
      <c r="IHF29" s="26"/>
      <c r="IHG29" s="26"/>
      <c r="IHH29" s="26"/>
      <c r="IHI29" s="26"/>
      <c r="IHJ29" s="26"/>
      <c r="IHK29" s="26"/>
      <c r="IHL29" s="26"/>
      <c r="IHM29" s="26"/>
      <c r="IHN29" s="26"/>
      <c r="IHO29" s="26"/>
      <c r="IHP29" s="26"/>
      <c r="IHQ29" s="26"/>
      <c r="IHR29" s="26"/>
      <c r="IHS29" s="26"/>
      <c r="IHT29" s="26"/>
      <c r="IHU29" s="26"/>
      <c r="IHV29" s="26"/>
      <c r="IHW29" s="26"/>
      <c r="IHX29" s="26"/>
      <c r="IHY29" s="26"/>
      <c r="IHZ29" s="26"/>
      <c r="IIA29" s="26"/>
      <c r="IIB29" s="26"/>
      <c r="IIC29" s="26"/>
      <c r="IID29" s="26"/>
      <c r="IIE29" s="26"/>
      <c r="IIF29" s="26"/>
      <c r="IIG29" s="26"/>
      <c r="IIH29" s="26"/>
      <c r="III29" s="26"/>
      <c r="IIJ29" s="26"/>
      <c r="IIK29" s="26"/>
      <c r="IIL29" s="26"/>
      <c r="IIM29" s="26"/>
      <c r="IIN29" s="26"/>
      <c r="IIO29" s="26"/>
      <c r="IIP29" s="26"/>
      <c r="IIQ29" s="26"/>
      <c r="IIR29" s="26"/>
      <c r="IIS29" s="26"/>
      <c r="IIT29" s="26"/>
      <c r="IIU29" s="26"/>
      <c r="IIV29" s="26"/>
      <c r="IIW29" s="26"/>
      <c r="IIX29" s="26"/>
      <c r="IIY29" s="26"/>
      <c r="IIZ29" s="26"/>
      <c r="IJA29" s="26"/>
      <c r="IJB29" s="26"/>
      <c r="IJC29" s="26"/>
      <c r="IJD29" s="26"/>
      <c r="IJE29" s="26"/>
      <c r="IJF29" s="26"/>
      <c r="IJG29" s="26"/>
      <c r="IJH29" s="26"/>
      <c r="IJI29" s="26"/>
      <c r="IJJ29" s="26"/>
      <c r="IJK29" s="26"/>
      <c r="IJL29" s="26"/>
      <c r="IJM29" s="26"/>
      <c r="IJN29" s="26"/>
      <c r="IJO29" s="26"/>
      <c r="IJP29" s="26"/>
      <c r="IJQ29" s="26"/>
      <c r="IJR29" s="26"/>
      <c r="IJS29" s="26"/>
      <c r="IJT29" s="26"/>
      <c r="IJU29" s="26"/>
      <c r="IJV29" s="26"/>
      <c r="IJW29" s="26"/>
      <c r="IJX29" s="26"/>
      <c r="IJY29" s="26"/>
      <c r="IJZ29" s="26"/>
      <c r="IKA29" s="26"/>
      <c r="IKB29" s="26"/>
      <c r="IKC29" s="26"/>
      <c r="IKD29" s="26"/>
      <c r="IKE29" s="26"/>
      <c r="IKF29" s="26"/>
      <c r="IKG29" s="26"/>
      <c r="IKH29" s="26"/>
      <c r="IKI29" s="26"/>
      <c r="IKJ29" s="26"/>
      <c r="IKK29" s="26"/>
      <c r="IKL29" s="26"/>
      <c r="IKM29" s="26"/>
      <c r="IKN29" s="26"/>
      <c r="IKO29" s="26"/>
      <c r="IKP29" s="26"/>
      <c r="IKQ29" s="26"/>
      <c r="IKR29" s="26"/>
      <c r="IKS29" s="26"/>
      <c r="IKT29" s="26"/>
      <c r="IKU29" s="26"/>
      <c r="IKV29" s="26"/>
      <c r="IKW29" s="26"/>
      <c r="IKX29" s="26"/>
      <c r="IKY29" s="26"/>
      <c r="IKZ29" s="26"/>
      <c r="ILA29" s="26"/>
      <c r="ILB29" s="26"/>
      <c r="ILC29" s="26"/>
      <c r="ILD29" s="26"/>
      <c r="ILE29" s="26"/>
      <c r="ILF29" s="26"/>
      <c r="ILG29" s="26"/>
      <c r="ILH29" s="26"/>
      <c r="ILI29" s="26"/>
      <c r="ILJ29" s="26"/>
      <c r="ILK29" s="26"/>
      <c r="ILL29" s="26"/>
      <c r="ILM29" s="26"/>
      <c r="ILN29" s="26"/>
      <c r="ILO29" s="26"/>
      <c r="ILP29" s="26"/>
      <c r="ILQ29" s="26"/>
      <c r="ILR29" s="26"/>
      <c r="ILS29" s="26"/>
      <c r="ILT29" s="26"/>
      <c r="ILU29" s="26"/>
      <c r="ILV29" s="26"/>
      <c r="ILW29" s="26"/>
      <c r="ILX29" s="26"/>
      <c r="ILY29" s="26"/>
      <c r="ILZ29" s="26"/>
      <c r="IMA29" s="26"/>
      <c r="IMB29" s="26"/>
      <c r="IMC29" s="26"/>
      <c r="IMD29" s="26"/>
      <c r="IME29" s="26"/>
      <c r="IMF29" s="26"/>
      <c r="IMG29" s="26"/>
      <c r="IMH29" s="26"/>
      <c r="IMI29" s="26"/>
      <c r="IMJ29" s="26"/>
      <c r="IMK29" s="26"/>
      <c r="IML29" s="26"/>
      <c r="IMM29" s="26"/>
      <c r="IMN29" s="26"/>
      <c r="IMO29" s="26"/>
      <c r="IMP29" s="26"/>
      <c r="IMQ29" s="26"/>
      <c r="IMR29" s="26"/>
      <c r="IMS29" s="26"/>
      <c r="IMT29" s="26"/>
      <c r="IMU29" s="26"/>
      <c r="IMV29" s="26"/>
      <c r="IMW29" s="26"/>
      <c r="IMX29" s="26"/>
      <c r="IMY29" s="26"/>
      <c r="IMZ29" s="26"/>
      <c r="INA29" s="26"/>
      <c r="INB29" s="26"/>
      <c r="INC29" s="26"/>
      <c r="IND29" s="26"/>
      <c r="INE29" s="26"/>
      <c r="INF29" s="26"/>
      <c r="ING29" s="26"/>
      <c r="INH29" s="26"/>
      <c r="INI29" s="26"/>
      <c r="INJ29" s="26"/>
      <c r="INK29" s="26"/>
      <c r="INL29" s="26"/>
      <c r="INM29" s="26"/>
      <c r="INN29" s="26"/>
      <c r="INO29" s="26"/>
      <c r="INP29" s="26"/>
      <c r="INQ29" s="26"/>
      <c r="INR29" s="26"/>
      <c r="INS29" s="26"/>
      <c r="INT29" s="26"/>
      <c r="INU29" s="26"/>
      <c r="INV29" s="26"/>
      <c r="INW29" s="26"/>
      <c r="INX29" s="26"/>
      <c r="INY29" s="26"/>
      <c r="INZ29" s="26"/>
      <c r="IOA29" s="26"/>
      <c r="IOB29" s="26"/>
      <c r="IOC29" s="26"/>
      <c r="IOD29" s="26"/>
      <c r="IOE29" s="26"/>
      <c r="IOF29" s="26"/>
      <c r="IOG29" s="26"/>
      <c r="IOH29" s="26"/>
      <c r="IOI29" s="26"/>
      <c r="IOJ29" s="26"/>
      <c r="IOK29" s="26"/>
      <c r="IOL29" s="26"/>
      <c r="IOM29" s="26"/>
      <c r="ION29" s="26"/>
      <c r="IOO29" s="26"/>
      <c r="IOP29" s="26"/>
      <c r="IOQ29" s="26"/>
      <c r="IOR29" s="26"/>
      <c r="IOS29" s="26"/>
      <c r="IOT29" s="26"/>
      <c r="IOU29" s="26"/>
      <c r="IOV29" s="26"/>
      <c r="IOW29" s="26"/>
      <c r="IOX29" s="26"/>
      <c r="IOY29" s="26"/>
      <c r="IOZ29" s="26"/>
      <c r="IPA29" s="26"/>
      <c r="IPB29" s="26"/>
      <c r="IPC29" s="26"/>
      <c r="IPD29" s="26"/>
      <c r="IPE29" s="26"/>
      <c r="IPF29" s="26"/>
      <c r="IPG29" s="26"/>
      <c r="IPH29" s="26"/>
      <c r="IPI29" s="26"/>
      <c r="IPJ29" s="26"/>
      <c r="IPK29" s="26"/>
      <c r="IPL29" s="26"/>
      <c r="IPM29" s="26"/>
      <c r="IPN29" s="26"/>
      <c r="IPO29" s="26"/>
      <c r="IPP29" s="26"/>
      <c r="IPQ29" s="26"/>
      <c r="IPR29" s="26"/>
      <c r="IPS29" s="26"/>
      <c r="IPT29" s="26"/>
      <c r="IPU29" s="26"/>
      <c r="IPV29" s="26"/>
      <c r="IPW29" s="26"/>
      <c r="IPX29" s="26"/>
      <c r="IPY29" s="26"/>
      <c r="IPZ29" s="26"/>
      <c r="IQA29" s="26"/>
      <c r="IQB29" s="26"/>
      <c r="IQC29" s="26"/>
      <c r="IQD29" s="26"/>
      <c r="IQE29" s="26"/>
      <c r="IQF29" s="26"/>
      <c r="IQG29" s="26"/>
      <c r="IQH29" s="26"/>
      <c r="IQI29" s="26"/>
      <c r="IQJ29" s="26"/>
      <c r="IQK29" s="26"/>
      <c r="IQL29" s="26"/>
      <c r="IQM29" s="26"/>
      <c r="IQN29" s="26"/>
      <c r="IQO29" s="26"/>
      <c r="IQP29" s="26"/>
      <c r="IQQ29" s="26"/>
      <c r="IQR29" s="26"/>
      <c r="IQS29" s="26"/>
      <c r="IQT29" s="26"/>
      <c r="IQU29" s="26"/>
      <c r="IQV29" s="26"/>
      <c r="IQW29" s="26"/>
      <c r="IQX29" s="26"/>
      <c r="IQY29" s="26"/>
      <c r="IQZ29" s="26"/>
      <c r="IRA29" s="26"/>
      <c r="IRB29" s="26"/>
      <c r="IRC29" s="26"/>
      <c r="IRD29" s="26"/>
      <c r="IRE29" s="26"/>
      <c r="IRF29" s="26"/>
      <c r="IRG29" s="26"/>
      <c r="IRH29" s="26"/>
      <c r="IRI29" s="26"/>
      <c r="IRJ29" s="26"/>
      <c r="IRK29" s="26"/>
      <c r="IRL29" s="26"/>
      <c r="IRM29" s="26"/>
      <c r="IRN29" s="26"/>
      <c r="IRO29" s="26"/>
      <c r="IRP29" s="26"/>
      <c r="IRQ29" s="26"/>
      <c r="IRR29" s="26"/>
      <c r="IRS29" s="26"/>
      <c r="IRT29" s="26"/>
      <c r="IRU29" s="26"/>
      <c r="IRV29" s="26"/>
      <c r="IRW29" s="26"/>
      <c r="IRX29" s="26"/>
      <c r="IRY29" s="26"/>
      <c r="IRZ29" s="26"/>
      <c r="ISA29" s="26"/>
      <c r="ISB29" s="26"/>
      <c r="ISC29" s="26"/>
      <c r="ISD29" s="26"/>
      <c r="ISE29" s="26"/>
      <c r="ISF29" s="26"/>
      <c r="ISG29" s="26"/>
      <c r="ISH29" s="26"/>
      <c r="ISI29" s="26"/>
      <c r="ISJ29" s="26"/>
      <c r="ISK29" s="26"/>
      <c r="ISL29" s="26"/>
      <c r="ISM29" s="26"/>
      <c r="ISN29" s="26"/>
      <c r="ISO29" s="26"/>
      <c r="ISP29" s="26"/>
      <c r="ISQ29" s="26"/>
      <c r="ISR29" s="26"/>
      <c r="ISS29" s="26"/>
      <c r="IST29" s="26"/>
      <c r="ISU29" s="26"/>
      <c r="ISV29" s="26"/>
      <c r="ISW29" s="26"/>
      <c r="ISX29" s="26"/>
      <c r="ISY29" s="26"/>
      <c r="ISZ29" s="26"/>
      <c r="ITA29" s="26"/>
      <c r="ITB29" s="26"/>
      <c r="ITC29" s="26"/>
      <c r="ITD29" s="26"/>
      <c r="ITE29" s="26"/>
      <c r="ITF29" s="26"/>
      <c r="ITG29" s="26"/>
      <c r="ITH29" s="26"/>
      <c r="ITI29" s="26"/>
      <c r="ITJ29" s="26"/>
      <c r="ITK29" s="26"/>
      <c r="ITL29" s="26"/>
      <c r="ITM29" s="26"/>
      <c r="ITN29" s="26"/>
      <c r="ITO29" s="26"/>
      <c r="ITP29" s="26"/>
      <c r="ITQ29" s="26"/>
      <c r="ITR29" s="26"/>
      <c r="ITS29" s="26"/>
      <c r="ITT29" s="26"/>
      <c r="ITU29" s="26"/>
      <c r="ITV29" s="26"/>
      <c r="ITW29" s="26"/>
      <c r="ITX29" s="26"/>
      <c r="ITY29" s="26"/>
      <c r="ITZ29" s="26"/>
      <c r="IUA29" s="26"/>
      <c r="IUB29" s="26"/>
      <c r="IUC29" s="26"/>
      <c r="IUD29" s="26"/>
      <c r="IUE29" s="26"/>
      <c r="IUF29" s="26"/>
      <c r="IUG29" s="26"/>
      <c r="IUH29" s="26"/>
      <c r="IUI29" s="26"/>
      <c r="IUJ29" s="26"/>
      <c r="IUK29" s="26"/>
      <c r="IUL29" s="26"/>
      <c r="IUM29" s="26"/>
      <c r="IUN29" s="26"/>
      <c r="IUO29" s="26"/>
      <c r="IUP29" s="26"/>
      <c r="IUQ29" s="26"/>
      <c r="IUR29" s="26"/>
      <c r="IUS29" s="26"/>
      <c r="IUT29" s="26"/>
      <c r="IUU29" s="26"/>
      <c r="IUV29" s="26"/>
      <c r="IUW29" s="26"/>
      <c r="IUX29" s="26"/>
      <c r="IUY29" s="26"/>
      <c r="IUZ29" s="26"/>
      <c r="IVA29" s="26"/>
      <c r="IVB29" s="26"/>
      <c r="IVC29" s="26"/>
      <c r="IVD29" s="26"/>
      <c r="IVE29" s="26"/>
      <c r="IVF29" s="26"/>
      <c r="IVG29" s="26"/>
      <c r="IVH29" s="26"/>
      <c r="IVI29" s="26"/>
      <c r="IVJ29" s="26"/>
      <c r="IVK29" s="26"/>
      <c r="IVL29" s="26"/>
      <c r="IVM29" s="26"/>
      <c r="IVN29" s="26"/>
      <c r="IVO29" s="26"/>
      <c r="IVP29" s="26"/>
      <c r="IVQ29" s="26"/>
      <c r="IVR29" s="26"/>
      <c r="IVS29" s="26"/>
      <c r="IVT29" s="26"/>
      <c r="IVU29" s="26"/>
      <c r="IVV29" s="26"/>
      <c r="IVW29" s="26"/>
      <c r="IVX29" s="26"/>
      <c r="IVY29" s="26"/>
      <c r="IVZ29" s="26"/>
      <c r="IWA29" s="26"/>
      <c r="IWB29" s="26"/>
      <c r="IWC29" s="26"/>
      <c r="IWD29" s="26"/>
      <c r="IWE29" s="26"/>
      <c r="IWF29" s="26"/>
      <c r="IWG29" s="26"/>
      <c r="IWH29" s="26"/>
      <c r="IWI29" s="26"/>
      <c r="IWJ29" s="26"/>
      <c r="IWK29" s="26"/>
      <c r="IWL29" s="26"/>
      <c r="IWM29" s="26"/>
      <c r="IWN29" s="26"/>
      <c r="IWO29" s="26"/>
      <c r="IWP29" s="26"/>
      <c r="IWQ29" s="26"/>
      <c r="IWR29" s="26"/>
      <c r="IWS29" s="26"/>
      <c r="IWT29" s="26"/>
      <c r="IWU29" s="26"/>
      <c r="IWV29" s="26"/>
      <c r="IWW29" s="26"/>
      <c r="IWX29" s="26"/>
      <c r="IWY29" s="26"/>
      <c r="IWZ29" s="26"/>
      <c r="IXA29" s="26"/>
      <c r="IXB29" s="26"/>
      <c r="IXC29" s="26"/>
      <c r="IXD29" s="26"/>
      <c r="IXE29" s="26"/>
      <c r="IXF29" s="26"/>
      <c r="IXG29" s="26"/>
      <c r="IXH29" s="26"/>
      <c r="IXI29" s="26"/>
      <c r="IXJ29" s="26"/>
      <c r="IXK29" s="26"/>
      <c r="IXL29" s="26"/>
      <c r="IXM29" s="26"/>
      <c r="IXN29" s="26"/>
      <c r="IXO29" s="26"/>
      <c r="IXP29" s="26"/>
      <c r="IXQ29" s="26"/>
      <c r="IXR29" s="26"/>
      <c r="IXS29" s="26"/>
      <c r="IXT29" s="26"/>
      <c r="IXU29" s="26"/>
      <c r="IXV29" s="26"/>
      <c r="IXW29" s="26"/>
      <c r="IXX29" s="26"/>
      <c r="IXY29" s="26"/>
      <c r="IXZ29" s="26"/>
      <c r="IYA29" s="26"/>
      <c r="IYB29" s="26"/>
      <c r="IYC29" s="26"/>
      <c r="IYD29" s="26"/>
      <c r="IYE29" s="26"/>
      <c r="IYF29" s="26"/>
      <c r="IYG29" s="26"/>
      <c r="IYH29" s="26"/>
      <c r="IYI29" s="26"/>
      <c r="IYJ29" s="26"/>
      <c r="IYK29" s="26"/>
      <c r="IYL29" s="26"/>
      <c r="IYM29" s="26"/>
      <c r="IYN29" s="26"/>
      <c r="IYO29" s="26"/>
      <c r="IYP29" s="26"/>
      <c r="IYQ29" s="26"/>
      <c r="IYR29" s="26"/>
      <c r="IYS29" s="26"/>
      <c r="IYT29" s="26"/>
      <c r="IYU29" s="26"/>
      <c r="IYV29" s="26"/>
      <c r="IYW29" s="26"/>
      <c r="IYX29" s="26"/>
      <c r="IYY29" s="26"/>
      <c r="IYZ29" s="26"/>
      <c r="IZA29" s="26"/>
      <c r="IZB29" s="26"/>
      <c r="IZC29" s="26"/>
      <c r="IZD29" s="26"/>
      <c r="IZE29" s="26"/>
      <c r="IZF29" s="26"/>
      <c r="IZG29" s="26"/>
      <c r="IZH29" s="26"/>
      <c r="IZI29" s="26"/>
      <c r="IZJ29" s="26"/>
      <c r="IZK29" s="26"/>
      <c r="IZL29" s="26"/>
      <c r="IZM29" s="26"/>
      <c r="IZN29" s="26"/>
      <c r="IZO29" s="26"/>
      <c r="IZP29" s="26"/>
      <c r="IZQ29" s="26"/>
      <c r="IZR29" s="26"/>
      <c r="IZS29" s="26"/>
      <c r="IZT29" s="26"/>
      <c r="IZU29" s="26"/>
      <c r="IZV29" s="26"/>
      <c r="IZW29" s="26"/>
      <c r="IZX29" s="26"/>
      <c r="IZY29" s="26"/>
      <c r="IZZ29" s="26"/>
      <c r="JAA29" s="26"/>
      <c r="JAB29" s="26"/>
      <c r="JAC29" s="26"/>
      <c r="JAD29" s="26"/>
      <c r="JAE29" s="26"/>
      <c r="JAF29" s="26"/>
      <c r="JAG29" s="26"/>
      <c r="JAH29" s="26"/>
      <c r="JAI29" s="26"/>
      <c r="JAJ29" s="26"/>
      <c r="JAK29" s="26"/>
      <c r="JAL29" s="26"/>
      <c r="JAM29" s="26"/>
      <c r="JAN29" s="26"/>
      <c r="JAO29" s="26"/>
      <c r="JAP29" s="26"/>
      <c r="JAQ29" s="26"/>
      <c r="JAR29" s="26"/>
      <c r="JAS29" s="26"/>
      <c r="JAT29" s="26"/>
      <c r="JAU29" s="26"/>
      <c r="JAV29" s="26"/>
      <c r="JAW29" s="26"/>
      <c r="JAX29" s="26"/>
      <c r="JAY29" s="26"/>
      <c r="JAZ29" s="26"/>
      <c r="JBA29" s="26"/>
      <c r="JBB29" s="26"/>
      <c r="JBC29" s="26"/>
      <c r="JBD29" s="26"/>
      <c r="JBE29" s="26"/>
      <c r="JBF29" s="26"/>
      <c r="JBG29" s="26"/>
      <c r="JBH29" s="26"/>
      <c r="JBI29" s="26"/>
      <c r="JBJ29" s="26"/>
      <c r="JBK29" s="26"/>
      <c r="JBL29" s="26"/>
      <c r="JBM29" s="26"/>
      <c r="JBN29" s="26"/>
      <c r="JBO29" s="26"/>
      <c r="JBP29" s="26"/>
      <c r="JBQ29" s="26"/>
      <c r="JBR29" s="26"/>
      <c r="JBS29" s="26"/>
      <c r="JBT29" s="26"/>
      <c r="JBU29" s="26"/>
      <c r="JBV29" s="26"/>
      <c r="JBW29" s="26"/>
      <c r="JBX29" s="26"/>
      <c r="JBY29" s="26"/>
      <c r="JBZ29" s="26"/>
      <c r="JCA29" s="26"/>
      <c r="JCB29" s="26"/>
      <c r="JCC29" s="26"/>
      <c r="JCD29" s="26"/>
      <c r="JCE29" s="26"/>
      <c r="JCF29" s="26"/>
      <c r="JCG29" s="26"/>
      <c r="JCH29" s="26"/>
      <c r="JCI29" s="26"/>
      <c r="JCJ29" s="26"/>
      <c r="JCK29" s="26"/>
      <c r="JCL29" s="26"/>
      <c r="JCM29" s="26"/>
      <c r="JCN29" s="26"/>
      <c r="JCO29" s="26"/>
      <c r="JCP29" s="26"/>
      <c r="JCQ29" s="26"/>
      <c r="JCR29" s="26"/>
      <c r="JCS29" s="26"/>
      <c r="JCT29" s="26"/>
      <c r="JCU29" s="26"/>
      <c r="JCV29" s="26"/>
      <c r="JCW29" s="26"/>
      <c r="JCX29" s="26"/>
      <c r="JCY29" s="26"/>
      <c r="JCZ29" s="26"/>
      <c r="JDA29" s="26"/>
      <c r="JDB29" s="26"/>
      <c r="JDC29" s="26"/>
      <c r="JDD29" s="26"/>
      <c r="JDE29" s="26"/>
      <c r="JDF29" s="26"/>
      <c r="JDG29" s="26"/>
      <c r="JDH29" s="26"/>
      <c r="JDI29" s="26"/>
      <c r="JDJ29" s="26"/>
      <c r="JDK29" s="26"/>
      <c r="JDL29" s="26"/>
      <c r="JDM29" s="26"/>
      <c r="JDN29" s="26"/>
      <c r="JDO29" s="26"/>
      <c r="JDP29" s="26"/>
      <c r="JDQ29" s="26"/>
      <c r="JDR29" s="26"/>
      <c r="JDS29" s="26"/>
      <c r="JDT29" s="26"/>
      <c r="JDU29" s="26"/>
      <c r="JDV29" s="26"/>
      <c r="JDW29" s="26"/>
      <c r="JDX29" s="26"/>
      <c r="JDY29" s="26"/>
      <c r="JDZ29" s="26"/>
      <c r="JEA29" s="26"/>
      <c r="JEB29" s="26"/>
      <c r="JEC29" s="26"/>
      <c r="JED29" s="26"/>
      <c r="JEE29" s="26"/>
      <c r="JEF29" s="26"/>
      <c r="JEG29" s="26"/>
      <c r="JEH29" s="26"/>
      <c r="JEI29" s="26"/>
      <c r="JEJ29" s="26"/>
      <c r="JEK29" s="26"/>
      <c r="JEL29" s="26"/>
      <c r="JEM29" s="26"/>
      <c r="JEN29" s="26"/>
      <c r="JEO29" s="26"/>
      <c r="JEP29" s="26"/>
      <c r="JEQ29" s="26"/>
      <c r="JER29" s="26"/>
      <c r="JES29" s="26"/>
      <c r="JET29" s="26"/>
      <c r="JEU29" s="26"/>
      <c r="JEV29" s="26"/>
      <c r="JEW29" s="26"/>
      <c r="JEX29" s="26"/>
      <c r="JEY29" s="26"/>
      <c r="JEZ29" s="26"/>
      <c r="JFA29" s="26"/>
      <c r="JFB29" s="26"/>
      <c r="JFC29" s="26"/>
      <c r="JFD29" s="26"/>
      <c r="JFE29" s="26"/>
      <c r="JFF29" s="26"/>
      <c r="JFG29" s="26"/>
      <c r="JFH29" s="26"/>
      <c r="JFI29" s="26"/>
      <c r="JFJ29" s="26"/>
      <c r="JFK29" s="26"/>
      <c r="JFL29" s="26"/>
      <c r="JFM29" s="26"/>
      <c r="JFN29" s="26"/>
      <c r="JFO29" s="26"/>
      <c r="JFP29" s="26"/>
      <c r="JFQ29" s="26"/>
      <c r="JFR29" s="26"/>
      <c r="JFS29" s="26"/>
      <c r="JFT29" s="26"/>
      <c r="JFU29" s="26"/>
      <c r="JFV29" s="26"/>
      <c r="JFW29" s="26"/>
      <c r="JFX29" s="26"/>
      <c r="JFY29" s="26"/>
      <c r="JFZ29" s="26"/>
      <c r="JGA29" s="26"/>
      <c r="JGB29" s="26"/>
      <c r="JGC29" s="26"/>
      <c r="JGD29" s="26"/>
      <c r="JGE29" s="26"/>
      <c r="JGF29" s="26"/>
      <c r="JGG29" s="26"/>
      <c r="JGH29" s="26"/>
      <c r="JGI29" s="26"/>
      <c r="JGJ29" s="26"/>
      <c r="JGK29" s="26"/>
      <c r="JGL29" s="26"/>
      <c r="JGM29" s="26"/>
      <c r="JGN29" s="26"/>
      <c r="JGO29" s="26"/>
      <c r="JGP29" s="26"/>
      <c r="JGQ29" s="26"/>
      <c r="JGR29" s="26"/>
      <c r="JGS29" s="26"/>
      <c r="JGT29" s="26"/>
      <c r="JGU29" s="26"/>
      <c r="JGV29" s="26"/>
      <c r="JGW29" s="26"/>
      <c r="JGX29" s="26"/>
      <c r="JGY29" s="26"/>
      <c r="JGZ29" s="26"/>
      <c r="JHA29" s="26"/>
      <c r="JHB29" s="26"/>
      <c r="JHC29" s="26"/>
      <c r="JHD29" s="26"/>
      <c r="JHE29" s="26"/>
      <c r="JHF29" s="26"/>
      <c r="JHG29" s="26"/>
      <c r="JHH29" s="26"/>
      <c r="JHI29" s="26"/>
      <c r="JHJ29" s="26"/>
      <c r="JHK29" s="26"/>
      <c r="JHL29" s="26"/>
      <c r="JHM29" s="26"/>
      <c r="JHN29" s="26"/>
      <c r="JHO29" s="26"/>
      <c r="JHP29" s="26"/>
      <c r="JHQ29" s="26"/>
      <c r="JHR29" s="26"/>
      <c r="JHS29" s="26"/>
      <c r="JHT29" s="26"/>
      <c r="JHU29" s="26"/>
      <c r="JHV29" s="26"/>
      <c r="JHW29" s="26"/>
      <c r="JHX29" s="26"/>
      <c r="JHY29" s="26"/>
      <c r="JHZ29" s="26"/>
      <c r="JIA29" s="26"/>
      <c r="JIB29" s="26"/>
      <c r="JIC29" s="26"/>
      <c r="JID29" s="26"/>
      <c r="JIE29" s="26"/>
      <c r="JIF29" s="26"/>
      <c r="JIG29" s="26"/>
      <c r="JIH29" s="26"/>
      <c r="JII29" s="26"/>
      <c r="JIJ29" s="26"/>
      <c r="JIK29" s="26"/>
      <c r="JIL29" s="26"/>
      <c r="JIM29" s="26"/>
      <c r="JIN29" s="26"/>
      <c r="JIO29" s="26"/>
      <c r="JIP29" s="26"/>
      <c r="JIQ29" s="26"/>
      <c r="JIR29" s="26"/>
      <c r="JIS29" s="26"/>
      <c r="JIT29" s="26"/>
      <c r="JIU29" s="26"/>
      <c r="JIV29" s="26"/>
      <c r="JIW29" s="26"/>
      <c r="JIX29" s="26"/>
      <c r="JIY29" s="26"/>
      <c r="JIZ29" s="26"/>
      <c r="JJA29" s="26"/>
      <c r="JJB29" s="26"/>
      <c r="JJC29" s="26"/>
      <c r="JJD29" s="26"/>
      <c r="JJE29" s="26"/>
      <c r="JJF29" s="26"/>
      <c r="JJG29" s="26"/>
      <c r="JJH29" s="26"/>
      <c r="JJI29" s="26"/>
      <c r="JJJ29" s="26"/>
      <c r="JJK29" s="26"/>
      <c r="JJL29" s="26"/>
      <c r="JJM29" s="26"/>
      <c r="JJN29" s="26"/>
      <c r="JJO29" s="26"/>
      <c r="JJP29" s="26"/>
      <c r="JJQ29" s="26"/>
      <c r="JJR29" s="26"/>
      <c r="JJS29" s="26"/>
      <c r="JJT29" s="26"/>
      <c r="JJU29" s="26"/>
      <c r="JJV29" s="26"/>
      <c r="JJW29" s="26"/>
      <c r="JJX29" s="26"/>
      <c r="JJY29" s="26"/>
      <c r="JJZ29" s="26"/>
      <c r="JKA29" s="26"/>
      <c r="JKB29" s="26"/>
      <c r="JKC29" s="26"/>
      <c r="JKD29" s="26"/>
      <c r="JKE29" s="26"/>
      <c r="JKF29" s="26"/>
      <c r="JKG29" s="26"/>
      <c r="JKH29" s="26"/>
      <c r="JKI29" s="26"/>
      <c r="JKJ29" s="26"/>
      <c r="JKK29" s="26"/>
      <c r="JKL29" s="26"/>
      <c r="JKM29" s="26"/>
      <c r="JKN29" s="26"/>
      <c r="JKO29" s="26"/>
      <c r="JKP29" s="26"/>
      <c r="JKQ29" s="26"/>
      <c r="JKR29" s="26"/>
      <c r="JKS29" s="26"/>
      <c r="JKT29" s="26"/>
      <c r="JKU29" s="26"/>
      <c r="JKV29" s="26"/>
      <c r="JKW29" s="26"/>
      <c r="JKX29" s="26"/>
      <c r="JKY29" s="26"/>
      <c r="JKZ29" s="26"/>
      <c r="JLA29" s="26"/>
      <c r="JLB29" s="26"/>
      <c r="JLC29" s="26"/>
      <c r="JLD29" s="26"/>
      <c r="JLE29" s="26"/>
      <c r="JLF29" s="26"/>
      <c r="JLG29" s="26"/>
      <c r="JLH29" s="26"/>
      <c r="JLI29" s="26"/>
      <c r="JLJ29" s="26"/>
      <c r="JLK29" s="26"/>
      <c r="JLL29" s="26"/>
      <c r="JLM29" s="26"/>
      <c r="JLN29" s="26"/>
      <c r="JLO29" s="26"/>
      <c r="JLP29" s="26"/>
      <c r="JLQ29" s="26"/>
      <c r="JLR29" s="26"/>
      <c r="JLS29" s="26"/>
      <c r="JLT29" s="26"/>
      <c r="JLU29" s="26"/>
      <c r="JLV29" s="26"/>
      <c r="JLW29" s="26"/>
      <c r="JLX29" s="26"/>
      <c r="JLY29" s="26"/>
      <c r="JLZ29" s="26"/>
      <c r="JMA29" s="26"/>
      <c r="JMB29" s="26"/>
      <c r="JMC29" s="26"/>
      <c r="JMD29" s="26"/>
      <c r="JME29" s="26"/>
      <c r="JMF29" s="26"/>
      <c r="JMG29" s="26"/>
      <c r="JMH29" s="26"/>
      <c r="JMI29" s="26"/>
      <c r="JMJ29" s="26"/>
      <c r="JMK29" s="26"/>
      <c r="JML29" s="26"/>
      <c r="JMM29" s="26"/>
      <c r="JMN29" s="26"/>
      <c r="JMO29" s="26"/>
      <c r="JMP29" s="26"/>
      <c r="JMQ29" s="26"/>
      <c r="JMR29" s="26"/>
      <c r="JMS29" s="26"/>
      <c r="JMT29" s="26"/>
      <c r="JMU29" s="26"/>
      <c r="JMV29" s="26"/>
      <c r="JMW29" s="26"/>
      <c r="JMX29" s="26"/>
      <c r="JMY29" s="26"/>
      <c r="JMZ29" s="26"/>
      <c r="JNA29" s="26"/>
      <c r="JNB29" s="26"/>
      <c r="JNC29" s="26"/>
      <c r="JND29" s="26"/>
      <c r="JNE29" s="26"/>
      <c r="JNF29" s="26"/>
      <c r="JNG29" s="26"/>
      <c r="JNH29" s="26"/>
      <c r="JNI29" s="26"/>
      <c r="JNJ29" s="26"/>
      <c r="JNK29" s="26"/>
      <c r="JNL29" s="26"/>
      <c r="JNM29" s="26"/>
      <c r="JNN29" s="26"/>
      <c r="JNO29" s="26"/>
      <c r="JNP29" s="26"/>
      <c r="JNQ29" s="26"/>
      <c r="JNR29" s="26"/>
      <c r="JNS29" s="26"/>
      <c r="JNT29" s="26"/>
      <c r="JNU29" s="26"/>
      <c r="JNV29" s="26"/>
      <c r="JNW29" s="26"/>
      <c r="JNX29" s="26"/>
      <c r="JNY29" s="26"/>
      <c r="JNZ29" s="26"/>
      <c r="JOA29" s="26"/>
      <c r="JOB29" s="26"/>
      <c r="JOC29" s="26"/>
      <c r="JOD29" s="26"/>
      <c r="JOE29" s="26"/>
      <c r="JOF29" s="26"/>
      <c r="JOG29" s="26"/>
      <c r="JOH29" s="26"/>
      <c r="JOI29" s="26"/>
      <c r="JOJ29" s="26"/>
      <c r="JOK29" s="26"/>
      <c r="JOL29" s="26"/>
      <c r="JOM29" s="26"/>
      <c r="JON29" s="26"/>
      <c r="JOO29" s="26"/>
      <c r="JOP29" s="26"/>
      <c r="JOQ29" s="26"/>
      <c r="JOR29" s="26"/>
      <c r="JOS29" s="26"/>
      <c r="JOT29" s="26"/>
      <c r="JOU29" s="26"/>
      <c r="JOV29" s="26"/>
      <c r="JOW29" s="26"/>
      <c r="JOX29" s="26"/>
      <c r="JOY29" s="26"/>
      <c r="JOZ29" s="26"/>
      <c r="JPA29" s="26"/>
      <c r="JPB29" s="26"/>
      <c r="JPC29" s="26"/>
      <c r="JPD29" s="26"/>
      <c r="JPE29" s="26"/>
      <c r="JPF29" s="26"/>
      <c r="JPG29" s="26"/>
      <c r="JPH29" s="26"/>
      <c r="JPI29" s="26"/>
      <c r="JPJ29" s="26"/>
      <c r="JPK29" s="26"/>
      <c r="JPL29" s="26"/>
      <c r="JPM29" s="26"/>
      <c r="JPN29" s="26"/>
      <c r="JPO29" s="26"/>
      <c r="JPP29" s="26"/>
      <c r="JPQ29" s="26"/>
      <c r="JPR29" s="26"/>
      <c r="JPS29" s="26"/>
      <c r="JPT29" s="26"/>
      <c r="JPU29" s="26"/>
      <c r="JPV29" s="26"/>
      <c r="JPW29" s="26"/>
      <c r="JPX29" s="26"/>
      <c r="JPY29" s="26"/>
      <c r="JPZ29" s="26"/>
      <c r="JQA29" s="26"/>
      <c r="JQB29" s="26"/>
      <c r="JQC29" s="26"/>
      <c r="JQD29" s="26"/>
      <c r="JQE29" s="26"/>
      <c r="JQF29" s="26"/>
      <c r="JQG29" s="26"/>
      <c r="JQH29" s="26"/>
      <c r="JQI29" s="26"/>
      <c r="JQJ29" s="26"/>
      <c r="JQK29" s="26"/>
      <c r="JQL29" s="26"/>
      <c r="JQM29" s="26"/>
      <c r="JQN29" s="26"/>
      <c r="JQO29" s="26"/>
      <c r="JQP29" s="26"/>
      <c r="JQQ29" s="26"/>
      <c r="JQR29" s="26"/>
      <c r="JQS29" s="26"/>
      <c r="JQT29" s="26"/>
      <c r="JQU29" s="26"/>
      <c r="JQV29" s="26"/>
      <c r="JQW29" s="26"/>
      <c r="JQX29" s="26"/>
      <c r="JQY29" s="26"/>
      <c r="JQZ29" s="26"/>
      <c r="JRA29" s="26"/>
      <c r="JRB29" s="26"/>
      <c r="JRC29" s="26"/>
      <c r="JRD29" s="26"/>
      <c r="JRE29" s="26"/>
      <c r="JRF29" s="26"/>
      <c r="JRG29" s="26"/>
      <c r="JRH29" s="26"/>
      <c r="JRI29" s="26"/>
      <c r="JRJ29" s="26"/>
      <c r="JRK29" s="26"/>
      <c r="JRL29" s="26"/>
      <c r="JRM29" s="26"/>
      <c r="JRN29" s="26"/>
      <c r="JRO29" s="26"/>
      <c r="JRP29" s="26"/>
      <c r="JRQ29" s="26"/>
      <c r="JRR29" s="26"/>
      <c r="JRS29" s="26"/>
      <c r="JRT29" s="26"/>
      <c r="JRU29" s="26"/>
      <c r="JRV29" s="26"/>
      <c r="JRW29" s="26"/>
      <c r="JRX29" s="26"/>
      <c r="JRY29" s="26"/>
      <c r="JRZ29" s="26"/>
      <c r="JSA29" s="26"/>
      <c r="JSB29" s="26"/>
      <c r="JSC29" s="26"/>
      <c r="JSD29" s="26"/>
      <c r="JSE29" s="26"/>
      <c r="JSF29" s="26"/>
      <c r="JSG29" s="26"/>
      <c r="JSH29" s="26"/>
      <c r="JSI29" s="26"/>
      <c r="JSJ29" s="26"/>
      <c r="JSK29" s="26"/>
      <c r="JSL29" s="26"/>
      <c r="JSM29" s="26"/>
      <c r="JSN29" s="26"/>
      <c r="JSO29" s="26"/>
      <c r="JSP29" s="26"/>
      <c r="JSQ29" s="26"/>
      <c r="JSR29" s="26"/>
      <c r="JSS29" s="26"/>
      <c r="JST29" s="26"/>
      <c r="JSU29" s="26"/>
      <c r="JSV29" s="26"/>
      <c r="JSW29" s="26"/>
      <c r="JSX29" s="26"/>
      <c r="JSY29" s="26"/>
      <c r="JSZ29" s="26"/>
      <c r="JTA29" s="26"/>
      <c r="JTB29" s="26"/>
      <c r="JTC29" s="26"/>
      <c r="JTD29" s="26"/>
      <c r="JTE29" s="26"/>
      <c r="JTF29" s="26"/>
      <c r="JTG29" s="26"/>
      <c r="JTH29" s="26"/>
      <c r="JTI29" s="26"/>
      <c r="JTJ29" s="26"/>
      <c r="JTK29" s="26"/>
      <c r="JTL29" s="26"/>
      <c r="JTM29" s="26"/>
      <c r="JTN29" s="26"/>
      <c r="JTO29" s="26"/>
      <c r="JTP29" s="26"/>
      <c r="JTQ29" s="26"/>
      <c r="JTR29" s="26"/>
      <c r="JTS29" s="26"/>
      <c r="JTT29" s="26"/>
      <c r="JTU29" s="26"/>
      <c r="JTV29" s="26"/>
      <c r="JTW29" s="26"/>
      <c r="JTX29" s="26"/>
      <c r="JTY29" s="26"/>
      <c r="JTZ29" s="26"/>
      <c r="JUA29" s="26"/>
      <c r="JUB29" s="26"/>
      <c r="JUC29" s="26"/>
      <c r="JUD29" s="26"/>
      <c r="JUE29" s="26"/>
      <c r="JUF29" s="26"/>
      <c r="JUG29" s="26"/>
      <c r="JUH29" s="26"/>
      <c r="JUI29" s="26"/>
      <c r="JUJ29" s="26"/>
      <c r="JUK29" s="26"/>
      <c r="JUL29" s="26"/>
      <c r="JUM29" s="26"/>
      <c r="JUN29" s="26"/>
      <c r="JUO29" s="26"/>
      <c r="JUP29" s="26"/>
      <c r="JUQ29" s="26"/>
      <c r="JUR29" s="26"/>
      <c r="JUS29" s="26"/>
      <c r="JUT29" s="26"/>
      <c r="JUU29" s="26"/>
      <c r="JUV29" s="26"/>
      <c r="JUW29" s="26"/>
      <c r="JUX29" s="26"/>
      <c r="JUY29" s="26"/>
      <c r="JUZ29" s="26"/>
      <c r="JVA29" s="26"/>
      <c r="JVB29" s="26"/>
      <c r="JVC29" s="26"/>
      <c r="JVD29" s="26"/>
      <c r="JVE29" s="26"/>
      <c r="JVF29" s="26"/>
      <c r="JVG29" s="26"/>
      <c r="JVH29" s="26"/>
      <c r="JVI29" s="26"/>
      <c r="JVJ29" s="26"/>
      <c r="JVK29" s="26"/>
      <c r="JVL29" s="26"/>
      <c r="JVM29" s="26"/>
      <c r="JVN29" s="26"/>
      <c r="JVO29" s="26"/>
      <c r="JVP29" s="26"/>
      <c r="JVQ29" s="26"/>
      <c r="JVR29" s="26"/>
      <c r="JVS29" s="26"/>
      <c r="JVT29" s="26"/>
      <c r="JVU29" s="26"/>
      <c r="JVV29" s="26"/>
      <c r="JVW29" s="26"/>
      <c r="JVX29" s="26"/>
      <c r="JVY29" s="26"/>
      <c r="JVZ29" s="26"/>
      <c r="JWA29" s="26"/>
      <c r="JWB29" s="26"/>
      <c r="JWC29" s="26"/>
      <c r="JWD29" s="26"/>
      <c r="JWE29" s="26"/>
      <c r="JWF29" s="26"/>
      <c r="JWG29" s="26"/>
      <c r="JWH29" s="26"/>
      <c r="JWI29" s="26"/>
      <c r="JWJ29" s="26"/>
      <c r="JWK29" s="26"/>
      <c r="JWL29" s="26"/>
      <c r="JWM29" s="26"/>
      <c r="JWN29" s="26"/>
      <c r="JWO29" s="26"/>
      <c r="JWP29" s="26"/>
      <c r="JWQ29" s="26"/>
      <c r="JWR29" s="26"/>
      <c r="JWS29" s="26"/>
      <c r="JWT29" s="26"/>
      <c r="JWU29" s="26"/>
      <c r="JWV29" s="26"/>
      <c r="JWW29" s="26"/>
      <c r="JWX29" s="26"/>
      <c r="JWY29" s="26"/>
      <c r="JWZ29" s="26"/>
      <c r="JXA29" s="26"/>
      <c r="JXB29" s="26"/>
      <c r="JXC29" s="26"/>
      <c r="JXD29" s="26"/>
      <c r="JXE29" s="26"/>
      <c r="JXF29" s="26"/>
      <c r="JXG29" s="26"/>
      <c r="JXH29" s="26"/>
      <c r="JXI29" s="26"/>
      <c r="JXJ29" s="26"/>
      <c r="JXK29" s="26"/>
      <c r="JXL29" s="26"/>
      <c r="JXM29" s="26"/>
      <c r="JXN29" s="26"/>
      <c r="JXO29" s="26"/>
      <c r="JXP29" s="26"/>
      <c r="JXQ29" s="26"/>
      <c r="JXR29" s="26"/>
      <c r="JXS29" s="26"/>
      <c r="JXT29" s="26"/>
      <c r="JXU29" s="26"/>
      <c r="JXV29" s="26"/>
      <c r="JXW29" s="26"/>
      <c r="JXX29" s="26"/>
      <c r="JXY29" s="26"/>
      <c r="JXZ29" s="26"/>
      <c r="JYA29" s="26"/>
      <c r="JYB29" s="26"/>
      <c r="JYC29" s="26"/>
      <c r="JYD29" s="26"/>
      <c r="JYE29" s="26"/>
      <c r="JYF29" s="26"/>
      <c r="JYG29" s="26"/>
      <c r="JYH29" s="26"/>
      <c r="JYI29" s="26"/>
      <c r="JYJ29" s="26"/>
      <c r="JYK29" s="26"/>
      <c r="JYL29" s="26"/>
      <c r="JYM29" s="26"/>
      <c r="JYN29" s="26"/>
      <c r="JYO29" s="26"/>
      <c r="JYP29" s="26"/>
      <c r="JYQ29" s="26"/>
      <c r="JYR29" s="26"/>
      <c r="JYS29" s="26"/>
      <c r="JYT29" s="26"/>
      <c r="JYU29" s="26"/>
      <c r="JYV29" s="26"/>
      <c r="JYW29" s="26"/>
      <c r="JYX29" s="26"/>
      <c r="JYY29" s="26"/>
      <c r="JYZ29" s="26"/>
      <c r="JZA29" s="26"/>
      <c r="JZB29" s="26"/>
      <c r="JZC29" s="26"/>
      <c r="JZD29" s="26"/>
      <c r="JZE29" s="26"/>
      <c r="JZF29" s="26"/>
      <c r="JZG29" s="26"/>
      <c r="JZH29" s="26"/>
      <c r="JZI29" s="26"/>
      <c r="JZJ29" s="26"/>
      <c r="JZK29" s="26"/>
      <c r="JZL29" s="26"/>
      <c r="JZM29" s="26"/>
      <c r="JZN29" s="26"/>
      <c r="JZO29" s="26"/>
      <c r="JZP29" s="26"/>
      <c r="JZQ29" s="26"/>
      <c r="JZR29" s="26"/>
      <c r="JZS29" s="26"/>
      <c r="JZT29" s="26"/>
      <c r="JZU29" s="26"/>
      <c r="JZV29" s="26"/>
      <c r="JZW29" s="26"/>
      <c r="JZX29" s="26"/>
      <c r="JZY29" s="26"/>
      <c r="JZZ29" s="26"/>
      <c r="KAA29" s="26"/>
      <c r="KAB29" s="26"/>
      <c r="KAC29" s="26"/>
      <c r="KAD29" s="26"/>
      <c r="KAE29" s="26"/>
      <c r="KAF29" s="26"/>
      <c r="KAG29" s="26"/>
      <c r="KAH29" s="26"/>
      <c r="KAI29" s="26"/>
      <c r="KAJ29" s="26"/>
      <c r="KAK29" s="26"/>
      <c r="KAL29" s="26"/>
      <c r="KAM29" s="26"/>
      <c r="KAN29" s="26"/>
      <c r="KAO29" s="26"/>
      <c r="KAP29" s="26"/>
      <c r="KAQ29" s="26"/>
      <c r="KAR29" s="26"/>
      <c r="KAS29" s="26"/>
      <c r="KAT29" s="26"/>
      <c r="KAU29" s="26"/>
      <c r="KAV29" s="26"/>
      <c r="KAW29" s="26"/>
      <c r="KAX29" s="26"/>
      <c r="KAY29" s="26"/>
      <c r="KAZ29" s="26"/>
      <c r="KBA29" s="26"/>
      <c r="KBB29" s="26"/>
      <c r="KBC29" s="26"/>
      <c r="KBD29" s="26"/>
      <c r="KBE29" s="26"/>
      <c r="KBF29" s="26"/>
      <c r="KBG29" s="26"/>
      <c r="KBH29" s="26"/>
      <c r="KBI29" s="26"/>
      <c r="KBJ29" s="26"/>
      <c r="KBK29" s="26"/>
      <c r="KBL29" s="26"/>
      <c r="KBM29" s="26"/>
      <c r="KBN29" s="26"/>
      <c r="KBO29" s="26"/>
      <c r="KBP29" s="26"/>
      <c r="KBQ29" s="26"/>
      <c r="KBR29" s="26"/>
      <c r="KBS29" s="26"/>
      <c r="KBT29" s="26"/>
      <c r="KBU29" s="26"/>
      <c r="KBV29" s="26"/>
      <c r="KBW29" s="26"/>
      <c r="KBX29" s="26"/>
      <c r="KBY29" s="26"/>
      <c r="KBZ29" s="26"/>
      <c r="KCA29" s="26"/>
      <c r="KCB29" s="26"/>
      <c r="KCC29" s="26"/>
      <c r="KCD29" s="26"/>
      <c r="KCE29" s="26"/>
      <c r="KCF29" s="26"/>
      <c r="KCG29" s="26"/>
      <c r="KCH29" s="26"/>
      <c r="KCI29" s="26"/>
      <c r="KCJ29" s="26"/>
      <c r="KCK29" s="26"/>
      <c r="KCL29" s="26"/>
      <c r="KCM29" s="26"/>
      <c r="KCN29" s="26"/>
      <c r="KCO29" s="26"/>
      <c r="KCP29" s="26"/>
      <c r="KCQ29" s="26"/>
      <c r="KCR29" s="26"/>
      <c r="KCS29" s="26"/>
      <c r="KCT29" s="26"/>
      <c r="KCU29" s="26"/>
      <c r="KCV29" s="26"/>
      <c r="KCW29" s="26"/>
      <c r="KCX29" s="26"/>
      <c r="KCY29" s="26"/>
      <c r="KCZ29" s="26"/>
      <c r="KDA29" s="26"/>
      <c r="KDB29" s="26"/>
      <c r="KDC29" s="26"/>
      <c r="KDD29" s="26"/>
      <c r="KDE29" s="26"/>
      <c r="KDF29" s="26"/>
      <c r="KDG29" s="26"/>
      <c r="KDH29" s="26"/>
      <c r="KDI29" s="26"/>
      <c r="KDJ29" s="26"/>
      <c r="KDK29" s="26"/>
      <c r="KDL29" s="26"/>
      <c r="KDM29" s="26"/>
      <c r="KDN29" s="26"/>
      <c r="KDO29" s="26"/>
      <c r="KDP29" s="26"/>
      <c r="KDQ29" s="26"/>
      <c r="KDR29" s="26"/>
      <c r="KDS29" s="26"/>
      <c r="KDT29" s="26"/>
      <c r="KDU29" s="26"/>
      <c r="KDV29" s="26"/>
      <c r="KDW29" s="26"/>
      <c r="KDX29" s="26"/>
      <c r="KDY29" s="26"/>
      <c r="KDZ29" s="26"/>
      <c r="KEA29" s="26"/>
      <c r="KEB29" s="26"/>
      <c r="KEC29" s="26"/>
      <c r="KED29" s="26"/>
      <c r="KEE29" s="26"/>
      <c r="KEF29" s="26"/>
      <c r="KEG29" s="26"/>
      <c r="KEH29" s="26"/>
      <c r="KEI29" s="26"/>
      <c r="KEJ29" s="26"/>
      <c r="KEK29" s="26"/>
      <c r="KEL29" s="26"/>
      <c r="KEM29" s="26"/>
      <c r="KEN29" s="26"/>
      <c r="KEO29" s="26"/>
      <c r="KEP29" s="26"/>
      <c r="KEQ29" s="26"/>
      <c r="KER29" s="26"/>
      <c r="KES29" s="26"/>
      <c r="KET29" s="26"/>
      <c r="KEU29" s="26"/>
      <c r="KEV29" s="26"/>
      <c r="KEW29" s="26"/>
      <c r="KEX29" s="26"/>
      <c r="KEY29" s="26"/>
      <c r="KEZ29" s="26"/>
      <c r="KFA29" s="26"/>
      <c r="KFB29" s="26"/>
      <c r="KFC29" s="26"/>
      <c r="KFD29" s="26"/>
      <c r="KFE29" s="26"/>
      <c r="KFF29" s="26"/>
      <c r="KFG29" s="26"/>
      <c r="KFH29" s="26"/>
      <c r="KFI29" s="26"/>
      <c r="KFJ29" s="26"/>
      <c r="KFK29" s="26"/>
      <c r="KFL29" s="26"/>
      <c r="KFM29" s="26"/>
      <c r="KFN29" s="26"/>
      <c r="KFO29" s="26"/>
      <c r="KFP29" s="26"/>
      <c r="KFQ29" s="26"/>
      <c r="KFR29" s="26"/>
      <c r="KFS29" s="26"/>
      <c r="KFT29" s="26"/>
      <c r="KFU29" s="26"/>
      <c r="KFV29" s="26"/>
      <c r="KFW29" s="26"/>
      <c r="KFX29" s="26"/>
      <c r="KFY29" s="26"/>
      <c r="KFZ29" s="26"/>
      <c r="KGA29" s="26"/>
      <c r="KGB29" s="26"/>
      <c r="KGC29" s="26"/>
      <c r="KGD29" s="26"/>
      <c r="KGE29" s="26"/>
      <c r="KGF29" s="26"/>
      <c r="KGG29" s="26"/>
      <c r="KGH29" s="26"/>
      <c r="KGI29" s="26"/>
      <c r="KGJ29" s="26"/>
      <c r="KGK29" s="26"/>
      <c r="KGL29" s="26"/>
      <c r="KGM29" s="26"/>
      <c r="KGN29" s="26"/>
      <c r="KGO29" s="26"/>
      <c r="KGP29" s="26"/>
      <c r="KGQ29" s="26"/>
      <c r="KGR29" s="26"/>
      <c r="KGS29" s="26"/>
      <c r="KGT29" s="26"/>
      <c r="KGU29" s="26"/>
      <c r="KGV29" s="26"/>
      <c r="KGW29" s="26"/>
      <c r="KGX29" s="26"/>
      <c r="KGY29" s="26"/>
      <c r="KGZ29" s="26"/>
      <c r="KHA29" s="26"/>
      <c r="KHB29" s="26"/>
      <c r="KHC29" s="26"/>
      <c r="KHD29" s="26"/>
      <c r="KHE29" s="26"/>
      <c r="KHF29" s="26"/>
      <c r="KHG29" s="26"/>
      <c r="KHH29" s="26"/>
      <c r="KHI29" s="26"/>
      <c r="KHJ29" s="26"/>
      <c r="KHK29" s="26"/>
      <c r="KHL29" s="26"/>
      <c r="KHM29" s="26"/>
      <c r="KHN29" s="26"/>
      <c r="KHO29" s="26"/>
      <c r="KHP29" s="26"/>
      <c r="KHQ29" s="26"/>
      <c r="KHR29" s="26"/>
      <c r="KHS29" s="26"/>
      <c r="KHT29" s="26"/>
      <c r="KHU29" s="26"/>
      <c r="KHV29" s="26"/>
      <c r="KHW29" s="26"/>
      <c r="KHX29" s="26"/>
      <c r="KHY29" s="26"/>
      <c r="KHZ29" s="26"/>
      <c r="KIA29" s="26"/>
      <c r="KIB29" s="26"/>
      <c r="KIC29" s="26"/>
      <c r="KID29" s="26"/>
      <c r="KIE29" s="26"/>
      <c r="KIF29" s="26"/>
      <c r="KIG29" s="26"/>
      <c r="KIH29" s="26"/>
      <c r="KII29" s="26"/>
      <c r="KIJ29" s="26"/>
      <c r="KIK29" s="26"/>
      <c r="KIL29" s="26"/>
      <c r="KIM29" s="26"/>
      <c r="KIN29" s="26"/>
      <c r="KIO29" s="26"/>
      <c r="KIP29" s="26"/>
      <c r="KIQ29" s="26"/>
      <c r="KIR29" s="26"/>
      <c r="KIS29" s="26"/>
      <c r="KIT29" s="26"/>
      <c r="KIU29" s="26"/>
      <c r="KIV29" s="26"/>
      <c r="KIW29" s="26"/>
      <c r="KIX29" s="26"/>
      <c r="KIY29" s="26"/>
      <c r="KIZ29" s="26"/>
      <c r="KJA29" s="26"/>
      <c r="KJB29" s="26"/>
      <c r="KJC29" s="26"/>
      <c r="KJD29" s="26"/>
      <c r="KJE29" s="26"/>
      <c r="KJF29" s="26"/>
      <c r="KJG29" s="26"/>
      <c r="KJH29" s="26"/>
      <c r="KJI29" s="26"/>
      <c r="KJJ29" s="26"/>
      <c r="KJK29" s="26"/>
      <c r="KJL29" s="26"/>
      <c r="KJM29" s="26"/>
      <c r="KJN29" s="26"/>
      <c r="KJO29" s="26"/>
      <c r="KJP29" s="26"/>
      <c r="KJQ29" s="26"/>
      <c r="KJR29" s="26"/>
      <c r="KJS29" s="26"/>
      <c r="KJT29" s="26"/>
      <c r="KJU29" s="26"/>
      <c r="KJV29" s="26"/>
      <c r="KJW29" s="26"/>
      <c r="KJX29" s="26"/>
      <c r="KJY29" s="26"/>
      <c r="KJZ29" s="26"/>
      <c r="KKA29" s="26"/>
      <c r="KKB29" s="26"/>
      <c r="KKC29" s="26"/>
      <c r="KKD29" s="26"/>
      <c r="KKE29" s="26"/>
      <c r="KKF29" s="26"/>
      <c r="KKG29" s="26"/>
      <c r="KKH29" s="26"/>
      <c r="KKI29" s="26"/>
      <c r="KKJ29" s="26"/>
      <c r="KKK29" s="26"/>
      <c r="KKL29" s="26"/>
      <c r="KKM29" s="26"/>
      <c r="KKN29" s="26"/>
      <c r="KKO29" s="26"/>
      <c r="KKP29" s="26"/>
      <c r="KKQ29" s="26"/>
      <c r="KKR29" s="26"/>
      <c r="KKS29" s="26"/>
      <c r="KKT29" s="26"/>
      <c r="KKU29" s="26"/>
      <c r="KKV29" s="26"/>
      <c r="KKW29" s="26"/>
      <c r="KKX29" s="26"/>
      <c r="KKY29" s="26"/>
      <c r="KKZ29" s="26"/>
      <c r="KLA29" s="26"/>
      <c r="KLB29" s="26"/>
      <c r="KLC29" s="26"/>
      <c r="KLD29" s="26"/>
      <c r="KLE29" s="26"/>
      <c r="KLF29" s="26"/>
      <c r="KLG29" s="26"/>
      <c r="KLH29" s="26"/>
      <c r="KLI29" s="26"/>
      <c r="KLJ29" s="26"/>
      <c r="KLK29" s="26"/>
      <c r="KLL29" s="26"/>
      <c r="KLM29" s="26"/>
      <c r="KLN29" s="26"/>
      <c r="KLO29" s="26"/>
      <c r="KLP29" s="26"/>
      <c r="KLQ29" s="26"/>
      <c r="KLR29" s="26"/>
      <c r="KLS29" s="26"/>
      <c r="KLT29" s="26"/>
      <c r="KLU29" s="26"/>
      <c r="KLV29" s="26"/>
      <c r="KLW29" s="26"/>
      <c r="KLX29" s="26"/>
      <c r="KLY29" s="26"/>
      <c r="KLZ29" s="26"/>
      <c r="KMA29" s="26"/>
      <c r="KMB29" s="26"/>
      <c r="KMC29" s="26"/>
      <c r="KMD29" s="26"/>
      <c r="KME29" s="26"/>
      <c r="KMF29" s="26"/>
      <c r="KMG29" s="26"/>
      <c r="KMH29" s="26"/>
      <c r="KMI29" s="26"/>
      <c r="KMJ29" s="26"/>
      <c r="KMK29" s="26"/>
      <c r="KML29" s="26"/>
      <c r="KMM29" s="26"/>
      <c r="KMN29" s="26"/>
      <c r="KMO29" s="26"/>
      <c r="KMP29" s="26"/>
      <c r="KMQ29" s="26"/>
      <c r="KMR29" s="26"/>
      <c r="KMS29" s="26"/>
      <c r="KMT29" s="26"/>
      <c r="KMU29" s="26"/>
      <c r="KMV29" s="26"/>
      <c r="KMW29" s="26"/>
      <c r="KMX29" s="26"/>
      <c r="KMY29" s="26"/>
      <c r="KMZ29" s="26"/>
      <c r="KNA29" s="26"/>
      <c r="KNB29" s="26"/>
      <c r="KNC29" s="26"/>
      <c r="KND29" s="26"/>
      <c r="KNE29" s="26"/>
      <c r="KNF29" s="26"/>
      <c r="KNG29" s="26"/>
      <c r="KNH29" s="26"/>
      <c r="KNI29" s="26"/>
      <c r="KNJ29" s="26"/>
      <c r="KNK29" s="26"/>
      <c r="KNL29" s="26"/>
      <c r="KNM29" s="26"/>
      <c r="KNN29" s="26"/>
      <c r="KNO29" s="26"/>
      <c r="KNP29" s="26"/>
      <c r="KNQ29" s="26"/>
      <c r="KNR29" s="26"/>
      <c r="KNS29" s="26"/>
      <c r="KNT29" s="26"/>
      <c r="KNU29" s="26"/>
      <c r="KNV29" s="26"/>
      <c r="KNW29" s="26"/>
      <c r="KNX29" s="26"/>
      <c r="KNY29" s="26"/>
      <c r="KNZ29" s="26"/>
      <c r="KOA29" s="26"/>
      <c r="KOB29" s="26"/>
      <c r="KOC29" s="26"/>
      <c r="KOD29" s="26"/>
      <c r="KOE29" s="26"/>
      <c r="KOF29" s="26"/>
      <c r="KOG29" s="26"/>
      <c r="KOH29" s="26"/>
      <c r="KOI29" s="26"/>
      <c r="KOJ29" s="26"/>
      <c r="KOK29" s="26"/>
      <c r="KOL29" s="26"/>
      <c r="KOM29" s="26"/>
      <c r="KON29" s="26"/>
      <c r="KOO29" s="26"/>
      <c r="KOP29" s="26"/>
      <c r="KOQ29" s="26"/>
      <c r="KOR29" s="26"/>
      <c r="KOS29" s="26"/>
      <c r="KOT29" s="26"/>
      <c r="KOU29" s="26"/>
      <c r="KOV29" s="26"/>
      <c r="KOW29" s="26"/>
      <c r="KOX29" s="26"/>
      <c r="KOY29" s="26"/>
      <c r="KOZ29" s="26"/>
      <c r="KPA29" s="26"/>
      <c r="KPB29" s="26"/>
      <c r="KPC29" s="26"/>
      <c r="KPD29" s="26"/>
      <c r="KPE29" s="26"/>
      <c r="KPF29" s="26"/>
      <c r="KPG29" s="26"/>
      <c r="KPH29" s="26"/>
      <c r="KPI29" s="26"/>
      <c r="KPJ29" s="26"/>
      <c r="KPK29" s="26"/>
      <c r="KPL29" s="26"/>
      <c r="KPM29" s="26"/>
      <c r="KPN29" s="26"/>
      <c r="KPO29" s="26"/>
      <c r="KPP29" s="26"/>
      <c r="KPQ29" s="26"/>
      <c r="KPR29" s="26"/>
      <c r="KPS29" s="26"/>
      <c r="KPT29" s="26"/>
      <c r="KPU29" s="26"/>
      <c r="KPV29" s="26"/>
      <c r="KPW29" s="26"/>
      <c r="KPX29" s="26"/>
      <c r="KPY29" s="26"/>
      <c r="KPZ29" s="26"/>
      <c r="KQA29" s="26"/>
      <c r="KQB29" s="26"/>
      <c r="KQC29" s="26"/>
      <c r="KQD29" s="26"/>
      <c r="KQE29" s="26"/>
      <c r="KQF29" s="26"/>
      <c r="KQG29" s="26"/>
      <c r="KQH29" s="26"/>
      <c r="KQI29" s="26"/>
      <c r="KQJ29" s="26"/>
      <c r="KQK29" s="26"/>
      <c r="KQL29" s="26"/>
      <c r="KQM29" s="26"/>
      <c r="KQN29" s="26"/>
      <c r="KQO29" s="26"/>
      <c r="KQP29" s="26"/>
      <c r="KQQ29" s="26"/>
      <c r="KQR29" s="26"/>
      <c r="KQS29" s="26"/>
      <c r="KQT29" s="26"/>
      <c r="KQU29" s="26"/>
      <c r="KQV29" s="26"/>
      <c r="KQW29" s="26"/>
      <c r="KQX29" s="26"/>
      <c r="KQY29" s="26"/>
      <c r="KQZ29" s="26"/>
      <c r="KRA29" s="26"/>
      <c r="KRB29" s="26"/>
      <c r="KRC29" s="26"/>
      <c r="KRD29" s="26"/>
      <c r="KRE29" s="26"/>
      <c r="KRF29" s="26"/>
      <c r="KRG29" s="26"/>
      <c r="KRH29" s="26"/>
      <c r="KRI29" s="26"/>
      <c r="KRJ29" s="26"/>
      <c r="KRK29" s="26"/>
      <c r="KRL29" s="26"/>
      <c r="KRM29" s="26"/>
      <c r="KRN29" s="26"/>
      <c r="KRO29" s="26"/>
      <c r="KRP29" s="26"/>
      <c r="KRQ29" s="26"/>
      <c r="KRR29" s="26"/>
      <c r="KRS29" s="26"/>
      <c r="KRT29" s="26"/>
      <c r="KRU29" s="26"/>
      <c r="KRV29" s="26"/>
      <c r="KRW29" s="26"/>
      <c r="KRX29" s="26"/>
      <c r="KRY29" s="26"/>
      <c r="KRZ29" s="26"/>
      <c r="KSA29" s="26"/>
      <c r="KSB29" s="26"/>
      <c r="KSC29" s="26"/>
      <c r="KSD29" s="26"/>
      <c r="KSE29" s="26"/>
      <c r="KSF29" s="26"/>
      <c r="KSG29" s="26"/>
      <c r="KSH29" s="26"/>
      <c r="KSI29" s="26"/>
      <c r="KSJ29" s="26"/>
      <c r="KSK29" s="26"/>
      <c r="KSL29" s="26"/>
      <c r="KSM29" s="26"/>
      <c r="KSN29" s="26"/>
      <c r="KSO29" s="26"/>
      <c r="KSP29" s="26"/>
      <c r="KSQ29" s="26"/>
      <c r="KSR29" s="26"/>
      <c r="KSS29" s="26"/>
      <c r="KST29" s="26"/>
      <c r="KSU29" s="26"/>
      <c r="KSV29" s="26"/>
      <c r="KSW29" s="26"/>
      <c r="KSX29" s="26"/>
      <c r="KSY29" s="26"/>
      <c r="KSZ29" s="26"/>
      <c r="KTA29" s="26"/>
      <c r="KTB29" s="26"/>
      <c r="KTC29" s="26"/>
      <c r="KTD29" s="26"/>
      <c r="KTE29" s="26"/>
      <c r="KTF29" s="26"/>
      <c r="KTG29" s="26"/>
      <c r="KTH29" s="26"/>
      <c r="KTI29" s="26"/>
      <c r="KTJ29" s="26"/>
      <c r="KTK29" s="26"/>
      <c r="KTL29" s="26"/>
      <c r="KTM29" s="26"/>
      <c r="KTN29" s="26"/>
      <c r="KTO29" s="26"/>
      <c r="KTP29" s="26"/>
      <c r="KTQ29" s="26"/>
      <c r="KTR29" s="26"/>
      <c r="KTS29" s="26"/>
      <c r="KTT29" s="26"/>
      <c r="KTU29" s="26"/>
      <c r="KTV29" s="26"/>
      <c r="KTW29" s="26"/>
      <c r="KTX29" s="26"/>
      <c r="KTY29" s="26"/>
      <c r="KTZ29" s="26"/>
      <c r="KUA29" s="26"/>
      <c r="KUB29" s="26"/>
      <c r="KUC29" s="26"/>
      <c r="KUD29" s="26"/>
      <c r="KUE29" s="26"/>
      <c r="KUF29" s="26"/>
      <c r="KUG29" s="26"/>
      <c r="KUH29" s="26"/>
      <c r="KUI29" s="26"/>
      <c r="KUJ29" s="26"/>
      <c r="KUK29" s="26"/>
      <c r="KUL29" s="26"/>
      <c r="KUM29" s="26"/>
      <c r="KUN29" s="26"/>
      <c r="KUO29" s="26"/>
      <c r="KUP29" s="26"/>
      <c r="KUQ29" s="26"/>
      <c r="KUR29" s="26"/>
      <c r="KUS29" s="26"/>
      <c r="KUT29" s="26"/>
      <c r="KUU29" s="26"/>
      <c r="KUV29" s="26"/>
      <c r="KUW29" s="26"/>
      <c r="KUX29" s="26"/>
      <c r="KUY29" s="26"/>
      <c r="KUZ29" s="26"/>
      <c r="KVA29" s="26"/>
      <c r="KVB29" s="26"/>
      <c r="KVC29" s="26"/>
      <c r="KVD29" s="26"/>
      <c r="KVE29" s="26"/>
      <c r="KVF29" s="26"/>
      <c r="KVG29" s="26"/>
      <c r="KVH29" s="26"/>
      <c r="KVI29" s="26"/>
      <c r="KVJ29" s="26"/>
      <c r="KVK29" s="26"/>
      <c r="KVL29" s="26"/>
      <c r="KVM29" s="26"/>
      <c r="KVN29" s="26"/>
      <c r="KVO29" s="26"/>
      <c r="KVP29" s="26"/>
      <c r="KVQ29" s="26"/>
      <c r="KVR29" s="26"/>
      <c r="KVS29" s="26"/>
      <c r="KVT29" s="26"/>
      <c r="KVU29" s="26"/>
      <c r="KVV29" s="26"/>
      <c r="KVW29" s="26"/>
      <c r="KVX29" s="26"/>
      <c r="KVY29" s="26"/>
      <c r="KVZ29" s="26"/>
      <c r="KWA29" s="26"/>
      <c r="KWB29" s="26"/>
      <c r="KWC29" s="26"/>
      <c r="KWD29" s="26"/>
      <c r="KWE29" s="26"/>
      <c r="KWF29" s="26"/>
      <c r="KWG29" s="26"/>
      <c r="KWH29" s="26"/>
      <c r="KWI29" s="26"/>
      <c r="KWJ29" s="26"/>
      <c r="KWK29" s="26"/>
      <c r="KWL29" s="26"/>
      <c r="KWM29" s="26"/>
      <c r="KWN29" s="26"/>
      <c r="KWO29" s="26"/>
      <c r="KWP29" s="26"/>
      <c r="KWQ29" s="26"/>
      <c r="KWR29" s="26"/>
      <c r="KWS29" s="26"/>
      <c r="KWT29" s="26"/>
      <c r="KWU29" s="26"/>
      <c r="KWV29" s="26"/>
      <c r="KWW29" s="26"/>
      <c r="KWX29" s="26"/>
      <c r="KWY29" s="26"/>
      <c r="KWZ29" s="26"/>
      <c r="KXA29" s="26"/>
      <c r="KXB29" s="26"/>
      <c r="KXC29" s="26"/>
      <c r="KXD29" s="26"/>
      <c r="KXE29" s="26"/>
      <c r="KXF29" s="26"/>
      <c r="KXG29" s="26"/>
      <c r="KXH29" s="26"/>
      <c r="KXI29" s="26"/>
      <c r="KXJ29" s="26"/>
      <c r="KXK29" s="26"/>
      <c r="KXL29" s="26"/>
      <c r="KXM29" s="26"/>
      <c r="KXN29" s="26"/>
      <c r="KXO29" s="26"/>
      <c r="KXP29" s="26"/>
      <c r="KXQ29" s="26"/>
      <c r="KXR29" s="26"/>
      <c r="KXS29" s="26"/>
      <c r="KXT29" s="26"/>
      <c r="KXU29" s="26"/>
      <c r="KXV29" s="26"/>
      <c r="KXW29" s="26"/>
      <c r="KXX29" s="26"/>
      <c r="KXY29" s="26"/>
      <c r="KXZ29" s="26"/>
      <c r="KYA29" s="26"/>
      <c r="KYB29" s="26"/>
      <c r="KYC29" s="26"/>
      <c r="KYD29" s="26"/>
      <c r="KYE29" s="26"/>
      <c r="KYF29" s="26"/>
      <c r="KYG29" s="26"/>
      <c r="KYH29" s="26"/>
      <c r="KYI29" s="26"/>
      <c r="KYJ29" s="26"/>
      <c r="KYK29" s="26"/>
      <c r="KYL29" s="26"/>
      <c r="KYM29" s="26"/>
      <c r="KYN29" s="26"/>
      <c r="KYO29" s="26"/>
      <c r="KYP29" s="26"/>
      <c r="KYQ29" s="26"/>
      <c r="KYR29" s="26"/>
      <c r="KYS29" s="26"/>
      <c r="KYT29" s="26"/>
      <c r="KYU29" s="26"/>
      <c r="KYV29" s="26"/>
      <c r="KYW29" s="26"/>
      <c r="KYX29" s="26"/>
      <c r="KYY29" s="26"/>
      <c r="KYZ29" s="26"/>
      <c r="KZA29" s="26"/>
      <c r="KZB29" s="26"/>
      <c r="KZC29" s="26"/>
      <c r="KZD29" s="26"/>
      <c r="KZE29" s="26"/>
      <c r="KZF29" s="26"/>
      <c r="KZG29" s="26"/>
      <c r="KZH29" s="26"/>
      <c r="KZI29" s="26"/>
      <c r="KZJ29" s="26"/>
      <c r="KZK29" s="26"/>
      <c r="KZL29" s="26"/>
      <c r="KZM29" s="26"/>
      <c r="KZN29" s="26"/>
      <c r="KZO29" s="26"/>
      <c r="KZP29" s="26"/>
      <c r="KZQ29" s="26"/>
      <c r="KZR29" s="26"/>
      <c r="KZS29" s="26"/>
      <c r="KZT29" s="26"/>
      <c r="KZU29" s="26"/>
      <c r="KZV29" s="26"/>
      <c r="KZW29" s="26"/>
      <c r="KZX29" s="26"/>
      <c r="KZY29" s="26"/>
      <c r="KZZ29" s="26"/>
      <c r="LAA29" s="26"/>
      <c r="LAB29" s="26"/>
      <c r="LAC29" s="26"/>
      <c r="LAD29" s="26"/>
      <c r="LAE29" s="26"/>
      <c r="LAF29" s="26"/>
      <c r="LAG29" s="26"/>
      <c r="LAH29" s="26"/>
      <c r="LAI29" s="26"/>
      <c r="LAJ29" s="26"/>
      <c r="LAK29" s="26"/>
      <c r="LAL29" s="26"/>
      <c r="LAM29" s="26"/>
      <c r="LAN29" s="26"/>
      <c r="LAO29" s="26"/>
      <c r="LAP29" s="26"/>
      <c r="LAQ29" s="26"/>
      <c r="LAR29" s="26"/>
      <c r="LAS29" s="26"/>
      <c r="LAT29" s="26"/>
      <c r="LAU29" s="26"/>
      <c r="LAV29" s="26"/>
      <c r="LAW29" s="26"/>
      <c r="LAX29" s="26"/>
      <c r="LAY29" s="26"/>
      <c r="LAZ29" s="26"/>
      <c r="LBA29" s="26"/>
      <c r="LBB29" s="26"/>
      <c r="LBC29" s="26"/>
      <c r="LBD29" s="26"/>
      <c r="LBE29" s="26"/>
      <c r="LBF29" s="26"/>
      <c r="LBG29" s="26"/>
      <c r="LBH29" s="26"/>
      <c r="LBI29" s="26"/>
      <c r="LBJ29" s="26"/>
      <c r="LBK29" s="26"/>
      <c r="LBL29" s="26"/>
      <c r="LBM29" s="26"/>
      <c r="LBN29" s="26"/>
      <c r="LBO29" s="26"/>
      <c r="LBP29" s="26"/>
      <c r="LBQ29" s="26"/>
      <c r="LBR29" s="26"/>
      <c r="LBS29" s="26"/>
      <c r="LBT29" s="26"/>
      <c r="LBU29" s="26"/>
      <c r="LBV29" s="26"/>
      <c r="LBW29" s="26"/>
      <c r="LBX29" s="26"/>
      <c r="LBY29" s="26"/>
      <c r="LBZ29" s="26"/>
      <c r="LCA29" s="26"/>
      <c r="LCB29" s="26"/>
      <c r="LCC29" s="26"/>
      <c r="LCD29" s="26"/>
      <c r="LCE29" s="26"/>
      <c r="LCF29" s="26"/>
      <c r="LCG29" s="26"/>
      <c r="LCH29" s="26"/>
      <c r="LCI29" s="26"/>
      <c r="LCJ29" s="26"/>
      <c r="LCK29" s="26"/>
      <c r="LCL29" s="26"/>
      <c r="LCM29" s="26"/>
      <c r="LCN29" s="26"/>
      <c r="LCO29" s="26"/>
      <c r="LCP29" s="26"/>
      <c r="LCQ29" s="26"/>
      <c r="LCR29" s="26"/>
      <c r="LCS29" s="26"/>
      <c r="LCT29" s="26"/>
      <c r="LCU29" s="26"/>
      <c r="LCV29" s="26"/>
      <c r="LCW29" s="26"/>
      <c r="LCX29" s="26"/>
      <c r="LCY29" s="26"/>
      <c r="LCZ29" s="26"/>
      <c r="LDA29" s="26"/>
      <c r="LDB29" s="26"/>
      <c r="LDC29" s="26"/>
      <c r="LDD29" s="26"/>
      <c r="LDE29" s="26"/>
      <c r="LDF29" s="26"/>
      <c r="LDG29" s="26"/>
      <c r="LDH29" s="26"/>
      <c r="LDI29" s="26"/>
      <c r="LDJ29" s="26"/>
      <c r="LDK29" s="26"/>
      <c r="LDL29" s="26"/>
      <c r="LDM29" s="26"/>
      <c r="LDN29" s="26"/>
      <c r="LDO29" s="26"/>
      <c r="LDP29" s="26"/>
      <c r="LDQ29" s="26"/>
      <c r="LDR29" s="26"/>
      <c r="LDS29" s="26"/>
      <c r="LDT29" s="26"/>
      <c r="LDU29" s="26"/>
      <c r="LDV29" s="26"/>
      <c r="LDW29" s="26"/>
      <c r="LDX29" s="26"/>
      <c r="LDY29" s="26"/>
      <c r="LDZ29" s="26"/>
      <c r="LEA29" s="26"/>
      <c r="LEB29" s="26"/>
      <c r="LEC29" s="26"/>
      <c r="LED29" s="26"/>
      <c r="LEE29" s="26"/>
      <c r="LEF29" s="26"/>
      <c r="LEG29" s="26"/>
      <c r="LEH29" s="26"/>
      <c r="LEI29" s="26"/>
      <c r="LEJ29" s="26"/>
      <c r="LEK29" s="26"/>
      <c r="LEL29" s="26"/>
      <c r="LEM29" s="26"/>
      <c r="LEN29" s="26"/>
      <c r="LEO29" s="26"/>
      <c r="LEP29" s="26"/>
      <c r="LEQ29" s="26"/>
      <c r="LER29" s="26"/>
      <c r="LES29" s="26"/>
      <c r="LET29" s="26"/>
      <c r="LEU29" s="26"/>
      <c r="LEV29" s="26"/>
      <c r="LEW29" s="26"/>
      <c r="LEX29" s="26"/>
      <c r="LEY29" s="26"/>
      <c r="LEZ29" s="26"/>
      <c r="LFA29" s="26"/>
      <c r="LFB29" s="26"/>
      <c r="LFC29" s="26"/>
      <c r="LFD29" s="26"/>
      <c r="LFE29" s="26"/>
      <c r="LFF29" s="26"/>
      <c r="LFG29" s="26"/>
      <c r="LFH29" s="26"/>
      <c r="LFI29" s="26"/>
      <c r="LFJ29" s="26"/>
      <c r="LFK29" s="26"/>
      <c r="LFL29" s="26"/>
      <c r="LFM29" s="26"/>
      <c r="LFN29" s="26"/>
      <c r="LFO29" s="26"/>
      <c r="LFP29" s="26"/>
      <c r="LFQ29" s="26"/>
      <c r="LFR29" s="26"/>
      <c r="LFS29" s="26"/>
      <c r="LFT29" s="26"/>
      <c r="LFU29" s="26"/>
      <c r="LFV29" s="26"/>
      <c r="LFW29" s="26"/>
      <c r="LFX29" s="26"/>
      <c r="LFY29" s="26"/>
      <c r="LFZ29" s="26"/>
      <c r="LGA29" s="26"/>
      <c r="LGB29" s="26"/>
      <c r="LGC29" s="26"/>
      <c r="LGD29" s="26"/>
      <c r="LGE29" s="26"/>
      <c r="LGF29" s="26"/>
      <c r="LGG29" s="26"/>
      <c r="LGH29" s="26"/>
      <c r="LGI29" s="26"/>
      <c r="LGJ29" s="26"/>
      <c r="LGK29" s="26"/>
      <c r="LGL29" s="26"/>
      <c r="LGM29" s="26"/>
      <c r="LGN29" s="26"/>
      <c r="LGO29" s="26"/>
      <c r="LGP29" s="26"/>
      <c r="LGQ29" s="26"/>
      <c r="LGR29" s="26"/>
      <c r="LGS29" s="26"/>
      <c r="LGT29" s="26"/>
      <c r="LGU29" s="26"/>
      <c r="LGV29" s="26"/>
      <c r="LGW29" s="26"/>
      <c r="LGX29" s="26"/>
      <c r="LGY29" s="26"/>
      <c r="LGZ29" s="26"/>
      <c r="LHA29" s="26"/>
      <c r="LHB29" s="26"/>
      <c r="LHC29" s="26"/>
      <c r="LHD29" s="26"/>
      <c r="LHE29" s="26"/>
      <c r="LHF29" s="26"/>
      <c r="LHG29" s="26"/>
      <c r="LHH29" s="26"/>
      <c r="LHI29" s="26"/>
      <c r="LHJ29" s="26"/>
      <c r="LHK29" s="26"/>
      <c r="LHL29" s="26"/>
      <c r="LHM29" s="26"/>
      <c r="LHN29" s="26"/>
      <c r="LHO29" s="26"/>
      <c r="LHP29" s="26"/>
      <c r="LHQ29" s="26"/>
      <c r="LHR29" s="26"/>
      <c r="LHS29" s="26"/>
      <c r="LHT29" s="26"/>
      <c r="LHU29" s="26"/>
      <c r="LHV29" s="26"/>
      <c r="LHW29" s="26"/>
      <c r="LHX29" s="26"/>
      <c r="LHY29" s="26"/>
      <c r="LHZ29" s="26"/>
      <c r="LIA29" s="26"/>
      <c r="LIB29" s="26"/>
      <c r="LIC29" s="26"/>
      <c r="LID29" s="26"/>
      <c r="LIE29" s="26"/>
      <c r="LIF29" s="26"/>
      <c r="LIG29" s="26"/>
      <c r="LIH29" s="26"/>
      <c r="LII29" s="26"/>
      <c r="LIJ29" s="26"/>
      <c r="LIK29" s="26"/>
      <c r="LIL29" s="26"/>
      <c r="LIM29" s="26"/>
      <c r="LIN29" s="26"/>
      <c r="LIO29" s="26"/>
      <c r="LIP29" s="26"/>
      <c r="LIQ29" s="26"/>
      <c r="LIR29" s="26"/>
      <c r="LIS29" s="26"/>
      <c r="LIT29" s="26"/>
      <c r="LIU29" s="26"/>
      <c r="LIV29" s="26"/>
      <c r="LIW29" s="26"/>
      <c r="LIX29" s="26"/>
      <c r="LIY29" s="26"/>
      <c r="LIZ29" s="26"/>
      <c r="LJA29" s="26"/>
      <c r="LJB29" s="26"/>
      <c r="LJC29" s="26"/>
      <c r="LJD29" s="26"/>
      <c r="LJE29" s="26"/>
      <c r="LJF29" s="26"/>
      <c r="LJG29" s="26"/>
      <c r="LJH29" s="26"/>
      <c r="LJI29" s="26"/>
      <c r="LJJ29" s="26"/>
      <c r="LJK29" s="26"/>
      <c r="LJL29" s="26"/>
      <c r="LJM29" s="26"/>
      <c r="LJN29" s="26"/>
      <c r="LJO29" s="26"/>
      <c r="LJP29" s="26"/>
      <c r="LJQ29" s="26"/>
      <c r="LJR29" s="26"/>
      <c r="LJS29" s="26"/>
      <c r="LJT29" s="26"/>
      <c r="LJU29" s="26"/>
      <c r="LJV29" s="26"/>
      <c r="LJW29" s="26"/>
      <c r="LJX29" s="26"/>
      <c r="LJY29" s="26"/>
      <c r="LJZ29" s="26"/>
      <c r="LKA29" s="26"/>
      <c r="LKB29" s="26"/>
      <c r="LKC29" s="26"/>
      <c r="LKD29" s="26"/>
      <c r="LKE29" s="26"/>
      <c r="LKF29" s="26"/>
      <c r="LKG29" s="26"/>
      <c r="LKH29" s="26"/>
      <c r="LKI29" s="26"/>
      <c r="LKJ29" s="26"/>
      <c r="LKK29" s="26"/>
      <c r="LKL29" s="26"/>
      <c r="LKM29" s="26"/>
      <c r="LKN29" s="26"/>
      <c r="LKO29" s="26"/>
      <c r="LKP29" s="26"/>
      <c r="LKQ29" s="26"/>
      <c r="LKR29" s="26"/>
      <c r="LKS29" s="26"/>
      <c r="LKT29" s="26"/>
      <c r="LKU29" s="26"/>
      <c r="LKV29" s="26"/>
      <c r="LKW29" s="26"/>
      <c r="LKX29" s="26"/>
      <c r="LKY29" s="26"/>
      <c r="LKZ29" s="26"/>
      <c r="LLA29" s="26"/>
      <c r="LLB29" s="26"/>
      <c r="LLC29" s="26"/>
      <c r="LLD29" s="26"/>
      <c r="LLE29" s="26"/>
      <c r="LLF29" s="26"/>
      <c r="LLG29" s="26"/>
      <c r="LLH29" s="26"/>
      <c r="LLI29" s="26"/>
      <c r="LLJ29" s="26"/>
      <c r="LLK29" s="26"/>
      <c r="LLL29" s="26"/>
      <c r="LLM29" s="26"/>
      <c r="LLN29" s="26"/>
      <c r="LLO29" s="26"/>
      <c r="LLP29" s="26"/>
      <c r="LLQ29" s="26"/>
      <c r="LLR29" s="26"/>
      <c r="LLS29" s="26"/>
      <c r="LLT29" s="26"/>
      <c r="LLU29" s="26"/>
      <c r="LLV29" s="26"/>
      <c r="LLW29" s="26"/>
      <c r="LLX29" s="26"/>
      <c r="LLY29" s="26"/>
      <c r="LLZ29" s="26"/>
      <c r="LMA29" s="26"/>
      <c r="LMB29" s="26"/>
      <c r="LMC29" s="26"/>
      <c r="LMD29" s="26"/>
      <c r="LME29" s="26"/>
      <c r="LMF29" s="26"/>
      <c r="LMG29" s="26"/>
      <c r="LMH29" s="26"/>
      <c r="LMI29" s="26"/>
      <c r="LMJ29" s="26"/>
      <c r="LMK29" s="26"/>
      <c r="LML29" s="26"/>
      <c r="LMM29" s="26"/>
      <c r="LMN29" s="26"/>
      <c r="LMO29" s="26"/>
      <c r="LMP29" s="26"/>
      <c r="LMQ29" s="26"/>
      <c r="LMR29" s="26"/>
      <c r="LMS29" s="26"/>
      <c r="LMT29" s="26"/>
      <c r="LMU29" s="26"/>
      <c r="LMV29" s="26"/>
      <c r="LMW29" s="26"/>
      <c r="LMX29" s="26"/>
      <c r="LMY29" s="26"/>
      <c r="LMZ29" s="26"/>
      <c r="LNA29" s="26"/>
      <c r="LNB29" s="26"/>
      <c r="LNC29" s="26"/>
      <c r="LND29" s="26"/>
      <c r="LNE29" s="26"/>
      <c r="LNF29" s="26"/>
      <c r="LNG29" s="26"/>
      <c r="LNH29" s="26"/>
      <c r="LNI29" s="26"/>
      <c r="LNJ29" s="26"/>
      <c r="LNK29" s="26"/>
      <c r="LNL29" s="26"/>
      <c r="LNM29" s="26"/>
      <c r="LNN29" s="26"/>
      <c r="LNO29" s="26"/>
      <c r="LNP29" s="26"/>
      <c r="LNQ29" s="26"/>
      <c r="LNR29" s="26"/>
      <c r="LNS29" s="26"/>
      <c r="LNT29" s="26"/>
      <c r="LNU29" s="26"/>
      <c r="LNV29" s="26"/>
      <c r="LNW29" s="26"/>
      <c r="LNX29" s="26"/>
      <c r="LNY29" s="26"/>
      <c r="LNZ29" s="26"/>
      <c r="LOA29" s="26"/>
      <c r="LOB29" s="26"/>
      <c r="LOC29" s="26"/>
      <c r="LOD29" s="26"/>
      <c r="LOE29" s="26"/>
      <c r="LOF29" s="26"/>
      <c r="LOG29" s="26"/>
      <c r="LOH29" s="26"/>
      <c r="LOI29" s="26"/>
      <c r="LOJ29" s="26"/>
      <c r="LOK29" s="26"/>
      <c r="LOL29" s="26"/>
      <c r="LOM29" s="26"/>
      <c r="LON29" s="26"/>
      <c r="LOO29" s="26"/>
      <c r="LOP29" s="26"/>
      <c r="LOQ29" s="26"/>
      <c r="LOR29" s="26"/>
      <c r="LOS29" s="26"/>
      <c r="LOT29" s="26"/>
      <c r="LOU29" s="26"/>
      <c r="LOV29" s="26"/>
      <c r="LOW29" s="26"/>
      <c r="LOX29" s="26"/>
      <c r="LOY29" s="26"/>
      <c r="LOZ29" s="26"/>
      <c r="LPA29" s="26"/>
      <c r="LPB29" s="26"/>
      <c r="LPC29" s="26"/>
      <c r="LPD29" s="26"/>
      <c r="LPE29" s="26"/>
      <c r="LPF29" s="26"/>
      <c r="LPG29" s="26"/>
      <c r="LPH29" s="26"/>
      <c r="LPI29" s="26"/>
      <c r="LPJ29" s="26"/>
      <c r="LPK29" s="26"/>
      <c r="LPL29" s="26"/>
      <c r="LPM29" s="26"/>
      <c r="LPN29" s="26"/>
      <c r="LPO29" s="26"/>
      <c r="LPP29" s="26"/>
      <c r="LPQ29" s="26"/>
      <c r="LPR29" s="26"/>
      <c r="LPS29" s="26"/>
      <c r="LPT29" s="26"/>
      <c r="LPU29" s="26"/>
      <c r="LPV29" s="26"/>
      <c r="LPW29" s="26"/>
      <c r="LPX29" s="26"/>
      <c r="LPY29" s="26"/>
      <c r="LPZ29" s="26"/>
      <c r="LQA29" s="26"/>
      <c r="LQB29" s="26"/>
      <c r="LQC29" s="26"/>
      <c r="LQD29" s="26"/>
      <c r="LQE29" s="26"/>
      <c r="LQF29" s="26"/>
      <c r="LQG29" s="26"/>
      <c r="LQH29" s="26"/>
      <c r="LQI29" s="26"/>
      <c r="LQJ29" s="26"/>
      <c r="LQK29" s="26"/>
      <c r="LQL29" s="26"/>
      <c r="LQM29" s="26"/>
      <c r="LQN29" s="26"/>
      <c r="LQO29" s="26"/>
      <c r="LQP29" s="26"/>
      <c r="LQQ29" s="26"/>
      <c r="LQR29" s="26"/>
      <c r="LQS29" s="26"/>
      <c r="LQT29" s="26"/>
      <c r="LQU29" s="26"/>
      <c r="LQV29" s="26"/>
      <c r="LQW29" s="26"/>
      <c r="LQX29" s="26"/>
      <c r="LQY29" s="26"/>
      <c r="LQZ29" s="26"/>
      <c r="LRA29" s="26"/>
      <c r="LRB29" s="26"/>
      <c r="LRC29" s="26"/>
      <c r="LRD29" s="26"/>
      <c r="LRE29" s="26"/>
      <c r="LRF29" s="26"/>
      <c r="LRG29" s="26"/>
      <c r="LRH29" s="26"/>
      <c r="LRI29" s="26"/>
      <c r="LRJ29" s="26"/>
      <c r="LRK29" s="26"/>
      <c r="LRL29" s="26"/>
      <c r="LRM29" s="26"/>
      <c r="LRN29" s="26"/>
      <c r="LRO29" s="26"/>
      <c r="LRP29" s="26"/>
      <c r="LRQ29" s="26"/>
      <c r="LRR29" s="26"/>
      <c r="LRS29" s="26"/>
      <c r="LRT29" s="26"/>
      <c r="LRU29" s="26"/>
      <c r="LRV29" s="26"/>
      <c r="LRW29" s="26"/>
      <c r="LRX29" s="26"/>
      <c r="LRY29" s="26"/>
      <c r="LRZ29" s="26"/>
      <c r="LSA29" s="26"/>
      <c r="LSB29" s="26"/>
      <c r="LSC29" s="26"/>
      <c r="LSD29" s="26"/>
      <c r="LSE29" s="26"/>
      <c r="LSF29" s="26"/>
      <c r="LSG29" s="26"/>
      <c r="LSH29" s="26"/>
      <c r="LSI29" s="26"/>
      <c r="LSJ29" s="26"/>
      <c r="LSK29" s="26"/>
      <c r="LSL29" s="26"/>
      <c r="LSM29" s="26"/>
      <c r="LSN29" s="26"/>
      <c r="LSO29" s="26"/>
      <c r="LSP29" s="26"/>
      <c r="LSQ29" s="26"/>
      <c r="LSR29" s="26"/>
      <c r="LSS29" s="26"/>
      <c r="LST29" s="26"/>
      <c r="LSU29" s="26"/>
      <c r="LSV29" s="26"/>
      <c r="LSW29" s="26"/>
      <c r="LSX29" s="26"/>
      <c r="LSY29" s="26"/>
      <c r="LSZ29" s="26"/>
      <c r="LTA29" s="26"/>
      <c r="LTB29" s="26"/>
      <c r="LTC29" s="26"/>
      <c r="LTD29" s="26"/>
      <c r="LTE29" s="26"/>
      <c r="LTF29" s="26"/>
      <c r="LTG29" s="26"/>
      <c r="LTH29" s="26"/>
      <c r="LTI29" s="26"/>
      <c r="LTJ29" s="26"/>
      <c r="LTK29" s="26"/>
      <c r="LTL29" s="26"/>
      <c r="LTM29" s="26"/>
      <c r="LTN29" s="26"/>
      <c r="LTO29" s="26"/>
      <c r="LTP29" s="26"/>
      <c r="LTQ29" s="26"/>
      <c r="LTR29" s="26"/>
      <c r="LTS29" s="26"/>
      <c r="LTT29" s="26"/>
      <c r="LTU29" s="26"/>
      <c r="LTV29" s="26"/>
      <c r="LTW29" s="26"/>
      <c r="LTX29" s="26"/>
      <c r="LTY29" s="26"/>
      <c r="LTZ29" s="26"/>
      <c r="LUA29" s="26"/>
      <c r="LUB29" s="26"/>
      <c r="LUC29" s="26"/>
      <c r="LUD29" s="26"/>
      <c r="LUE29" s="26"/>
      <c r="LUF29" s="26"/>
      <c r="LUG29" s="26"/>
      <c r="LUH29" s="26"/>
      <c r="LUI29" s="26"/>
      <c r="LUJ29" s="26"/>
      <c r="LUK29" s="26"/>
      <c r="LUL29" s="26"/>
      <c r="LUM29" s="26"/>
      <c r="LUN29" s="26"/>
      <c r="LUO29" s="26"/>
      <c r="LUP29" s="26"/>
      <c r="LUQ29" s="26"/>
      <c r="LUR29" s="26"/>
      <c r="LUS29" s="26"/>
      <c r="LUT29" s="26"/>
      <c r="LUU29" s="26"/>
      <c r="LUV29" s="26"/>
      <c r="LUW29" s="26"/>
      <c r="LUX29" s="26"/>
      <c r="LUY29" s="26"/>
      <c r="LUZ29" s="26"/>
      <c r="LVA29" s="26"/>
      <c r="LVB29" s="26"/>
      <c r="LVC29" s="26"/>
      <c r="LVD29" s="26"/>
      <c r="LVE29" s="26"/>
      <c r="LVF29" s="26"/>
      <c r="LVG29" s="26"/>
      <c r="LVH29" s="26"/>
      <c r="LVI29" s="26"/>
      <c r="LVJ29" s="26"/>
      <c r="LVK29" s="26"/>
      <c r="LVL29" s="26"/>
      <c r="LVM29" s="26"/>
      <c r="LVN29" s="26"/>
      <c r="LVO29" s="26"/>
      <c r="LVP29" s="26"/>
      <c r="LVQ29" s="26"/>
      <c r="LVR29" s="26"/>
      <c r="LVS29" s="26"/>
      <c r="LVT29" s="26"/>
      <c r="LVU29" s="26"/>
      <c r="LVV29" s="26"/>
      <c r="LVW29" s="26"/>
      <c r="LVX29" s="26"/>
      <c r="LVY29" s="26"/>
      <c r="LVZ29" s="26"/>
      <c r="LWA29" s="26"/>
      <c r="LWB29" s="26"/>
      <c r="LWC29" s="26"/>
      <c r="LWD29" s="26"/>
      <c r="LWE29" s="26"/>
      <c r="LWF29" s="26"/>
      <c r="LWG29" s="26"/>
      <c r="LWH29" s="26"/>
      <c r="LWI29" s="26"/>
      <c r="LWJ29" s="26"/>
      <c r="LWK29" s="26"/>
      <c r="LWL29" s="26"/>
      <c r="LWM29" s="26"/>
      <c r="LWN29" s="26"/>
      <c r="LWO29" s="26"/>
      <c r="LWP29" s="26"/>
      <c r="LWQ29" s="26"/>
      <c r="LWR29" s="26"/>
      <c r="LWS29" s="26"/>
      <c r="LWT29" s="26"/>
      <c r="LWU29" s="26"/>
      <c r="LWV29" s="26"/>
      <c r="LWW29" s="26"/>
      <c r="LWX29" s="26"/>
      <c r="LWY29" s="26"/>
      <c r="LWZ29" s="26"/>
      <c r="LXA29" s="26"/>
      <c r="LXB29" s="26"/>
      <c r="LXC29" s="26"/>
      <c r="LXD29" s="26"/>
      <c r="LXE29" s="26"/>
      <c r="LXF29" s="26"/>
      <c r="LXG29" s="26"/>
      <c r="LXH29" s="26"/>
      <c r="LXI29" s="26"/>
      <c r="LXJ29" s="26"/>
      <c r="LXK29" s="26"/>
      <c r="LXL29" s="26"/>
      <c r="LXM29" s="26"/>
      <c r="LXN29" s="26"/>
      <c r="LXO29" s="26"/>
      <c r="LXP29" s="26"/>
      <c r="LXQ29" s="26"/>
      <c r="LXR29" s="26"/>
      <c r="LXS29" s="26"/>
      <c r="LXT29" s="26"/>
      <c r="LXU29" s="26"/>
      <c r="LXV29" s="26"/>
      <c r="LXW29" s="26"/>
      <c r="LXX29" s="26"/>
      <c r="LXY29" s="26"/>
      <c r="LXZ29" s="26"/>
      <c r="LYA29" s="26"/>
      <c r="LYB29" s="26"/>
      <c r="LYC29" s="26"/>
      <c r="LYD29" s="26"/>
      <c r="LYE29" s="26"/>
      <c r="LYF29" s="26"/>
      <c r="LYG29" s="26"/>
      <c r="LYH29" s="26"/>
      <c r="LYI29" s="26"/>
      <c r="LYJ29" s="26"/>
      <c r="LYK29" s="26"/>
      <c r="LYL29" s="26"/>
      <c r="LYM29" s="26"/>
      <c r="LYN29" s="26"/>
      <c r="LYO29" s="26"/>
      <c r="LYP29" s="26"/>
      <c r="LYQ29" s="26"/>
      <c r="LYR29" s="26"/>
      <c r="LYS29" s="26"/>
      <c r="LYT29" s="26"/>
      <c r="LYU29" s="26"/>
      <c r="LYV29" s="26"/>
      <c r="LYW29" s="26"/>
      <c r="LYX29" s="26"/>
      <c r="LYY29" s="26"/>
      <c r="LYZ29" s="26"/>
      <c r="LZA29" s="26"/>
      <c r="LZB29" s="26"/>
      <c r="LZC29" s="26"/>
      <c r="LZD29" s="26"/>
      <c r="LZE29" s="26"/>
      <c r="LZF29" s="26"/>
      <c r="LZG29" s="26"/>
      <c r="LZH29" s="26"/>
      <c r="LZI29" s="26"/>
      <c r="LZJ29" s="26"/>
      <c r="LZK29" s="26"/>
      <c r="LZL29" s="26"/>
      <c r="LZM29" s="26"/>
      <c r="LZN29" s="26"/>
      <c r="LZO29" s="26"/>
      <c r="LZP29" s="26"/>
      <c r="LZQ29" s="26"/>
      <c r="LZR29" s="26"/>
      <c r="LZS29" s="26"/>
      <c r="LZT29" s="26"/>
      <c r="LZU29" s="26"/>
      <c r="LZV29" s="26"/>
      <c r="LZW29" s="26"/>
      <c r="LZX29" s="26"/>
      <c r="LZY29" s="26"/>
      <c r="LZZ29" s="26"/>
      <c r="MAA29" s="26"/>
      <c r="MAB29" s="26"/>
      <c r="MAC29" s="26"/>
      <c r="MAD29" s="26"/>
      <c r="MAE29" s="26"/>
      <c r="MAF29" s="26"/>
      <c r="MAG29" s="26"/>
      <c r="MAH29" s="26"/>
      <c r="MAI29" s="26"/>
      <c r="MAJ29" s="26"/>
      <c r="MAK29" s="26"/>
      <c r="MAL29" s="26"/>
      <c r="MAM29" s="26"/>
      <c r="MAN29" s="26"/>
      <c r="MAO29" s="26"/>
      <c r="MAP29" s="26"/>
      <c r="MAQ29" s="26"/>
      <c r="MAR29" s="26"/>
      <c r="MAS29" s="26"/>
      <c r="MAT29" s="26"/>
      <c r="MAU29" s="26"/>
      <c r="MAV29" s="26"/>
      <c r="MAW29" s="26"/>
      <c r="MAX29" s="26"/>
      <c r="MAY29" s="26"/>
      <c r="MAZ29" s="26"/>
      <c r="MBA29" s="26"/>
      <c r="MBB29" s="26"/>
      <c r="MBC29" s="26"/>
      <c r="MBD29" s="26"/>
      <c r="MBE29" s="26"/>
      <c r="MBF29" s="26"/>
      <c r="MBG29" s="26"/>
      <c r="MBH29" s="26"/>
      <c r="MBI29" s="26"/>
      <c r="MBJ29" s="26"/>
      <c r="MBK29" s="26"/>
      <c r="MBL29" s="26"/>
      <c r="MBM29" s="26"/>
      <c r="MBN29" s="26"/>
      <c r="MBO29" s="26"/>
      <c r="MBP29" s="26"/>
      <c r="MBQ29" s="26"/>
      <c r="MBR29" s="26"/>
      <c r="MBS29" s="26"/>
      <c r="MBT29" s="26"/>
      <c r="MBU29" s="26"/>
      <c r="MBV29" s="26"/>
      <c r="MBW29" s="26"/>
      <c r="MBX29" s="26"/>
      <c r="MBY29" s="26"/>
      <c r="MBZ29" s="26"/>
      <c r="MCA29" s="26"/>
      <c r="MCB29" s="26"/>
      <c r="MCC29" s="26"/>
      <c r="MCD29" s="26"/>
      <c r="MCE29" s="26"/>
      <c r="MCF29" s="26"/>
      <c r="MCG29" s="26"/>
      <c r="MCH29" s="26"/>
      <c r="MCI29" s="26"/>
      <c r="MCJ29" s="26"/>
      <c r="MCK29" s="26"/>
      <c r="MCL29" s="26"/>
      <c r="MCM29" s="26"/>
      <c r="MCN29" s="26"/>
      <c r="MCO29" s="26"/>
      <c r="MCP29" s="26"/>
      <c r="MCQ29" s="26"/>
      <c r="MCR29" s="26"/>
      <c r="MCS29" s="26"/>
      <c r="MCT29" s="26"/>
      <c r="MCU29" s="26"/>
      <c r="MCV29" s="26"/>
      <c r="MCW29" s="26"/>
      <c r="MCX29" s="26"/>
      <c r="MCY29" s="26"/>
      <c r="MCZ29" s="26"/>
      <c r="MDA29" s="26"/>
      <c r="MDB29" s="26"/>
      <c r="MDC29" s="26"/>
      <c r="MDD29" s="26"/>
      <c r="MDE29" s="26"/>
      <c r="MDF29" s="26"/>
      <c r="MDG29" s="26"/>
      <c r="MDH29" s="26"/>
      <c r="MDI29" s="26"/>
      <c r="MDJ29" s="26"/>
      <c r="MDK29" s="26"/>
      <c r="MDL29" s="26"/>
      <c r="MDM29" s="26"/>
      <c r="MDN29" s="26"/>
      <c r="MDO29" s="26"/>
      <c r="MDP29" s="26"/>
      <c r="MDQ29" s="26"/>
      <c r="MDR29" s="26"/>
      <c r="MDS29" s="26"/>
      <c r="MDT29" s="26"/>
      <c r="MDU29" s="26"/>
      <c r="MDV29" s="26"/>
      <c r="MDW29" s="26"/>
      <c r="MDX29" s="26"/>
      <c r="MDY29" s="26"/>
      <c r="MDZ29" s="26"/>
      <c r="MEA29" s="26"/>
      <c r="MEB29" s="26"/>
      <c r="MEC29" s="26"/>
      <c r="MED29" s="26"/>
      <c r="MEE29" s="26"/>
      <c r="MEF29" s="26"/>
      <c r="MEG29" s="26"/>
      <c r="MEH29" s="26"/>
      <c r="MEI29" s="26"/>
      <c r="MEJ29" s="26"/>
      <c r="MEK29" s="26"/>
      <c r="MEL29" s="26"/>
      <c r="MEM29" s="26"/>
      <c r="MEN29" s="26"/>
      <c r="MEO29" s="26"/>
      <c r="MEP29" s="26"/>
      <c r="MEQ29" s="26"/>
      <c r="MER29" s="26"/>
      <c r="MES29" s="26"/>
      <c r="MET29" s="26"/>
      <c r="MEU29" s="26"/>
      <c r="MEV29" s="26"/>
      <c r="MEW29" s="26"/>
      <c r="MEX29" s="26"/>
      <c r="MEY29" s="26"/>
      <c r="MEZ29" s="26"/>
      <c r="MFA29" s="26"/>
      <c r="MFB29" s="26"/>
      <c r="MFC29" s="26"/>
      <c r="MFD29" s="26"/>
      <c r="MFE29" s="26"/>
      <c r="MFF29" s="26"/>
      <c r="MFG29" s="26"/>
      <c r="MFH29" s="26"/>
      <c r="MFI29" s="26"/>
      <c r="MFJ29" s="26"/>
      <c r="MFK29" s="26"/>
      <c r="MFL29" s="26"/>
      <c r="MFM29" s="26"/>
      <c r="MFN29" s="26"/>
      <c r="MFO29" s="26"/>
      <c r="MFP29" s="26"/>
      <c r="MFQ29" s="26"/>
      <c r="MFR29" s="26"/>
      <c r="MFS29" s="26"/>
      <c r="MFT29" s="26"/>
      <c r="MFU29" s="26"/>
      <c r="MFV29" s="26"/>
      <c r="MFW29" s="26"/>
      <c r="MFX29" s="26"/>
      <c r="MFY29" s="26"/>
      <c r="MFZ29" s="26"/>
      <c r="MGA29" s="26"/>
      <c r="MGB29" s="26"/>
      <c r="MGC29" s="26"/>
      <c r="MGD29" s="26"/>
      <c r="MGE29" s="26"/>
      <c r="MGF29" s="26"/>
      <c r="MGG29" s="26"/>
      <c r="MGH29" s="26"/>
      <c r="MGI29" s="26"/>
      <c r="MGJ29" s="26"/>
      <c r="MGK29" s="26"/>
      <c r="MGL29" s="26"/>
      <c r="MGM29" s="26"/>
      <c r="MGN29" s="26"/>
      <c r="MGO29" s="26"/>
      <c r="MGP29" s="26"/>
      <c r="MGQ29" s="26"/>
      <c r="MGR29" s="26"/>
      <c r="MGS29" s="26"/>
      <c r="MGT29" s="26"/>
      <c r="MGU29" s="26"/>
      <c r="MGV29" s="26"/>
      <c r="MGW29" s="26"/>
      <c r="MGX29" s="26"/>
      <c r="MGY29" s="26"/>
      <c r="MGZ29" s="26"/>
      <c r="MHA29" s="26"/>
      <c r="MHB29" s="26"/>
      <c r="MHC29" s="26"/>
      <c r="MHD29" s="26"/>
      <c r="MHE29" s="26"/>
      <c r="MHF29" s="26"/>
      <c r="MHG29" s="26"/>
      <c r="MHH29" s="26"/>
      <c r="MHI29" s="26"/>
      <c r="MHJ29" s="26"/>
      <c r="MHK29" s="26"/>
      <c r="MHL29" s="26"/>
      <c r="MHM29" s="26"/>
      <c r="MHN29" s="26"/>
      <c r="MHO29" s="26"/>
      <c r="MHP29" s="26"/>
      <c r="MHQ29" s="26"/>
      <c r="MHR29" s="26"/>
      <c r="MHS29" s="26"/>
      <c r="MHT29" s="26"/>
      <c r="MHU29" s="26"/>
      <c r="MHV29" s="26"/>
      <c r="MHW29" s="26"/>
      <c r="MHX29" s="26"/>
      <c r="MHY29" s="26"/>
      <c r="MHZ29" s="26"/>
      <c r="MIA29" s="26"/>
      <c r="MIB29" s="26"/>
      <c r="MIC29" s="26"/>
      <c r="MID29" s="26"/>
      <c r="MIE29" s="26"/>
      <c r="MIF29" s="26"/>
      <c r="MIG29" s="26"/>
      <c r="MIH29" s="26"/>
      <c r="MII29" s="26"/>
      <c r="MIJ29" s="26"/>
      <c r="MIK29" s="26"/>
      <c r="MIL29" s="26"/>
      <c r="MIM29" s="26"/>
      <c r="MIN29" s="26"/>
      <c r="MIO29" s="26"/>
      <c r="MIP29" s="26"/>
      <c r="MIQ29" s="26"/>
      <c r="MIR29" s="26"/>
      <c r="MIS29" s="26"/>
      <c r="MIT29" s="26"/>
      <c r="MIU29" s="26"/>
      <c r="MIV29" s="26"/>
      <c r="MIW29" s="26"/>
      <c r="MIX29" s="26"/>
      <c r="MIY29" s="26"/>
      <c r="MIZ29" s="26"/>
      <c r="MJA29" s="26"/>
      <c r="MJB29" s="26"/>
      <c r="MJC29" s="26"/>
      <c r="MJD29" s="26"/>
      <c r="MJE29" s="26"/>
      <c r="MJF29" s="26"/>
      <c r="MJG29" s="26"/>
      <c r="MJH29" s="26"/>
      <c r="MJI29" s="26"/>
      <c r="MJJ29" s="26"/>
      <c r="MJK29" s="26"/>
      <c r="MJL29" s="26"/>
      <c r="MJM29" s="26"/>
      <c r="MJN29" s="26"/>
      <c r="MJO29" s="26"/>
      <c r="MJP29" s="26"/>
      <c r="MJQ29" s="26"/>
      <c r="MJR29" s="26"/>
      <c r="MJS29" s="26"/>
      <c r="MJT29" s="26"/>
      <c r="MJU29" s="26"/>
      <c r="MJV29" s="26"/>
      <c r="MJW29" s="26"/>
      <c r="MJX29" s="26"/>
      <c r="MJY29" s="26"/>
      <c r="MJZ29" s="26"/>
      <c r="MKA29" s="26"/>
      <c r="MKB29" s="26"/>
      <c r="MKC29" s="26"/>
      <c r="MKD29" s="26"/>
      <c r="MKE29" s="26"/>
      <c r="MKF29" s="26"/>
      <c r="MKG29" s="26"/>
      <c r="MKH29" s="26"/>
      <c r="MKI29" s="26"/>
      <c r="MKJ29" s="26"/>
      <c r="MKK29" s="26"/>
      <c r="MKL29" s="26"/>
      <c r="MKM29" s="26"/>
      <c r="MKN29" s="26"/>
      <c r="MKO29" s="26"/>
      <c r="MKP29" s="26"/>
      <c r="MKQ29" s="26"/>
      <c r="MKR29" s="26"/>
      <c r="MKS29" s="26"/>
      <c r="MKT29" s="26"/>
      <c r="MKU29" s="26"/>
      <c r="MKV29" s="26"/>
      <c r="MKW29" s="26"/>
      <c r="MKX29" s="26"/>
      <c r="MKY29" s="26"/>
      <c r="MKZ29" s="26"/>
      <c r="MLA29" s="26"/>
      <c r="MLB29" s="26"/>
      <c r="MLC29" s="26"/>
      <c r="MLD29" s="26"/>
      <c r="MLE29" s="26"/>
      <c r="MLF29" s="26"/>
      <c r="MLG29" s="26"/>
      <c r="MLH29" s="26"/>
      <c r="MLI29" s="26"/>
      <c r="MLJ29" s="26"/>
      <c r="MLK29" s="26"/>
      <c r="MLL29" s="26"/>
      <c r="MLM29" s="26"/>
      <c r="MLN29" s="26"/>
      <c r="MLO29" s="26"/>
      <c r="MLP29" s="26"/>
      <c r="MLQ29" s="26"/>
      <c r="MLR29" s="26"/>
      <c r="MLS29" s="26"/>
      <c r="MLT29" s="26"/>
      <c r="MLU29" s="26"/>
      <c r="MLV29" s="26"/>
      <c r="MLW29" s="26"/>
      <c r="MLX29" s="26"/>
      <c r="MLY29" s="26"/>
      <c r="MLZ29" s="26"/>
      <c r="MMA29" s="26"/>
      <c r="MMB29" s="26"/>
      <c r="MMC29" s="26"/>
      <c r="MMD29" s="26"/>
      <c r="MME29" s="26"/>
      <c r="MMF29" s="26"/>
      <c r="MMG29" s="26"/>
      <c r="MMH29" s="26"/>
      <c r="MMI29" s="26"/>
      <c r="MMJ29" s="26"/>
      <c r="MMK29" s="26"/>
      <c r="MML29" s="26"/>
      <c r="MMM29" s="26"/>
      <c r="MMN29" s="26"/>
      <c r="MMO29" s="26"/>
      <c r="MMP29" s="26"/>
      <c r="MMQ29" s="26"/>
      <c r="MMR29" s="26"/>
      <c r="MMS29" s="26"/>
      <c r="MMT29" s="26"/>
      <c r="MMU29" s="26"/>
      <c r="MMV29" s="26"/>
      <c r="MMW29" s="26"/>
      <c r="MMX29" s="26"/>
      <c r="MMY29" s="26"/>
      <c r="MMZ29" s="26"/>
      <c r="MNA29" s="26"/>
      <c r="MNB29" s="26"/>
      <c r="MNC29" s="26"/>
      <c r="MND29" s="26"/>
      <c r="MNE29" s="26"/>
      <c r="MNF29" s="26"/>
      <c r="MNG29" s="26"/>
      <c r="MNH29" s="26"/>
      <c r="MNI29" s="26"/>
      <c r="MNJ29" s="26"/>
      <c r="MNK29" s="26"/>
      <c r="MNL29" s="26"/>
      <c r="MNM29" s="26"/>
      <c r="MNN29" s="26"/>
      <c r="MNO29" s="26"/>
      <c r="MNP29" s="26"/>
      <c r="MNQ29" s="26"/>
      <c r="MNR29" s="26"/>
      <c r="MNS29" s="26"/>
      <c r="MNT29" s="26"/>
      <c r="MNU29" s="26"/>
      <c r="MNV29" s="26"/>
      <c r="MNW29" s="26"/>
      <c r="MNX29" s="26"/>
      <c r="MNY29" s="26"/>
      <c r="MNZ29" s="26"/>
      <c r="MOA29" s="26"/>
      <c r="MOB29" s="26"/>
      <c r="MOC29" s="26"/>
      <c r="MOD29" s="26"/>
      <c r="MOE29" s="26"/>
      <c r="MOF29" s="26"/>
      <c r="MOG29" s="26"/>
      <c r="MOH29" s="26"/>
      <c r="MOI29" s="26"/>
      <c r="MOJ29" s="26"/>
      <c r="MOK29" s="26"/>
      <c r="MOL29" s="26"/>
      <c r="MOM29" s="26"/>
      <c r="MON29" s="26"/>
      <c r="MOO29" s="26"/>
      <c r="MOP29" s="26"/>
      <c r="MOQ29" s="26"/>
      <c r="MOR29" s="26"/>
      <c r="MOS29" s="26"/>
      <c r="MOT29" s="26"/>
      <c r="MOU29" s="26"/>
      <c r="MOV29" s="26"/>
      <c r="MOW29" s="26"/>
      <c r="MOX29" s="26"/>
      <c r="MOY29" s="26"/>
      <c r="MOZ29" s="26"/>
      <c r="MPA29" s="26"/>
      <c r="MPB29" s="26"/>
      <c r="MPC29" s="26"/>
      <c r="MPD29" s="26"/>
      <c r="MPE29" s="26"/>
      <c r="MPF29" s="26"/>
      <c r="MPG29" s="26"/>
      <c r="MPH29" s="26"/>
      <c r="MPI29" s="26"/>
      <c r="MPJ29" s="26"/>
      <c r="MPK29" s="26"/>
      <c r="MPL29" s="26"/>
      <c r="MPM29" s="26"/>
      <c r="MPN29" s="26"/>
      <c r="MPO29" s="26"/>
      <c r="MPP29" s="26"/>
      <c r="MPQ29" s="26"/>
      <c r="MPR29" s="26"/>
      <c r="MPS29" s="26"/>
      <c r="MPT29" s="26"/>
      <c r="MPU29" s="26"/>
      <c r="MPV29" s="26"/>
      <c r="MPW29" s="26"/>
      <c r="MPX29" s="26"/>
      <c r="MPY29" s="26"/>
      <c r="MPZ29" s="26"/>
      <c r="MQA29" s="26"/>
      <c r="MQB29" s="26"/>
      <c r="MQC29" s="26"/>
      <c r="MQD29" s="26"/>
      <c r="MQE29" s="26"/>
      <c r="MQF29" s="26"/>
      <c r="MQG29" s="26"/>
      <c r="MQH29" s="26"/>
      <c r="MQI29" s="26"/>
      <c r="MQJ29" s="26"/>
      <c r="MQK29" s="26"/>
      <c r="MQL29" s="26"/>
      <c r="MQM29" s="26"/>
      <c r="MQN29" s="26"/>
      <c r="MQO29" s="26"/>
      <c r="MQP29" s="26"/>
      <c r="MQQ29" s="26"/>
      <c r="MQR29" s="26"/>
      <c r="MQS29" s="26"/>
      <c r="MQT29" s="26"/>
      <c r="MQU29" s="26"/>
      <c r="MQV29" s="26"/>
      <c r="MQW29" s="26"/>
      <c r="MQX29" s="26"/>
      <c r="MQY29" s="26"/>
      <c r="MQZ29" s="26"/>
      <c r="MRA29" s="26"/>
      <c r="MRB29" s="26"/>
      <c r="MRC29" s="26"/>
      <c r="MRD29" s="26"/>
      <c r="MRE29" s="26"/>
      <c r="MRF29" s="26"/>
      <c r="MRG29" s="26"/>
      <c r="MRH29" s="26"/>
      <c r="MRI29" s="26"/>
      <c r="MRJ29" s="26"/>
      <c r="MRK29" s="26"/>
      <c r="MRL29" s="26"/>
      <c r="MRM29" s="26"/>
      <c r="MRN29" s="26"/>
      <c r="MRO29" s="26"/>
      <c r="MRP29" s="26"/>
      <c r="MRQ29" s="26"/>
      <c r="MRR29" s="26"/>
      <c r="MRS29" s="26"/>
      <c r="MRT29" s="26"/>
      <c r="MRU29" s="26"/>
      <c r="MRV29" s="26"/>
      <c r="MRW29" s="26"/>
      <c r="MRX29" s="26"/>
      <c r="MRY29" s="26"/>
      <c r="MRZ29" s="26"/>
      <c r="MSA29" s="26"/>
      <c r="MSB29" s="26"/>
      <c r="MSC29" s="26"/>
      <c r="MSD29" s="26"/>
      <c r="MSE29" s="26"/>
      <c r="MSF29" s="26"/>
      <c r="MSG29" s="26"/>
      <c r="MSH29" s="26"/>
      <c r="MSI29" s="26"/>
      <c r="MSJ29" s="26"/>
      <c r="MSK29" s="26"/>
      <c r="MSL29" s="26"/>
      <c r="MSM29" s="26"/>
      <c r="MSN29" s="26"/>
      <c r="MSO29" s="26"/>
      <c r="MSP29" s="26"/>
      <c r="MSQ29" s="26"/>
      <c r="MSR29" s="26"/>
      <c r="MSS29" s="26"/>
      <c r="MST29" s="26"/>
      <c r="MSU29" s="26"/>
      <c r="MSV29" s="26"/>
      <c r="MSW29" s="26"/>
      <c r="MSX29" s="26"/>
      <c r="MSY29" s="26"/>
      <c r="MSZ29" s="26"/>
      <c r="MTA29" s="26"/>
      <c r="MTB29" s="26"/>
      <c r="MTC29" s="26"/>
      <c r="MTD29" s="26"/>
      <c r="MTE29" s="26"/>
      <c r="MTF29" s="26"/>
      <c r="MTG29" s="26"/>
      <c r="MTH29" s="26"/>
      <c r="MTI29" s="26"/>
      <c r="MTJ29" s="26"/>
      <c r="MTK29" s="26"/>
      <c r="MTL29" s="26"/>
      <c r="MTM29" s="26"/>
      <c r="MTN29" s="26"/>
      <c r="MTO29" s="26"/>
      <c r="MTP29" s="26"/>
      <c r="MTQ29" s="26"/>
      <c r="MTR29" s="26"/>
      <c r="MTS29" s="26"/>
      <c r="MTT29" s="26"/>
      <c r="MTU29" s="26"/>
      <c r="MTV29" s="26"/>
      <c r="MTW29" s="26"/>
      <c r="MTX29" s="26"/>
      <c r="MTY29" s="26"/>
      <c r="MTZ29" s="26"/>
      <c r="MUA29" s="26"/>
      <c r="MUB29" s="26"/>
      <c r="MUC29" s="26"/>
      <c r="MUD29" s="26"/>
      <c r="MUE29" s="26"/>
      <c r="MUF29" s="26"/>
      <c r="MUG29" s="26"/>
      <c r="MUH29" s="26"/>
      <c r="MUI29" s="26"/>
      <c r="MUJ29" s="26"/>
      <c r="MUK29" s="26"/>
      <c r="MUL29" s="26"/>
      <c r="MUM29" s="26"/>
      <c r="MUN29" s="26"/>
      <c r="MUO29" s="26"/>
      <c r="MUP29" s="26"/>
      <c r="MUQ29" s="26"/>
      <c r="MUR29" s="26"/>
      <c r="MUS29" s="26"/>
      <c r="MUT29" s="26"/>
      <c r="MUU29" s="26"/>
      <c r="MUV29" s="26"/>
      <c r="MUW29" s="26"/>
      <c r="MUX29" s="26"/>
      <c r="MUY29" s="26"/>
      <c r="MUZ29" s="26"/>
      <c r="MVA29" s="26"/>
      <c r="MVB29" s="26"/>
      <c r="MVC29" s="26"/>
      <c r="MVD29" s="26"/>
      <c r="MVE29" s="26"/>
      <c r="MVF29" s="26"/>
      <c r="MVG29" s="26"/>
      <c r="MVH29" s="26"/>
      <c r="MVI29" s="26"/>
      <c r="MVJ29" s="26"/>
      <c r="MVK29" s="26"/>
      <c r="MVL29" s="26"/>
      <c r="MVM29" s="26"/>
      <c r="MVN29" s="26"/>
      <c r="MVO29" s="26"/>
      <c r="MVP29" s="26"/>
      <c r="MVQ29" s="26"/>
      <c r="MVR29" s="26"/>
      <c r="MVS29" s="26"/>
      <c r="MVT29" s="26"/>
      <c r="MVU29" s="26"/>
      <c r="MVV29" s="26"/>
      <c r="MVW29" s="26"/>
      <c r="MVX29" s="26"/>
      <c r="MVY29" s="26"/>
      <c r="MVZ29" s="26"/>
      <c r="MWA29" s="26"/>
      <c r="MWB29" s="26"/>
      <c r="MWC29" s="26"/>
      <c r="MWD29" s="26"/>
      <c r="MWE29" s="26"/>
      <c r="MWF29" s="26"/>
      <c r="MWG29" s="26"/>
      <c r="MWH29" s="26"/>
      <c r="MWI29" s="26"/>
      <c r="MWJ29" s="26"/>
      <c r="MWK29" s="26"/>
      <c r="MWL29" s="26"/>
      <c r="MWM29" s="26"/>
      <c r="MWN29" s="26"/>
      <c r="MWO29" s="26"/>
      <c r="MWP29" s="26"/>
      <c r="MWQ29" s="26"/>
      <c r="MWR29" s="26"/>
      <c r="MWS29" s="26"/>
      <c r="MWT29" s="26"/>
      <c r="MWU29" s="26"/>
      <c r="MWV29" s="26"/>
      <c r="MWW29" s="26"/>
      <c r="MWX29" s="26"/>
      <c r="MWY29" s="26"/>
      <c r="MWZ29" s="26"/>
      <c r="MXA29" s="26"/>
      <c r="MXB29" s="26"/>
      <c r="MXC29" s="26"/>
      <c r="MXD29" s="26"/>
      <c r="MXE29" s="26"/>
      <c r="MXF29" s="26"/>
      <c r="MXG29" s="26"/>
      <c r="MXH29" s="26"/>
      <c r="MXI29" s="26"/>
      <c r="MXJ29" s="26"/>
      <c r="MXK29" s="26"/>
      <c r="MXL29" s="26"/>
      <c r="MXM29" s="26"/>
      <c r="MXN29" s="26"/>
      <c r="MXO29" s="26"/>
      <c r="MXP29" s="26"/>
      <c r="MXQ29" s="26"/>
      <c r="MXR29" s="26"/>
      <c r="MXS29" s="26"/>
      <c r="MXT29" s="26"/>
      <c r="MXU29" s="26"/>
      <c r="MXV29" s="26"/>
      <c r="MXW29" s="26"/>
      <c r="MXX29" s="26"/>
      <c r="MXY29" s="26"/>
      <c r="MXZ29" s="26"/>
      <c r="MYA29" s="26"/>
      <c r="MYB29" s="26"/>
      <c r="MYC29" s="26"/>
      <c r="MYD29" s="26"/>
      <c r="MYE29" s="26"/>
      <c r="MYF29" s="26"/>
      <c r="MYG29" s="26"/>
      <c r="MYH29" s="26"/>
      <c r="MYI29" s="26"/>
      <c r="MYJ29" s="26"/>
      <c r="MYK29" s="26"/>
      <c r="MYL29" s="26"/>
      <c r="MYM29" s="26"/>
      <c r="MYN29" s="26"/>
      <c r="MYO29" s="26"/>
      <c r="MYP29" s="26"/>
      <c r="MYQ29" s="26"/>
      <c r="MYR29" s="26"/>
      <c r="MYS29" s="26"/>
      <c r="MYT29" s="26"/>
      <c r="MYU29" s="26"/>
      <c r="MYV29" s="26"/>
      <c r="MYW29" s="26"/>
      <c r="MYX29" s="26"/>
      <c r="MYY29" s="26"/>
      <c r="MYZ29" s="26"/>
      <c r="MZA29" s="26"/>
      <c r="MZB29" s="26"/>
      <c r="MZC29" s="26"/>
      <c r="MZD29" s="26"/>
      <c r="MZE29" s="26"/>
      <c r="MZF29" s="26"/>
      <c r="MZG29" s="26"/>
      <c r="MZH29" s="26"/>
      <c r="MZI29" s="26"/>
      <c r="MZJ29" s="26"/>
      <c r="MZK29" s="26"/>
      <c r="MZL29" s="26"/>
      <c r="MZM29" s="26"/>
      <c r="MZN29" s="26"/>
      <c r="MZO29" s="26"/>
      <c r="MZP29" s="26"/>
      <c r="MZQ29" s="26"/>
      <c r="MZR29" s="26"/>
      <c r="MZS29" s="26"/>
      <c r="MZT29" s="26"/>
      <c r="MZU29" s="26"/>
      <c r="MZV29" s="26"/>
      <c r="MZW29" s="26"/>
      <c r="MZX29" s="26"/>
      <c r="MZY29" s="26"/>
      <c r="MZZ29" s="26"/>
      <c r="NAA29" s="26"/>
      <c r="NAB29" s="26"/>
      <c r="NAC29" s="26"/>
      <c r="NAD29" s="26"/>
      <c r="NAE29" s="26"/>
      <c r="NAF29" s="26"/>
      <c r="NAG29" s="26"/>
      <c r="NAH29" s="26"/>
      <c r="NAI29" s="26"/>
      <c r="NAJ29" s="26"/>
      <c r="NAK29" s="26"/>
      <c r="NAL29" s="26"/>
      <c r="NAM29" s="26"/>
      <c r="NAN29" s="26"/>
      <c r="NAO29" s="26"/>
      <c r="NAP29" s="26"/>
      <c r="NAQ29" s="26"/>
      <c r="NAR29" s="26"/>
      <c r="NAS29" s="26"/>
      <c r="NAT29" s="26"/>
      <c r="NAU29" s="26"/>
      <c r="NAV29" s="26"/>
      <c r="NAW29" s="26"/>
      <c r="NAX29" s="26"/>
      <c r="NAY29" s="26"/>
      <c r="NAZ29" s="26"/>
      <c r="NBA29" s="26"/>
      <c r="NBB29" s="26"/>
      <c r="NBC29" s="26"/>
      <c r="NBD29" s="26"/>
      <c r="NBE29" s="26"/>
      <c r="NBF29" s="26"/>
      <c r="NBG29" s="26"/>
      <c r="NBH29" s="26"/>
      <c r="NBI29" s="26"/>
      <c r="NBJ29" s="26"/>
      <c r="NBK29" s="26"/>
      <c r="NBL29" s="26"/>
      <c r="NBM29" s="26"/>
      <c r="NBN29" s="26"/>
      <c r="NBO29" s="26"/>
      <c r="NBP29" s="26"/>
      <c r="NBQ29" s="26"/>
      <c r="NBR29" s="26"/>
      <c r="NBS29" s="26"/>
      <c r="NBT29" s="26"/>
      <c r="NBU29" s="26"/>
      <c r="NBV29" s="26"/>
      <c r="NBW29" s="26"/>
      <c r="NBX29" s="26"/>
      <c r="NBY29" s="26"/>
      <c r="NBZ29" s="26"/>
      <c r="NCA29" s="26"/>
      <c r="NCB29" s="26"/>
      <c r="NCC29" s="26"/>
      <c r="NCD29" s="26"/>
      <c r="NCE29" s="26"/>
      <c r="NCF29" s="26"/>
      <c r="NCG29" s="26"/>
      <c r="NCH29" s="26"/>
      <c r="NCI29" s="26"/>
      <c r="NCJ29" s="26"/>
      <c r="NCK29" s="26"/>
      <c r="NCL29" s="26"/>
      <c r="NCM29" s="26"/>
      <c r="NCN29" s="26"/>
      <c r="NCO29" s="26"/>
      <c r="NCP29" s="26"/>
      <c r="NCQ29" s="26"/>
      <c r="NCR29" s="26"/>
      <c r="NCS29" s="26"/>
      <c r="NCT29" s="26"/>
      <c r="NCU29" s="26"/>
      <c r="NCV29" s="26"/>
      <c r="NCW29" s="26"/>
      <c r="NCX29" s="26"/>
      <c r="NCY29" s="26"/>
      <c r="NCZ29" s="26"/>
      <c r="NDA29" s="26"/>
      <c r="NDB29" s="26"/>
      <c r="NDC29" s="26"/>
      <c r="NDD29" s="26"/>
      <c r="NDE29" s="26"/>
      <c r="NDF29" s="26"/>
      <c r="NDG29" s="26"/>
      <c r="NDH29" s="26"/>
      <c r="NDI29" s="26"/>
      <c r="NDJ29" s="26"/>
      <c r="NDK29" s="26"/>
      <c r="NDL29" s="26"/>
      <c r="NDM29" s="26"/>
      <c r="NDN29" s="26"/>
      <c r="NDO29" s="26"/>
      <c r="NDP29" s="26"/>
      <c r="NDQ29" s="26"/>
      <c r="NDR29" s="26"/>
      <c r="NDS29" s="26"/>
      <c r="NDT29" s="26"/>
      <c r="NDU29" s="26"/>
      <c r="NDV29" s="26"/>
      <c r="NDW29" s="26"/>
      <c r="NDX29" s="26"/>
      <c r="NDY29" s="26"/>
      <c r="NDZ29" s="26"/>
      <c r="NEA29" s="26"/>
      <c r="NEB29" s="26"/>
      <c r="NEC29" s="26"/>
      <c r="NED29" s="26"/>
      <c r="NEE29" s="26"/>
      <c r="NEF29" s="26"/>
      <c r="NEG29" s="26"/>
      <c r="NEH29" s="26"/>
      <c r="NEI29" s="26"/>
      <c r="NEJ29" s="26"/>
      <c r="NEK29" s="26"/>
      <c r="NEL29" s="26"/>
      <c r="NEM29" s="26"/>
      <c r="NEN29" s="26"/>
      <c r="NEO29" s="26"/>
      <c r="NEP29" s="26"/>
      <c r="NEQ29" s="26"/>
      <c r="NER29" s="26"/>
      <c r="NES29" s="26"/>
      <c r="NET29" s="26"/>
      <c r="NEU29" s="26"/>
      <c r="NEV29" s="26"/>
      <c r="NEW29" s="26"/>
      <c r="NEX29" s="26"/>
      <c r="NEY29" s="26"/>
      <c r="NEZ29" s="26"/>
      <c r="NFA29" s="26"/>
      <c r="NFB29" s="26"/>
      <c r="NFC29" s="26"/>
      <c r="NFD29" s="26"/>
      <c r="NFE29" s="26"/>
      <c r="NFF29" s="26"/>
      <c r="NFG29" s="26"/>
      <c r="NFH29" s="26"/>
      <c r="NFI29" s="26"/>
      <c r="NFJ29" s="26"/>
      <c r="NFK29" s="26"/>
      <c r="NFL29" s="26"/>
      <c r="NFM29" s="26"/>
      <c r="NFN29" s="26"/>
      <c r="NFO29" s="26"/>
      <c r="NFP29" s="26"/>
      <c r="NFQ29" s="26"/>
      <c r="NFR29" s="26"/>
      <c r="NFS29" s="26"/>
      <c r="NFT29" s="26"/>
      <c r="NFU29" s="26"/>
      <c r="NFV29" s="26"/>
      <c r="NFW29" s="26"/>
      <c r="NFX29" s="26"/>
      <c r="NFY29" s="26"/>
      <c r="NFZ29" s="26"/>
      <c r="NGA29" s="26"/>
      <c r="NGB29" s="26"/>
      <c r="NGC29" s="26"/>
      <c r="NGD29" s="26"/>
      <c r="NGE29" s="26"/>
      <c r="NGF29" s="26"/>
      <c r="NGG29" s="26"/>
      <c r="NGH29" s="26"/>
      <c r="NGI29" s="26"/>
      <c r="NGJ29" s="26"/>
      <c r="NGK29" s="26"/>
      <c r="NGL29" s="26"/>
      <c r="NGM29" s="26"/>
      <c r="NGN29" s="26"/>
      <c r="NGO29" s="26"/>
      <c r="NGP29" s="26"/>
      <c r="NGQ29" s="26"/>
      <c r="NGR29" s="26"/>
      <c r="NGS29" s="26"/>
      <c r="NGT29" s="26"/>
      <c r="NGU29" s="26"/>
      <c r="NGV29" s="26"/>
      <c r="NGW29" s="26"/>
      <c r="NGX29" s="26"/>
      <c r="NGY29" s="26"/>
      <c r="NGZ29" s="26"/>
      <c r="NHA29" s="26"/>
      <c r="NHB29" s="26"/>
      <c r="NHC29" s="26"/>
      <c r="NHD29" s="26"/>
      <c r="NHE29" s="26"/>
      <c r="NHF29" s="26"/>
      <c r="NHG29" s="26"/>
      <c r="NHH29" s="26"/>
      <c r="NHI29" s="26"/>
      <c r="NHJ29" s="26"/>
      <c r="NHK29" s="26"/>
      <c r="NHL29" s="26"/>
      <c r="NHM29" s="26"/>
      <c r="NHN29" s="26"/>
      <c r="NHO29" s="26"/>
      <c r="NHP29" s="26"/>
      <c r="NHQ29" s="26"/>
      <c r="NHR29" s="26"/>
      <c r="NHS29" s="26"/>
      <c r="NHT29" s="26"/>
      <c r="NHU29" s="26"/>
      <c r="NHV29" s="26"/>
      <c r="NHW29" s="26"/>
      <c r="NHX29" s="26"/>
      <c r="NHY29" s="26"/>
      <c r="NHZ29" s="26"/>
      <c r="NIA29" s="26"/>
      <c r="NIB29" s="26"/>
      <c r="NIC29" s="26"/>
      <c r="NID29" s="26"/>
      <c r="NIE29" s="26"/>
      <c r="NIF29" s="26"/>
      <c r="NIG29" s="26"/>
      <c r="NIH29" s="26"/>
      <c r="NII29" s="26"/>
      <c r="NIJ29" s="26"/>
      <c r="NIK29" s="26"/>
      <c r="NIL29" s="26"/>
      <c r="NIM29" s="26"/>
      <c r="NIN29" s="26"/>
      <c r="NIO29" s="26"/>
      <c r="NIP29" s="26"/>
      <c r="NIQ29" s="26"/>
      <c r="NIR29" s="26"/>
      <c r="NIS29" s="26"/>
      <c r="NIT29" s="26"/>
      <c r="NIU29" s="26"/>
      <c r="NIV29" s="26"/>
      <c r="NIW29" s="26"/>
      <c r="NIX29" s="26"/>
      <c r="NIY29" s="26"/>
      <c r="NIZ29" s="26"/>
      <c r="NJA29" s="26"/>
      <c r="NJB29" s="26"/>
      <c r="NJC29" s="26"/>
      <c r="NJD29" s="26"/>
      <c r="NJE29" s="26"/>
      <c r="NJF29" s="26"/>
      <c r="NJG29" s="26"/>
      <c r="NJH29" s="26"/>
      <c r="NJI29" s="26"/>
      <c r="NJJ29" s="26"/>
      <c r="NJK29" s="26"/>
      <c r="NJL29" s="26"/>
      <c r="NJM29" s="26"/>
      <c r="NJN29" s="26"/>
      <c r="NJO29" s="26"/>
      <c r="NJP29" s="26"/>
      <c r="NJQ29" s="26"/>
      <c r="NJR29" s="26"/>
      <c r="NJS29" s="26"/>
      <c r="NJT29" s="26"/>
      <c r="NJU29" s="26"/>
      <c r="NJV29" s="26"/>
      <c r="NJW29" s="26"/>
      <c r="NJX29" s="26"/>
      <c r="NJY29" s="26"/>
      <c r="NJZ29" s="26"/>
      <c r="NKA29" s="26"/>
      <c r="NKB29" s="26"/>
      <c r="NKC29" s="26"/>
      <c r="NKD29" s="26"/>
      <c r="NKE29" s="26"/>
      <c r="NKF29" s="26"/>
      <c r="NKG29" s="26"/>
      <c r="NKH29" s="26"/>
      <c r="NKI29" s="26"/>
      <c r="NKJ29" s="26"/>
      <c r="NKK29" s="26"/>
      <c r="NKL29" s="26"/>
      <c r="NKM29" s="26"/>
      <c r="NKN29" s="26"/>
      <c r="NKO29" s="26"/>
      <c r="NKP29" s="26"/>
      <c r="NKQ29" s="26"/>
      <c r="NKR29" s="26"/>
      <c r="NKS29" s="26"/>
      <c r="NKT29" s="26"/>
      <c r="NKU29" s="26"/>
      <c r="NKV29" s="26"/>
      <c r="NKW29" s="26"/>
      <c r="NKX29" s="26"/>
      <c r="NKY29" s="26"/>
      <c r="NKZ29" s="26"/>
      <c r="NLA29" s="26"/>
      <c r="NLB29" s="26"/>
      <c r="NLC29" s="26"/>
      <c r="NLD29" s="26"/>
      <c r="NLE29" s="26"/>
      <c r="NLF29" s="26"/>
      <c r="NLG29" s="26"/>
      <c r="NLH29" s="26"/>
      <c r="NLI29" s="26"/>
      <c r="NLJ29" s="26"/>
      <c r="NLK29" s="26"/>
      <c r="NLL29" s="26"/>
      <c r="NLM29" s="26"/>
      <c r="NLN29" s="26"/>
      <c r="NLO29" s="26"/>
      <c r="NLP29" s="26"/>
      <c r="NLQ29" s="26"/>
      <c r="NLR29" s="26"/>
      <c r="NLS29" s="26"/>
      <c r="NLT29" s="26"/>
      <c r="NLU29" s="26"/>
      <c r="NLV29" s="26"/>
      <c r="NLW29" s="26"/>
      <c r="NLX29" s="26"/>
      <c r="NLY29" s="26"/>
      <c r="NLZ29" s="26"/>
      <c r="NMA29" s="26"/>
      <c r="NMB29" s="26"/>
      <c r="NMC29" s="26"/>
      <c r="NMD29" s="26"/>
      <c r="NME29" s="26"/>
      <c r="NMF29" s="26"/>
      <c r="NMG29" s="26"/>
      <c r="NMH29" s="26"/>
      <c r="NMI29" s="26"/>
      <c r="NMJ29" s="26"/>
      <c r="NMK29" s="26"/>
      <c r="NML29" s="26"/>
      <c r="NMM29" s="26"/>
      <c r="NMN29" s="26"/>
      <c r="NMO29" s="26"/>
      <c r="NMP29" s="26"/>
      <c r="NMQ29" s="26"/>
      <c r="NMR29" s="26"/>
      <c r="NMS29" s="26"/>
      <c r="NMT29" s="26"/>
      <c r="NMU29" s="26"/>
      <c r="NMV29" s="26"/>
      <c r="NMW29" s="26"/>
      <c r="NMX29" s="26"/>
      <c r="NMY29" s="26"/>
      <c r="NMZ29" s="26"/>
      <c r="NNA29" s="26"/>
      <c r="NNB29" s="26"/>
      <c r="NNC29" s="26"/>
      <c r="NND29" s="26"/>
      <c r="NNE29" s="26"/>
      <c r="NNF29" s="26"/>
      <c r="NNG29" s="26"/>
      <c r="NNH29" s="26"/>
      <c r="NNI29" s="26"/>
      <c r="NNJ29" s="26"/>
      <c r="NNK29" s="26"/>
      <c r="NNL29" s="26"/>
      <c r="NNM29" s="26"/>
      <c r="NNN29" s="26"/>
      <c r="NNO29" s="26"/>
      <c r="NNP29" s="26"/>
      <c r="NNQ29" s="26"/>
      <c r="NNR29" s="26"/>
      <c r="NNS29" s="26"/>
      <c r="NNT29" s="26"/>
      <c r="NNU29" s="26"/>
      <c r="NNV29" s="26"/>
      <c r="NNW29" s="26"/>
      <c r="NNX29" s="26"/>
      <c r="NNY29" s="26"/>
      <c r="NNZ29" s="26"/>
      <c r="NOA29" s="26"/>
      <c r="NOB29" s="26"/>
      <c r="NOC29" s="26"/>
      <c r="NOD29" s="26"/>
      <c r="NOE29" s="26"/>
      <c r="NOF29" s="26"/>
      <c r="NOG29" s="26"/>
      <c r="NOH29" s="26"/>
      <c r="NOI29" s="26"/>
      <c r="NOJ29" s="26"/>
      <c r="NOK29" s="26"/>
      <c r="NOL29" s="26"/>
      <c r="NOM29" s="26"/>
      <c r="NON29" s="26"/>
      <c r="NOO29" s="26"/>
      <c r="NOP29" s="26"/>
      <c r="NOQ29" s="26"/>
      <c r="NOR29" s="26"/>
      <c r="NOS29" s="26"/>
      <c r="NOT29" s="26"/>
      <c r="NOU29" s="26"/>
      <c r="NOV29" s="26"/>
      <c r="NOW29" s="26"/>
      <c r="NOX29" s="26"/>
      <c r="NOY29" s="26"/>
      <c r="NOZ29" s="26"/>
      <c r="NPA29" s="26"/>
      <c r="NPB29" s="26"/>
      <c r="NPC29" s="26"/>
      <c r="NPD29" s="26"/>
      <c r="NPE29" s="26"/>
      <c r="NPF29" s="26"/>
      <c r="NPG29" s="26"/>
      <c r="NPH29" s="26"/>
      <c r="NPI29" s="26"/>
      <c r="NPJ29" s="26"/>
      <c r="NPK29" s="26"/>
      <c r="NPL29" s="26"/>
      <c r="NPM29" s="26"/>
      <c r="NPN29" s="26"/>
      <c r="NPO29" s="26"/>
      <c r="NPP29" s="26"/>
      <c r="NPQ29" s="26"/>
      <c r="NPR29" s="26"/>
      <c r="NPS29" s="26"/>
      <c r="NPT29" s="26"/>
      <c r="NPU29" s="26"/>
      <c r="NPV29" s="26"/>
      <c r="NPW29" s="26"/>
      <c r="NPX29" s="26"/>
      <c r="NPY29" s="26"/>
      <c r="NPZ29" s="26"/>
      <c r="NQA29" s="26"/>
      <c r="NQB29" s="26"/>
      <c r="NQC29" s="26"/>
      <c r="NQD29" s="26"/>
      <c r="NQE29" s="26"/>
      <c r="NQF29" s="26"/>
      <c r="NQG29" s="26"/>
      <c r="NQH29" s="26"/>
      <c r="NQI29" s="26"/>
      <c r="NQJ29" s="26"/>
      <c r="NQK29" s="26"/>
      <c r="NQL29" s="26"/>
      <c r="NQM29" s="26"/>
      <c r="NQN29" s="26"/>
      <c r="NQO29" s="26"/>
      <c r="NQP29" s="26"/>
      <c r="NQQ29" s="26"/>
      <c r="NQR29" s="26"/>
      <c r="NQS29" s="26"/>
      <c r="NQT29" s="26"/>
      <c r="NQU29" s="26"/>
      <c r="NQV29" s="26"/>
      <c r="NQW29" s="26"/>
      <c r="NQX29" s="26"/>
      <c r="NQY29" s="26"/>
      <c r="NQZ29" s="26"/>
      <c r="NRA29" s="26"/>
      <c r="NRB29" s="26"/>
      <c r="NRC29" s="26"/>
      <c r="NRD29" s="26"/>
      <c r="NRE29" s="26"/>
      <c r="NRF29" s="26"/>
      <c r="NRG29" s="26"/>
      <c r="NRH29" s="26"/>
      <c r="NRI29" s="26"/>
      <c r="NRJ29" s="26"/>
      <c r="NRK29" s="26"/>
      <c r="NRL29" s="26"/>
      <c r="NRM29" s="26"/>
      <c r="NRN29" s="26"/>
      <c r="NRO29" s="26"/>
      <c r="NRP29" s="26"/>
      <c r="NRQ29" s="26"/>
      <c r="NRR29" s="26"/>
      <c r="NRS29" s="26"/>
      <c r="NRT29" s="26"/>
      <c r="NRU29" s="26"/>
      <c r="NRV29" s="26"/>
      <c r="NRW29" s="26"/>
      <c r="NRX29" s="26"/>
      <c r="NRY29" s="26"/>
      <c r="NRZ29" s="26"/>
      <c r="NSA29" s="26"/>
      <c r="NSB29" s="26"/>
      <c r="NSC29" s="26"/>
      <c r="NSD29" s="26"/>
      <c r="NSE29" s="26"/>
      <c r="NSF29" s="26"/>
      <c r="NSG29" s="26"/>
      <c r="NSH29" s="26"/>
      <c r="NSI29" s="26"/>
      <c r="NSJ29" s="26"/>
      <c r="NSK29" s="26"/>
      <c r="NSL29" s="26"/>
      <c r="NSM29" s="26"/>
      <c r="NSN29" s="26"/>
      <c r="NSO29" s="26"/>
      <c r="NSP29" s="26"/>
      <c r="NSQ29" s="26"/>
      <c r="NSR29" s="26"/>
      <c r="NSS29" s="26"/>
      <c r="NST29" s="26"/>
      <c r="NSU29" s="26"/>
      <c r="NSV29" s="26"/>
      <c r="NSW29" s="26"/>
      <c r="NSX29" s="26"/>
      <c r="NSY29" s="26"/>
      <c r="NSZ29" s="26"/>
      <c r="NTA29" s="26"/>
      <c r="NTB29" s="26"/>
      <c r="NTC29" s="26"/>
      <c r="NTD29" s="26"/>
      <c r="NTE29" s="26"/>
      <c r="NTF29" s="26"/>
      <c r="NTG29" s="26"/>
      <c r="NTH29" s="26"/>
      <c r="NTI29" s="26"/>
      <c r="NTJ29" s="26"/>
      <c r="NTK29" s="26"/>
      <c r="NTL29" s="26"/>
      <c r="NTM29" s="26"/>
      <c r="NTN29" s="26"/>
      <c r="NTO29" s="26"/>
      <c r="NTP29" s="26"/>
      <c r="NTQ29" s="26"/>
      <c r="NTR29" s="26"/>
      <c r="NTS29" s="26"/>
      <c r="NTT29" s="26"/>
      <c r="NTU29" s="26"/>
      <c r="NTV29" s="26"/>
      <c r="NTW29" s="26"/>
      <c r="NTX29" s="26"/>
      <c r="NTY29" s="26"/>
      <c r="NTZ29" s="26"/>
      <c r="NUA29" s="26"/>
      <c r="NUB29" s="26"/>
      <c r="NUC29" s="26"/>
      <c r="NUD29" s="26"/>
      <c r="NUE29" s="26"/>
      <c r="NUF29" s="26"/>
      <c r="NUG29" s="26"/>
      <c r="NUH29" s="26"/>
      <c r="NUI29" s="26"/>
      <c r="NUJ29" s="26"/>
      <c r="NUK29" s="26"/>
      <c r="NUL29" s="26"/>
      <c r="NUM29" s="26"/>
      <c r="NUN29" s="26"/>
      <c r="NUO29" s="26"/>
      <c r="NUP29" s="26"/>
      <c r="NUQ29" s="26"/>
      <c r="NUR29" s="26"/>
      <c r="NUS29" s="26"/>
      <c r="NUT29" s="26"/>
      <c r="NUU29" s="26"/>
      <c r="NUV29" s="26"/>
      <c r="NUW29" s="26"/>
      <c r="NUX29" s="26"/>
      <c r="NUY29" s="26"/>
      <c r="NUZ29" s="26"/>
      <c r="NVA29" s="26"/>
      <c r="NVB29" s="26"/>
      <c r="NVC29" s="26"/>
      <c r="NVD29" s="26"/>
      <c r="NVE29" s="26"/>
      <c r="NVF29" s="26"/>
      <c r="NVG29" s="26"/>
      <c r="NVH29" s="26"/>
      <c r="NVI29" s="26"/>
      <c r="NVJ29" s="26"/>
      <c r="NVK29" s="26"/>
      <c r="NVL29" s="26"/>
      <c r="NVM29" s="26"/>
      <c r="NVN29" s="26"/>
      <c r="NVO29" s="26"/>
      <c r="NVP29" s="26"/>
      <c r="NVQ29" s="26"/>
      <c r="NVR29" s="26"/>
      <c r="NVS29" s="26"/>
      <c r="NVT29" s="26"/>
      <c r="NVU29" s="26"/>
      <c r="NVV29" s="26"/>
      <c r="NVW29" s="26"/>
      <c r="NVX29" s="26"/>
      <c r="NVY29" s="26"/>
      <c r="NVZ29" s="26"/>
      <c r="NWA29" s="26"/>
      <c r="NWB29" s="26"/>
      <c r="NWC29" s="26"/>
      <c r="NWD29" s="26"/>
      <c r="NWE29" s="26"/>
      <c r="NWF29" s="26"/>
      <c r="NWG29" s="26"/>
      <c r="NWH29" s="26"/>
      <c r="NWI29" s="26"/>
      <c r="NWJ29" s="26"/>
      <c r="NWK29" s="26"/>
      <c r="NWL29" s="26"/>
      <c r="NWM29" s="26"/>
      <c r="NWN29" s="26"/>
      <c r="NWO29" s="26"/>
      <c r="NWP29" s="26"/>
      <c r="NWQ29" s="26"/>
      <c r="NWR29" s="26"/>
      <c r="NWS29" s="26"/>
      <c r="NWT29" s="26"/>
      <c r="NWU29" s="26"/>
      <c r="NWV29" s="26"/>
      <c r="NWW29" s="26"/>
      <c r="NWX29" s="26"/>
      <c r="NWY29" s="26"/>
      <c r="NWZ29" s="26"/>
      <c r="NXA29" s="26"/>
      <c r="NXB29" s="26"/>
      <c r="NXC29" s="26"/>
      <c r="NXD29" s="26"/>
      <c r="NXE29" s="26"/>
      <c r="NXF29" s="26"/>
      <c r="NXG29" s="26"/>
      <c r="NXH29" s="26"/>
      <c r="NXI29" s="26"/>
      <c r="NXJ29" s="26"/>
      <c r="NXK29" s="26"/>
      <c r="NXL29" s="26"/>
      <c r="NXM29" s="26"/>
      <c r="NXN29" s="26"/>
      <c r="NXO29" s="26"/>
      <c r="NXP29" s="26"/>
      <c r="NXQ29" s="26"/>
      <c r="NXR29" s="26"/>
      <c r="NXS29" s="26"/>
      <c r="NXT29" s="26"/>
      <c r="NXU29" s="26"/>
      <c r="NXV29" s="26"/>
      <c r="NXW29" s="26"/>
      <c r="NXX29" s="26"/>
      <c r="NXY29" s="26"/>
      <c r="NXZ29" s="26"/>
      <c r="NYA29" s="26"/>
      <c r="NYB29" s="26"/>
      <c r="NYC29" s="26"/>
      <c r="NYD29" s="26"/>
      <c r="NYE29" s="26"/>
      <c r="NYF29" s="26"/>
      <c r="NYG29" s="26"/>
      <c r="NYH29" s="26"/>
      <c r="NYI29" s="26"/>
      <c r="NYJ29" s="26"/>
      <c r="NYK29" s="26"/>
      <c r="NYL29" s="26"/>
      <c r="NYM29" s="26"/>
      <c r="NYN29" s="26"/>
      <c r="NYO29" s="26"/>
      <c r="NYP29" s="26"/>
      <c r="NYQ29" s="26"/>
      <c r="NYR29" s="26"/>
      <c r="NYS29" s="26"/>
      <c r="NYT29" s="26"/>
      <c r="NYU29" s="26"/>
      <c r="NYV29" s="26"/>
      <c r="NYW29" s="26"/>
      <c r="NYX29" s="26"/>
      <c r="NYY29" s="26"/>
      <c r="NYZ29" s="26"/>
      <c r="NZA29" s="26"/>
      <c r="NZB29" s="26"/>
      <c r="NZC29" s="26"/>
      <c r="NZD29" s="26"/>
      <c r="NZE29" s="26"/>
      <c r="NZF29" s="26"/>
      <c r="NZG29" s="26"/>
      <c r="NZH29" s="26"/>
      <c r="NZI29" s="26"/>
      <c r="NZJ29" s="26"/>
      <c r="NZK29" s="26"/>
      <c r="NZL29" s="26"/>
      <c r="NZM29" s="26"/>
      <c r="NZN29" s="26"/>
      <c r="NZO29" s="26"/>
      <c r="NZP29" s="26"/>
      <c r="NZQ29" s="26"/>
      <c r="NZR29" s="26"/>
      <c r="NZS29" s="26"/>
      <c r="NZT29" s="26"/>
      <c r="NZU29" s="26"/>
      <c r="NZV29" s="26"/>
      <c r="NZW29" s="26"/>
      <c r="NZX29" s="26"/>
      <c r="NZY29" s="26"/>
      <c r="NZZ29" s="26"/>
      <c r="OAA29" s="26"/>
      <c r="OAB29" s="26"/>
      <c r="OAC29" s="26"/>
      <c r="OAD29" s="26"/>
      <c r="OAE29" s="26"/>
      <c r="OAF29" s="26"/>
      <c r="OAG29" s="26"/>
      <c r="OAH29" s="26"/>
      <c r="OAI29" s="26"/>
      <c r="OAJ29" s="26"/>
      <c r="OAK29" s="26"/>
      <c r="OAL29" s="26"/>
      <c r="OAM29" s="26"/>
      <c r="OAN29" s="26"/>
      <c r="OAO29" s="26"/>
      <c r="OAP29" s="26"/>
      <c r="OAQ29" s="26"/>
      <c r="OAR29" s="26"/>
      <c r="OAS29" s="26"/>
      <c r="OAT29" s="26"/>
      <c r="OAU29" s="26"/>
      <c r="OAV29" s="26"/>
      <c r="OAW29" s="26"/>
      <c r="OAX29" s="26"/>
      <c r="OAY29" s="26"/>
      <c r="OAZ29" s="26"/>
      <c r="OBA29" s="26"/>
      <c r="OBB29" s="26"/>
      <c r="OBC29" s="26"/>
      <c r="OBD29" s="26"/>
      <c r="OBE29" s="26"/>
      <c r="OBF29" s="26"/>
      <c r="OBG29" s="26"/>
      <c r="OBH29" s="26"/>
      <c r="OBI29" s="26"/>
      <c r="OBJ29" s="26"/>
      <c r="OBK29" s="26"/>
      <c r="OBL29" s="26"/>
      <c r="OBM29" s="26"/>
      <c r="OBN29" s="26"/>
      <c r="OBO29" s="26"/>
      <c r="OBP29" s="26"/>
      <c r="OBQ29" s="26"/>
      <c r="OBR29" s="26"/>
      <c r="OBS29" s="26"/>
      <c r="OBT29" s="26"/>
      <c r="OBU29" s="26"/>
      <c r="OBV29" s="26"/>
      <c r="OBW29" s="26"/>
      <c r="OBX29" s="26"/>
      <c r="OBY29" s="26"/>
      <c r="OBZ29" s="26"/>
      <c r="OCA29" s="26"/>
      <c r="OCB29" s="26"/>
      <c r="OCC29" s="26"/>
      <c r="OCD29" s="26"/>
      <c r="OCE29" s="26"/>
      <c r="OCF29" s="26"/>
      <c r="OCG29" s="26"/>
      <c r="OCH29" s="26"/>
      <c r="OCI29" s="26"/>
      <c r="OCJ29" s="26"/>
      <c r="OCK29" s="26"/>
      <c r="OCL29" s="26"/>
      <c r="OCM29" s="26"/>
      <c r="OCN29" s="26"/>
      <c r="OCO29" s="26"/>
      <c r="OCP29" s="26"/>
      <c r="OCQ29" s="26"/>
      <c r="OCR29" s="26"/>
      <c r="OCS29" s="26"/>
      <c r="OCT29" s="26"/>
      <c r="OCU29" s="26"/>
      <c r="OCV29" s="26"/>
      <c r="OCW29" s="26"/>
      <c r="OCX29" s="26"/>
      <c r="OCY29" s="26"/>
      <c r="OCZ29" s="26"/>
      <c r="ODA29" s="26"/>
      <c r="ODB29" s="26"/>
      <c r="ODC29" s="26"/>
      <c r="ODD29" s="26"/>
      <c r="ODE29" s="26"/>
      <c r="ODF29" s="26"/>
      <c r="ODG29" s="26"/>
      <c r="ODH29" s="26"/>
      <c r="ODI29" s="26"/>
      <c r="ODJ29" s="26"/>
      <c r="ODK29" s="26"/>
      <c r="ODL29" s="26"/>
      <c r="ODM29" s="26"/>
      <c r="ODN29" s="26"/>
      <c r="ODO29" s="26"/>
      <c r="ODP29" s="26"/>
      <c r="ODQ29" s="26"/>
      <c r="ODR29" s="26"/>
      <c r="ODS29" s="26"/>
      <c r="ODT29" s="26"/>
      <c r="ODU29" s="26"/>
      <c r="ODV29" s="26"/>
      <c r="ODW29" s="26"/>
      <c r="ODX29" s="26"/>
      <c r="ODY29" s="26"/>
      <c r="ODZ29" s="26"/>
      <c r="OEA29" s="26"/>
      <c r="OEB29" s="26"/>
      <c r="OEC29" s="26"/>
      <c r="OED29" s="26"/>
      <c r="OEE29" s="26"/>
      <c r="OEF29" s="26"/>
      <c r="OEG29" s="26"/>
      <c r="OEH29" s="26"/>
      <c r="OEI29" s="26"/>
      <c r="OEJ29" s="26"/>
      <c r="OEK29" s="26"/>
      <c r="OEL29" s="26"/>
      <c r="OEM29" s="26"/>
      <c r="OEN29" s="26"/>
      <c r="OEO29" s="26"/>
      <c r="OEP29" s="26"/>
      <c r="OEQ29" s="26"/>
      <c r="OER29" s="26"/>
      <c r="OES29" s="26"/>
      <c r="OET29" s="26"/>
      <c r="OEU29" s="26"/>
      <c r="OEV29" s="26"/>
      <c r="OEW29" s="26"/>
      <c r="OEX29" s="26"/>
      <c r="OEY29" s="26"/>
      <c r="OEZ29" s="26"/>
      <c r="OFA29" s="26"/>
      <c r="OFB29" s="26"/>
      <c r="OFC29" s="26"/>
      <c r="OFD29" s="26"/>
      <c r="OFE29" s="26"/>
      <c r="OFF29" s="26"/>
      <c r="OFG29" s="26"/>
      <c r="OFH29" s="26"/>
      <c r="OFI29" s="26"/>
      <c r="OFJ29" s="26"/>
      <c r="OFK29" s="26"/>
      <c r="OFL29" s="26"/>
      <c r="OFM29" s="26"/>
      <c r="OFN29" s="26"/>
      <c r="OFO29" s="26"/>
      <c r="OFP29" s="26"/>
      <c r="OFQ29" s="26"/>
      <c r="OFR29" s="26"/>
      <c r="OFS29" s="26"/>
      <c r="OFT29" s="26"/>
      <c r="OFU29" s="26"/>
      <c r="OFV29" s="26"/>
      <c r="OFW29" s="26"/>
      <c r="OFX29" s="26"/>
      <c r="OFY29" s="26"/>
      <c r="OFZ29" s="26"/>
      <c r="OGA29" s="26"/>
      <c r="OGB29" s="26"/>
      <c r="OGC29" s="26"/>
      <c r="OGD29" s="26"/>
      <c r="OGE29" s="26"/>
      <c r="OGF29" s="26"/>
      <c r="OGG29" s="26"/>
      <c r="OGH29" s="26"/>
      <c r="OGI29" s="26"/>
      <c r="OGJ29" s="26"/>
      <c r="OGK29" s="26"/>
      <c r="OGL29" s="26"/>
      <c r="OGM29" s="26"/>
      <c r="OGN29" s="26"/>
      <c r="OGO29" s="26"/>
      <c r="OGP29" s="26"/>
      <c r="OGQ29" s="26"/>
      <c r="OGR29" s="26"/>
      <c r="OGS29" s="26"/>
      <c r="OGT29" s="26"/>
      <c r="OGU29" s="26"/>
      <c r="OGV29" s="26"/>
      <c r="OGW29" s="26"/>
      <c r="OGX29" s="26"/>
      <c r="OGY29" s="26"/>
      <c r="OGZ29" s="26"/>
      <c r="OHA29" s="26"/>
      <c r="OHB29" s="26"/>
      <c r="OHC29" s="26"/>
      <c r="OHD29" s="26"/>
      <c r="OHE29" s="26"/>
      <c r="OHF29" s="26"/>
      <c r="OHG29" s="26"/>
      <c r="OHH29" s="26"/>
      <c r="OHI29" s="26"/>
      <c r="OHJ29" s="26"/>
      <c r="OHK29" s="26"/>
      <c r="OHL29" s="26"/>
      <c r="OHM29" s="26"/>
      <c r="OHN29" s="26"/>
      <c r="OHO29" s="26"/>
      <c r="OHP29" s="26"/>
      <c r="OHQ29" s="26"/>
      <c r="OHR29" s="26"/>
      <c r="OHS29" s="26"/>
      <c r="OHT29" s="26"/>
      <c r="OHU29" s="26"/>
      <c r="OHV29" s="26"/>
      <c r="OHW29" s="26"/>
      <c r="OHX29" s="26"/>
      <c r="OHY29" s="26"/>
      <c r="OHZ29" s="26"/>
      <c r="OIA29" s="26"/>
      <c r="OIB29" s="26"/>
      <c r="OIC29" s="26"/>
      <c r="OID29" s="26"/>
      <c r="OIE29" s="26"/>
      <c r="OIF29" s="26"/>
      <c r="OIG29" s="26"/>
      <c r="OIH29" s="26"/>
      <c r="OII29" s="26"/>
      <c r="OIJ29" s="26"/>
      <c r="OIK29" s="26"/>
      <c r="OIL29" s="26"/>
      <c r="OIM29" s="26"/>
      <c r="OIN29" s="26"/>
      <c r="OIO29" s="26"/>
      <c r="OIP29" s="26"/>
      <c r="OIQ29" s="26"/>
      <c r="OIR29" s="26"/>
      <c r="OIS29" s="26"/>
      <c r="OIT29" s="26"/>
      <c r="OIU29" s="26"/>
      <c r="OIV29" s="26"/>
      <c r="OIW29" s="26"/>
      <c r="OIX29" s="26"/>
      <c r="OIY29" s="26"/>
      <c r="OIZ29" s="26"/>
      <c r="OJA29" s="26"/>
      <c r="OJB29" s="26"/>
      <c r="OJC29" s="26"/>
      <c r="OJD29" s="26"/>
      <c r="OJE29" s="26"/>
      <c r="OJF29" s="26"/>
      <c r="OJG29" s="26"/>
      <c r="OJH29" s="26"/>
      <c r="OJI29" s="26"/>
      <c r="OJJ29" s="26"/>
      <c r="OJK29" s="26"/>
      <c r="OJL29" s="26"/>
      <c r="OJM29" s="26"/>
      <c r="OJN29" s="26"/>
      <c r="OJO29" s="26"/>
      <c r="OJP29" s="26"/>
      <c r="OJQ29" s="26"/>
      <c r="OJR29" s="26"/>
      <c r="OJS29" s="26"/>
      <c r="OJT29" s="26"/>
      <c r="OJU29" s="26"/>
      <c r="OJV29" s="26"/>
      <c r="OJW29" s="26"/>
      <c r="OJX29" s="26"/>
      <c r="OJY29" s="26"/>
      <c r="OJZ29" s="26"/>
      <c r="OKA29" s="26"/>
      <c r="OKB29" s="26"/>
      <c r="OKC29" s="26"/>
      <c r="OKD29" s="26"/>
      <c r="OKE29" s="26"/>
      <c r="OKF29" s="26"/>
      <c r="OKG29" s="26"/>
      <c r="OKH29" s="26"/>
      <c r="OKI29" s="26"/>
      <c r="OKJ29" s="26"/>
      <c r="OKK29" s="26"/>
      <c r="OKL29" s="26"/>
      <c r="OKM29" s="26"/>
      <c r="OKN29" s="26"/>
      <c r="OKO29" s="26"/>
      <c r="OKP29" s="26"/>
      <c r="OKQ29" s="26"/>
      <c r="OKR29" s="26"/>
      <c r="OKS29" s="26"/>
      <c r="OKT29" s="26"/>
      <c r="OKU29" s="26"/>
      <c r="OKV29" s="26"/>
      <c r="OKW29" s="26"/>
      <c r="OKX29" s="26"/>
      <c r="OKY29" s="26"/>
      <c r="OKZ29" s="26"/>
      <c r="OLA29" s="26"/>
      <c r="OLB29" s="26"/>
      <c r="OLC29" s="26"/>
      <c r="OLD29" s="26"/>
      <c r="OLE29" s="26"/>
      <c r="OLF29" s="26"/>
      <c r="OLG29" s="26"/>
      <c r="OLH29" s="26"/>
      <c r="OLI29" s="26"/>
      <c r="OLJ29" s="26"/>
      <c r="OLK29" s="26"/>
      <c r="OLL29" s="26"/>
      <c r="OLM29" s="26"/>
      <c r="OLN29" s="26"/>
      <c r="OLO29" s="26"/>
      <c r="OLP29" s="26"/>
      <c r="OLQ29" s="26"/>
      <c r="OLR29" s="26"/>
      <c r="OLS29" s="26"/>
      <c r="OLT29" s="26"/>
      <c r="OLU29" s="26"/>
      <c r="OLV29" s="26"/>
      <c r="OLW29" s="26"/>
      <c r="OLX29" s="26"/>
      <c r="OLY29" s="26"/>
      <c r="OLZ29" s="26"/>
      <c r="OMA29" s="26"/>
      <c r="OMB29" s="26"/>
      <c r="OMC29" s="26"/>
      <c r="OMD29" s="26"/>
      <c r="OME29" s="26"/>
      <c r="OMF29" s="26"/>
      <c r="OMG29" s="26"/>
      <c r="OMH29" s="26"/>
      <c r="OMI29" s="26"/>
      <c r="OMJ29" s="26"/>
      <c r="OMK29" s="26"/>
      <c r="OML29" s="26"/>
      <c r="OMM29" s="26"/>
      <c r="OMN29" s="26"/>
      <c r="OMO29" s="26"/>
      <c r="OMP29" s="26"/>
      <c r="OMQ29" s="26"/>
      <c r="OMR29" s="26"/>
      <c r="OMS29" s="26"/>
      <c r="OMT29" s="26"/>
      <c r="OMU29" s="26"/>
      <c r="OMV29" s="26"/>
      <c r="OMW29" s="26"/>
      <c r="OMX29" s="26"/>
      <c r="OMY29" s="26"/>
      <c r="OMZ29" s="26"/>
      <c r="ONA29" s="26"/>
      <c r="ONB29" s="26"/>
      <c r="ONC29" s="26"/>
      <c r="OND29" s="26"/>
      <c r="ONE29" s="26"/>
      <c r="ONF29" s="26"/>
      <c r="ONG29" s="26"/>
      <c r="ONH29" s="26"/>
      <c r="ONI29" s="26"/>
      <c r="ONJ29" s="26"/>
      <c r="ONK29" s="26"/>
      <c r="ONL29" s="26"/>
      <c r="ONM29" s="26"/>
      <c r="ONN29" s="26"/>
      <c r="ONO29" s="26"/>
      <c r="ONP29" s="26"/>
      <c r="ONQ29" s="26"/>
      <c r="ONR29" s="26"/>
      <c r="ONS29" s="26"/>
      <c r="ONT29" s="26"/>
      <c r="ONU29" s="26"/>
      <c r="ONV29" s="26"/>
      <c r="ONW29" s="26"/>
      <c r="ONX29" s="26"/>
      <c r="ONY29" s="26"/>
      <c r="ONZ29" s="26"/>
      <c r="OOA29" s="26"/>
      <c r="OOB29" s="26"/>
      <c r="OOC29" s="26"/>
      <c r="OOD29" s="26"/>
      <c r="OOE29" s="26"/>
      <c r="OOF29" s="26"/>
      <c r="OOG29" s="26"/>
      <c r="OOH29" s="26"/>
      <c r="OOI29" s="26"/>
      <c r="OOJ29" s="26"/>
      <c r="OOK29" s="26"/>
      <c r="OOL29" s="26"/>
      <c r="OOM29" s="26"/>
      <c r="OON29" s="26"/>
      <c r="OOO29" s="26"/>
      <c r="OOP29" s="26"/>
      <c r="OOQ29" s="26"/>
      <c r="OOR29" s="26"/>
      <c r="OOS29" s="26"/>
      <c r="OOT29" s="26"/>
      <c r="OOU29" s="26"/>
      <c r="OOV29" s="26"/>
      <c r="OOW29" s="26"/>
      <c r="OOX29" s="26"/>
      <c r="OOY29" s="26"/>
      <c r="OOZ29" s="26"/>
      <c r="OPA29" s="26"/>
      <c r="OPB29" s="26"/>
      <c r="OPC29" s="26"/>
      <c r="OPD29" s="26"/>
      <c r="OPE29" s="26"/>
      <c r="OPF29" s="26"/>
      <c r="OPG29" s="26"/>
      <c r="OPH29" s="26"/>
      <c r="OPI29" s="26"/>
      <c r="OPJ29" s="26"/>
      <c r="OPK29" s="26"/>
      <c r="OPL29" s="26"/>
      <c r="OPM29" s="26"/>
      <c r="OPN29" s="26"/>
      <c r="OPO29" s="26"/>
      <c r="OPP29" s="26"/>
      <c r="OPQ29" s="26"/>
      <c r="OPR29" s="26"/>
      <c r="OPS29" s="26"/>
      <c r="OPT29" s="26"/>
      <c r="OPU29" s="26"/>
      <c r="OPV29" s="26"/>
      <c r="OPW29" s="26"/>
      <c r="OPX29" s="26"/>
      <c r="OPY29" s="26"/>
      <c r="OPZ29" s="26"/>
      <c r="OQA29" s="26"/>
      <c r="OQB29" s="26"/>
      <c r="OQC29" s="26"/>
      <c r="OQD29" s="26"/>
      <c r="OQE29" s="26"/>
      <c r="OQF29" s="26"/>
      <c r="OQG29" s="26"/>
      <c r="OQH29" s="26"/>
      <c r="OQI29" s="26"/>
      <c r="OQJ29" s="26"/>
      <c r="OQK29" s="26"/>
      <c r="OQL29" s="26"/>
      <c r="OQM29" s="26"/>
      <c r="OQN29" s="26"/>
      <c r="OQO29" s="26"/>
      <c r="OQP29" s="26"/>
      <c r="OQQ29" s="26"/>
      <c r="OQR29" s="26"/>
      <c r="OQS29" s="26"/>
      <c r="OQT29" s="26"/>
      <c r="OQU29" s="26"/>
      <c r="OQV29" s="26"/>
      <c r="OQW29" s="26"/>
      <c r="OQX29" s="26"/>
      <c r="OQY29" s="26"/>
      <c r="OQZ29" s="26"/>
      <c r="ORA29" s="26"/>
      <c r="ORB29" s="26"/>
      <c r="ORC29" s="26"/>
      <c r="ORD29" s="26"/>
      <c r="ORE29" s="26"/>
      <c r="ORF29" s="26"/>
      <c r="ORG29" s="26"/>
      <c r="ORH29" s="26"/>
      <c r="ORI29" s="26"/>
      <c r="ORJ29" s="26"/>
      <c r="ORK29" s="26"/>
      <c r="ORL29" s="26"/>
      <c r="ORM29" s="26"/>
      <c r="ORN29" s="26"/>
      <c r="ORO29" s="26"/>
      <c r="ORP29" s="26"/>
      <c r="ORQ29" s="26"/>
      <c r="ORR29" s="26"/>
      <c r="ORS29" s="26"/>
      <c r="ORT29" s="26"/>
      <c r="ORU29" s="26"/>
      <c r="ORV29" s="26"/>
      <c r="ORW29" s="26"/>
      <c r="ORX29" s="26"/>
      <c r="ORY29" s="26"/>
      <c r="ORZ29" s="26"/>
      <c r="OSA29" s="26"/>
      <c r="OSB29" s="26"/>
      <c r="OSC29" s="26"/>
      <c r="OSD29" s="26"/>
      <c r="OSE29" s="26"/>
      <c r="OSF29" s="26"/>
      <c r="OSG29" s="26"/>
      <c r="OSH29" s="26"/>
      <c r="OSI29" s="26"/>
      <c r="OSJ29" s="26"/>
      <c r="OSK29" s="26"/>
      <c r="OSL29" s="26"/>
      <c r="OSM29" s="26"/>
      <c r="OSN29" s="26"/>
      <c r="OSO29" s="26"/>
      <c r="OSP29" s="26"/>
      <c r="OSQ29" s="26"/>
      <c r="OSR29" s="26"/>
      <c r="OSS29" s="26"/>
      <c r="OST29" s="26"/>
      <c r="OSU29" s="26"/>
      <c r="OSV29" s="26"/>
      <c r="OSW29" s="26"/>
      <c r="OSX29" s="26"/>
      <c r="OSY29" s="26"/>
      <c r="OSZ29" s="26"/>
      <c r="OTA29" s="26"/>
      <c r="OTB29" s="26"/>
      <c r="OTC29" s="26"/>
      <c r="OTD29" s="26"/>
      <c r="OTE29" s="26"/>
      <c r="OTF29" s="26"/>
      <c r="OTG29" s="26"/>
      <c r="OTH29" s="26"/>
      <c r="OTI29" s="26"/>
      <c r="OTJ29" s="26"/>
      <c r="OTK29" s="26"/>
      <c r="OTL29" s="26"/>
      <c r="OTM29" s="26"/>
      <c r="OTN29" s="26"/>
      <c r="OTO29" s="26"/>
      <c r="OTP29" s="26"/>
      <c r="OTQ29" s="26"/>
      <c r="OTR29" s="26"/>
      <c r="OTS29" s="26"/>
      <c r="OTT29" s="26"/>
      <c r="OTU29" s="26"/>
      <c r="OTV29" s="26"/>
      <c r="OTW29" s="26"/>
      <c r="OTX29" s="26"/>
      <c r="OTY29" s="26"/>
      <c r="OTZ29" s="26"/>
      <c r="OUA29" s="26"/>
      <c r="OUB29" s="26"/>
      <c r="OUC29" s="26"/>
      <c r="OUD29" s="26"/>
      <c r="OUE29" s="26"/>
      <c r="OUF29" s="26"/>
      <c r="OUG29" s="26"/>
      <c r="OUH29" s="26"/>
      <c r="OUI29" s="26"/>
      <c r="OUJ29" s="26"/>
      <c r="OUK29" s="26"/>
      <c r="OUL29" s="26"/>
      <c r="OUM29" s="26"/>
      <c r="OUN29" s="26"/>
      <c r="OUO29" s="26"/>
      <c r="OUP29" s="26"/>
      <c r="OUQ29" s="26"/>
      <c r="OUR29" s="26"/>
      <c r="OUS29" s="26"/>
      <c r="OUT29" s="26"/>
      <c r="OUU29" s="26"/>
      <c r="OUV29" s="26"/>
      <c r="OUW29" s="26"/>
      <c r="OUX29" s="26"/>
      <c r="OUY29" s="26"/>
      <c r="OUZ29" s="26"/>
      <c r="OVA29" s="26"/>
      <c r="OVB29" s="26"/>
      <c r="OVC29" s="26"/>
      <c r="OVD29" s="26"/>
      <c r="OVE29" s="26"/>
      <c r="OVF29" s="26"/>
      <c r="OVG29" s="26"/>
      <c r="OVH29" s="26"/>
      <c r="OVI29" s="26"/>
      <c r="OVJ29" s="26"/>
      <c r="OVK29" s="26"/>
      <c r="OVL29" s="26"/>
      <c r="OVM29" s="26"/>
      <c r="OVN29" s="26"/>
      <c r="OVO29" s="26"/>
      <c r="OVP29" s="26"/>
      <c r="OVQ29" s="26"/>
      <c r="OVR29" s="26"/>
      <c r="OVS29" s="26"/>
      <c r="OVT29" s="26"/>
      <c r="OVU29" s="26"/>
      <c r="OVV29" s="26"/>
      <c r="OVW29" s="26"/>
      <c r="OVX29" s="26"/>
      <c r="OVY29" s="26"/>
      <c r="OVZ29" s="26"/>
      <c r="OWA29" s="26"/>
      <c r="OWB29" s="26"/>
      <c r="OWC29" s="26"/>
      <c r="OWD29" s="26"/>
      <c r="OWE29" s="26"/>
      <c r="OWF29" s="26"/>
      <c r="OWG29" s="26"/>
      <c r="OWH29" s="26"/>
      <c r="OWI29" s="26"/>
      <c r="OWJ29" s="26"/>
      <c r="OWK29" s="26"/>
      <c r="OWL29" s="26"/>
      <c r="OWM29" s="26"/>
      <c r="OWN29" s="26"/>
      <c r="OWO29" s="26"/>
      <c r="OWP29" s="26"/>
      <c r="OWQ29" s="26"/>
      <c r="OWR29" s="26"/>
      <c r="OWS29" s="26"/>
      <c r="OWT29" s="26"/>
      <c r="OWU29" s="26"/>
      <c r="OWV29" s="26"/>
      <c r="OWW29" s="26"/>
      <c r="OWX29" s="26"/>
      <c r="OWY29" s="26"/>
      <c r="OWZ29" s="26"/>
      <c r="OXA29" s="26"/>
      <c r="OXB29" s="26"/>
      <c r="OXC29" s="26"/>
      <c r="OXD29" s="26"/>
      <c r="OXE29" s="26"/>
      <c r="OXF29" s="26"/>
      <c r="OXG29" s="26"/>
      <c r="OXH29" s="26"/>
      <c r="OXI29" s="26"/>
      <c r="OXJ29" s="26"/>
      <c r="OXK29" s="26"/>
      <c r="OXL29" s="26"/>
      <c r="OXM29" s="26"/>
      <c r="OXN29" s="26"/>
      <c r="OXO29" s="26"/>
      <c r="OXP29" s="26"/>
      <c r="OXQ29" s="26"/>
      <c r="OXR29" s="26"/>
      <c r="OXS29" s="26"/>
      <c r="OXT29" s="26"/>
      <c r="OXU29" s="26"/>
      <c r="OXV29" s="26"/>
      <c r="OXW29" s="26"/>
      <c r="OXX29" s="26"/>
      <c r="OXY29" s="26"/>
      <c r="OXZ29" s="26"/>
      <c r="OYA29" s="26"/>
      <c r="OYB29" s="26"/>
      <c r="OYC29" s="26"/>
      <c r="OYD29" s="26"/>
      <c r="OYE29" s="26"/>
      <c r="OYF29" s="26"/>
      <c r="OYG29" s="26"/>
      <c r="OYH29" s="26"/>
      <c r="OYI29" s="26"/>
      <c r="OYJ29" s="26"/>
      <c r="OYK29" s="26"/>
      <c r="OYL29" s="26"/>
      <c r="OYM29" s="26"/>
      <c r="OYN29" s="26"/>
      <c r="OYO29" s="26"/>
      <c r="OYP29" s="26"/>
      <c r="OYQ29" s="26"/>
      <c r="OYR29" s="26"/>
      <c r="OYS29" s="26"/>
      <c r="OYT29" s="26"/>
      <c r="OYU29" s="26"/>
      <c r="OYV29" s="26"/>
      <c r="OYW29" s="26"/>
      <c r="OYX29" s="26"/>
      <c r="OYY29" s="26"/>
      <c r="OYZ29" s="26"/>
      <c r="OZA29" s="26"/>
      <c r="OZB29" s="26"/>
      <c r="OZC29" s="26"/>
      <c r="OZD29" s="26"/>
      <c r="OZE29" s="26"/>
      <c r="OZF29" s="26"/>
      <c r="OZG29" s="26"/>
      <c r="OZH29" s="26"/>
      <c r="OZI29" s="26"/>
      <c r="OZJ29" s="26"/>
      <c r="OZK29" s="26"/>
      <c r="OZL29" s="26"/>
      <c r="OZM29" s="26"/>
      <c r="OZN29" s="26"/>
      <c r="OZO29" s="26"/>
      <c r="OZP29" s="26"/>
      <c r="OZQ29" s="26"/>
      <c r="OZR29" s="26"/>
      <c r="OZS29" s="26"/>
      <c r="OZT29" s="26"/>
      <c r="OZU29" s="26"/>
      <c r="OZV29" s="26"/>
      <c r="OZW29" s="26"/>
      <c r="OZX29" s="26"/>
      <c r="OZY29" s="26"/>
      <c r="OZZ29" s="26"/>
      <c r="PAA29" s="26"/>
      <c r="PAB29" s="26"/>
      <c r="PAC29" s="26"/>
      <c r="PAD29" s="26"/>
      <c r="PAE29" s="26"/>
      <c r="PAF29" s="26"/>
      <c r="PAG29" s="26"/>
      <c r="PAH29" s="26"/>
      <c r="PAI29" s="26"/>
      <c r="PAJ29" s="26"/>
      <c r="PAK29" s="26"/>
      <c r="PAL29" s="26"/>
      <c r="PAM29" s="26"/>
      <c r="PAN29" s="26"/>
      <c r="PAO29" s="26"/>
      <c r="PAP29" s="26"/>
      <c r="PAQ29" s="26"/>
      <c r="PAR29" s="26"/>
      <c r="PAS29" s="26"/>
      <c r="PAT29" s="26"/>
      <c r="PAU29" s="26"/>
      <c r="PAV29" s="26"/>
      <c r="PAW29" s="26"/>
      <c r="PAX29" s="26"/>
      <c r="PAY29" s="26"/>
      <c r="PAZ29" s="26"/>
      <c r="PBA29" s="26"/>
      <c r="PBB29" s="26"/>
      <c r="PBC29" s="26"/>
      <c r="PBD29" s="26"/>
      <c r="PBE29" s="26"/>
      <c r="PBF29" s="26"/>
      <c r="PBG29" s="26"/>
      <c r="PBH29" s="26"/>
      <c r="PBI29" s="26"/>
      <c r="PBJ29" s="26"/>
      <c r="PBK29" s="26"/>
      <c r="PBL29" s="26"/>
      <c r="PBM29" s="26"/>
      <c r="PBN29" s="26"/>
      <c r="PBO29" s="26"/>
      <c r="PBP29" s="26"/>
      <c r="PBQ29" s="26"/>
      <c r="PBR29" s="26"/>
      <c r="PBS29" s="26"/>
      <c r="PBT29" s="26"/>
      <c r="PBU29" s="26"/>
      <c r="PBV29" s="26"/>
      <c r="PBW29" s="26"/>
      <c r="PBX29" s="26"/>
      <c r="PBY29" s="26"/>
      <c r="PBZ29" s="26"/>
      <c r="PCA29" s="26"/>
      <c r="PCB29" s="26"/>
      <c r="PCC29" s="26"/>
      <c r="PCD29" s="26"/>
      <c r="PCE29" s="26"/>
      <c r="PCF29" s="26"/>
      <c r="PCG29" s="26"/>
      <c r="PCH29" s="26"/>
      <c r="PCI29" s="26"/>
      <c r="PCJ29" s="26"/>
      <c r="PCK29" s="26"/>
      <c r="PCL29" s="26"/>
      <c r="PCM29" s="26"/>
      <c r="PCN29" s="26"/>
      <c r="PCO29" s="26"/>
      <c r="PCP29" s="26"/>
      <c r="PCQ29" s="26"/>
      <c r="PCR29" s="26"/>
      <c r="PCS29" s="26"/>
      <c r="PCT29" s="26"/>
      <c r="PCU29" s="26"/>
      <c r="PCV29" s="26"/>
      <c r="PCW29" s="26"/>
      <c r="PCX29" s="26"/>
      <c r="PCY29" s="26"/>
      <c r="PCZ29" s="26"/>
      <c r="PDA29" s="26"/>
      <c r="PDB29" s="26"/>
      <c r="PDC29" s="26"/>
      <c r="PDD29" s="26"/>
      <c r="PDE29" s="26"/>
      <c r="PDF29" s="26"/>
      <c r="PDG29" s="26"/>
      <c r="PDH29" s="26"/>
      <c r="PDI29" s="26"/>
      <c r="PDJ29" s="26"/>
      <c r="PDK29" s="26"/>
      <c r="PDL29" s="26"/>
      <c r="PDM29" s="26"/>
      <c r="PDN29" s="26"/>
      <c r="PDO29" s="26"/>
      <c r="PDP29" s="26"/>
      <c r="PDQ29" s="26"/>
      <c r="PDR29" s="26"/>
      <c r="PDS29" s="26"/>
      <c r="PDT29" s="26"/>
      <c r="PDU29" s="26"/>
      <c r="PDV29" s="26"/>
      <c r="PDW29" s="26"/>
      <c r="PDX29" s="26"/>
      <c r="PDY29" s="26"/>
      <c r="PDZ29" s="26"/>
      <c r="PEA29" s="26"/>
      <c r="PEB29" s="26"/>
      <c r="PEC29" s="26"/>
      <c r="PED29" s="26"/>
      <c r="PEE29" s="26"/>
      <c r="PEF29" s="26"/>
      <c r="PEG29" s="26"/>
      <c r="PEH29" s="26"/>
      <c r="PEI29" s="26"/>
      <c r="PEJ29" s="26"/>
      <c r="PEK29" s="26"/>
      <c r="PEL29" s="26"/>
      <c r="PEM29" s="26"/>
      <c r="PEN29" s="26"/>
      <c r="PEO29" s="26"/>
      <c r="PEP29" s="26"/>
      <c r="PEQ29" s="26"/>
      <c r="PER29" s="26"/>
      <c r="PES29" s="26"/>
      <c r="PET29" s="26"/>
      <c r="PEU29" s="26"/>
      <c r="PEV29" s="26"/>
      <c r="PEW29" s="26"/>
      <c r="PEX29" s="26"/>
      <c r="PEY29" s="26"/>
      <c r="PEZ29" s="26"/>
      <c r="PFA29" s="26"/>
      <c r="PFB29" s="26"/>
      <c r="PFC29" s="26"/>
      <c r="PFD29" s="26"/>
      <c r="PFE29" s="26"/>
      <c r="PFF29" s="26"/>
      <c r="PFG29" s="26"/>
      <c r="PFH29" s="26"/>
      <c r="PFI29" s="26"/>
      <c r="PFJ29" s="26"/>
      <c r="PFK29" s="26"/>
      <c r="PFL29" s="26"/>
      <c r="PFM29" s="26"/>
      <c r="PFN29" s="26"/>
      <c r="PFO29" s="26"/>
      <c r="PFP29" s="26"/>
      <c r="PFQ29" s="26"/>
      <c r="PFR29" s="26"/>
      <c r="PFS29" s="26"/>
      <c r="PFT29" s="26"/>
      <c r="PFU29" s="26"/>
      <c r="PFV29" s="26"/>
      <c r="PFW29" s="26"/>
      <c r="PFX29" s="26"/>
      <c r="PFY29" s="26"/>
      <c r="PFZ29" s="26"/>
      <c r="PGA29" s="26"/>
      <c r="PGB29" s="26"/>
      <c r="PGC29" s="26"/>
      <c r="PGD29" s="26"/>
      <c r="PGE29" s="26"/>
      <c r="PGF29" s="26"/>
      <c r="PGG29" s="26"/>
      <c r="PGH29" s="26"/>
      <c r="PGI29" s="26"/>
      <c r="PGJ29" s="26"/>
      <c r="PGK29" s="26"/>
      <c r="PGL29" s="26"/>
      <c r="PGM29" s="26"/>
      <c r="PGN29" s="26"/>
      <c r="PGO29" s="26"/>
      <c r="PGP29" s="26"/>
      <c r="PGQ29" s="26"/>
      <c r="PGR29" s="26"/>
      <c r="PGS29" s="26"/>
      <c r="PGT29" s="26"/>
      <c r="PGU29" s="26"/>
      <c r="PGV29" s="26"/>
      <c r="PGW29" s="26"/>
      <c r="PGX29" s="26"/>
      <c r="PGY29" s="26"/>
      <c r="PGZ29" s="26"/>
      <c r="PHA29" s="26"/>
      <c r="PHB29" s="26"/>
      <c r="PHC29" s="26"/>
      <c r="PHD29" s="26"/>
      <c r="PHE29" s="26"/>
      <c r="PHF29" s="26"/>
      <c r="PHG29" s="26"/>
      <c r="PHH29" s="26"/>
      <c r="PHI29" s="26"/>
      <c r="PHJ29" s="26"/>
      <c r="PHK29" s="26"/>
      <c r="PHL29" s="26"/>
      <c r="PHM29" s="26"/>
      <c r="PHN29" s="26"/>
      <c r="PHO29" s="26"/>
      <c r="PHP29" s="26"/>
      <c r="PHQ29" s="26"/>
      <c r="PHR29" s="26"/>
      <c r="PHS29" s="26"/>
      <c r="PHT29" s="26"/>
      <c r="PHU29" s="26"/>
      <c r="PHV29" s="26"/>
      <c r="PHW29" s="26"/>
      <c r="PHX29" s="26"/>
      <c r="PHY29" s="26"/>
      <c r="PHZ29" s="26"/>
      <c r="PIA29" s="26"/>
      <c r="PIB29" s="26"/>
      <c r="PIC29" s="26"/>
      <c r="PID29" s="26"/>
      <c r="PIE29" s="26"/>
      <c r="PIF29" s="26"/>
      <c r="PIG29" s="26"/>
      <c r="PIH29" s="26"/>
      <c r="PII29" s="26"/>
      <c r="PIJ29" s="26"/>
      <c r="PIK29" s="26"/>
      <c r="PIL29" s="26"/>
      <c r="PIM29" s="26"/>
      <c r="PIN29" s="26"/>
      <c r="PIO29" s="26"/>
      <c r="PIP29" s="26"/>
      <c r="PIQ29" s="26"/>
      <c r="PIR29" s="26"/>
      <c r="PIS29" s="26"/>
      <c r="PIT29" s="26"/>
      <c r="PIU29" s="26"/>
      <c r="PIV29" s="26"/>
      <c r="PIW29" s="26"/>
      <c r="PIX29" s="26"/>
      <c r="PIY29" s="26"/>
      <c r="PIZ29" s="26"/>
      <c r="PJA29" s="26"/>
      <c r="PJB29" s="26"/>
      <c r="PJC29" s="26"/>
      <c r="PJD29" s="26"/>
      <c r="PJE29" s="26"/>
      <c r="PJF29" s="26"/>
      <c r="PJG29" s="26"/>
      <c r="PJH29" s="26"/>
      <c r="PJI29" s="26"/>
      <c r="PJJ29" s="26"/>
      <c r="PJK29" s="26"/>
      <c r="PJL29" s="26"/>
      <c r="PJM29" s="26"/>
      <c r="PJN29" s="26"/>
      <c r="PJO29" s="26"/>
      <c r="PJP29" s="26"/>
      <c r="PJQ29" s="26"/>
      <c r="PJR29" s="26"/>
      <c r="PJS29" s="26"/>
      <c r="PJT29" s="26"/>
      <c r="PJU29" s="26"/>
      <c r="PJV29" s="26"/>
      <c r="PJW29" s="26"/>
      <c r="PJX29" s="26"/>
      <c r="PJY29" s="26"/>
      <c r="PJZ29" s="26"/>
      <c r="PKA29" s="26"/>
      <c r="PKB29" s="26"/>
      <c r="PKC29" s="26"/>
      <c r="PKD29" s="26"/>
      <c r="PKE29" s="26"/>
      <c r="PKF29" s="26"/>
      <c r="PKG29" s="26"/>
      <c r="PKH29" s="26"/>
      <c r="PKI29" s="26"/>
      <c r="PKJ29" s="26"/>
      <c r="PKK29" s="26"/>
      <c r="PKL29" s="26"/>
      <c r="PKM29" s="26"/>
      <c r="PKN29" s="26"/>
      <c r="PKO29" s="26"/>
      <c r="PKP29" s="26"/>
      <c r="PKQ29" s="26"/>
      <c r="PKR29" s="26"/>
      <c r="PKS29" s="26"/>
      <c r="PKT29" s="26"/>
      <c r="PKU29" s="26"/>
      <c r="PKV29" s="26"/>
      <c r="PKW29" s="26"/>
      <c r="PKX29" s="26"/>
      <c r="PKY29" s="26"/>
      <c r="PKZ29" s="26"/>
      <c r="PLA29" s="26"/>
      <c r="PLB29" s="26"/>
      <c r="PLC29" s="26"/>
      <c r="PLD29" s="26"/>
      <c r="PLE29" s="26"/>
      <c r="PLF29" s="26"/>
      <c r="PLG29" s="26"/>
      <c r="PLH29" s="26"/>
      <c r="PLI29" s="26"/>
      <c r="PLJ29" s="26"/>
      <c r="PLK29" s="26"/>
      <c r="PLL29" s="26"/>
      <c r="PLM29" s="26"/>
      <c r="PLN29" s="26"/>
      <c r="PLO29" s="26"/>
      <c r="PLP29" s="26"/>
      <c r="PLQ29" s="26"/>
      <c r="PLR29" s="26"/>
      <c r="PLS29" s="26"/>
      <c r="PLT29" s="26"/>
      <c r="PLU29" s="26"/>
      <c r="PLV29" s="26"/>
      <c r="PLW29" s="26"/>
      <c r="PLX29" s="26"/>
      <c r="PLY29" s="26"/>
      <c r="PLZ29" s="26"/>
      <c r="PMA29" s="26"/>
      <c r="PMB29" s="26"/>
      <c r="PMC29" s="26"/>
      <c r="PMD29" s="26"/>
      <c r="PME29" s="26"/>
      <c r="PMF29" s="26"/>
      <c r="PMG29" s="26"/>
      <c r="PMH29" s="26"/>
      <c r="PMI29" s="26"/>
      <c r="PMJ29" s="26"/>
      <c r="PMK29" s="26"/>
      <c r="PML29" s="26"/>
      <c r="PMM29" s="26"/>
      <c r="PMN29" s="26"/>
      <c r="PMO29" s="26"/>
      <c r="PMP29" s="26"/>
      <c r="PMQ29" s="26"/>
      <c r="PMR29" s="26"/>
      <c r="PMS29" s="26"/>
      <c r="PMT29" s="26"/>
      <c r="PMU29" s="26"/>
      <c r="PMV29" s="26"/>
      <c r="PMW29" s="26"/>
      <c r="PMX29" s="26"/>
      <c r="PMY29" s="26"/>
      <c r="PMZ29" s="26"/>
      <c r="PNA29" s="26"/>
      <c r="PNB29" s="26"/>
      <c r="PNC29" s="26"/>
      <c r="PND29" s="26"/>
      <c r="PNE29" s="26"/>
      <c r="PNF29" s="26"/>
      <c r="PNG29" s="26"/>
      <c r="PNH29" s="26"/>
      <c r="PNI29" s="26"/>
      <c r="PNJ29" s="26"/>
      <c r="PNK29" s="26"/>
      <c r="PNL29" s="26"/>
      <c r="PNM29" s="26"/>
      <c r="PNN29" s="26"/>
      <c r="PNO29" s="26"/>
      <c r="PNP29" s="26"/>
      <c r="PNQ29" s="26"/>
      <c r="PNR29" s="26"/>
      <c r="PNS29" s="26"/>
      <c r="PNT29" s="26"/>
      <c r="PNU29" s="26"/>
      <c r="PNV29" s="26"/>
      <c r="PNW29" s="26"/>
      <c r="PNX29" s="26"/>
      <c r="PNY29" s="26"/>
      <c r="PNZ29" s="26"/>
      <c r="POA29" s="26"/>
      <c r="POB29" s="26"/>
      <c r="POC29" s="26"/>
      <c r="POD29" s="26"/>
      <c r="POE29" s="26"/>
      <c r="POF29" s="26"/>
      <c r="POG29" s="26"/>
      <c r="POH29" s="26"/>
      <c r="POI29" s="26"/>
      <c r="POJ29" s="26"/>
      <c r="POK29" s="26"/>
      <c r="POL29" s="26"/>
      <c r="POM29" s="26"/>
      <c r="PON29" s="26"/>
      <c r="POO29" s="26"/>
      <c r="POP29" s="26"/>
      <c r="POQ29" s="26"/>
      <c r="POR29" s="26"/>
      <c r="POS29" s="26"/>
      <c r="POT29" s="26"/>
      <c r="POU29" s="26"/>
      <c r="POV29" s="26"/>
      <c r="POW29" s="26"/>
      <c r="POX29" s="26"/>
      <c r="POY29" s="26"/>
      <c r="POZ29" s="26"/>
      <c r="PPA29" s="26"/>
      <c r="PPB29" s="26"/>
      <c r="PPC29" s="26"/>
      <c r="PPD29" s="26"/>
      <c r="PPE29" s="26"/>
      <c r="PPF29" s="26"/>
      <c r="PPG29" s="26"/>
      <c r="PPH29" s="26"/>
      <c r="PPI29" s="26"/>
      <c r="PPJ29" s="26"/>
      <c r="PPK29" s="26"/>
      <c r="PPL29" s="26"/>
      <c r="PPM29" s="26"/>
      <c r="PPN29" s="26"/>
      <c r="PPO29" s="26"/>
      <c r="PPP29" s="26"/>
      <c r="PPQ29" s="26"/>
      <c r="PPR29" s="26"/>
      <c r="PPS29" s="26"/>
      <c r="PPT29" s="26"/>
      <c r="PPU29" s="26"/>
      <c r="PPV29" s="26"/>
      <c r="PPW29" s="26"/>
      <c r="PPX29" s="26"/>
      <c r="PPY29" s="26"/>
      <c r="PPZ29" s="26"/>
      <c r="PQA29" s="26"/>
      <c r="PQB29" s="26"/>
      <c r="PQC29" s="26"/>
      <c r="PQD29" s="26"/>
      <c r="PQE29" s="26"/>
      <c r="PQF29" s="26"/>
      <c r="PQG29" s="26"/>
      <c r="PQH29" s="26"/>
      <c r="PQI29" s="26"/>
      <c r="PQJ29" s="26"/>
      <c r="PQK29" s="26"/>
      <c r="PQL29" s="26"/>
      <c r="PQM29" s="26"/>
      <c r="PQN29" s="26"/>
      <c r="PQO29" s="26"/>
      <c r="PQP29" s="26"/>
      <c r="PQQ29" s="26"/>
      <c r="PQR29" s="26"/>
      <c r="PQS29" s="26"/>
      <c r="PQT29" s="26"/>
      <c r="PQU29" s="26"/>
      <c r="PQV29" s="26"/>
      <c r="PQW29" s="26"/>
      <c r="PQX29" s="26"/>
      <c r="PQY29" s="26"/>
      <c r="PQZ29" s="26"/>
      <c r="PRA29" s="26"/>
      <c r="PRB29" s="26"/>
      <c r="PRC29" s="26"/>
      <c r="PRD29" s="26"/>
      <c r="PRE29" s="26"/>
      <c r="PRF29" s="26"/>
      <c r="PRG29" s="26"/>
      <c r="PRH29" s="26"/>
      <c r="PRI29" s="26"/>
      <c r="PRJ29" s="26"/>
      <c r="PRK29" s="26"/>
      <c r="PRL29" s="26"/>
      <c r="PRM29" s="26"/>
      <c r="PRN29" s="26"/>
      <c r="PRO29" s="26"/>
      <c r="PRP29" s="26"/>
      <c r="PRQ29" s="26"/>
      <c r="PRR29" s="26"/>
      <c r="PRS29" s="26"/>
      <c r="PRT29" s="26"/>
      <c r="PRU29" s="26"/>
      <c r="PRV29" s="26"/>
      <c r="PRW29" s="26"/>
      <c r="PRX29" s="26"/>
      <c r="PRY29" s="26"/>
      <c r="PRZ29" s="26"/>
      <c r="PSA29" s="26"/>
      <c r="PSB29" s="26"/>
      <c r="PSC29" s="26"/>
      <c r="PSD29" s="26"/>
      <c r="PSE29" s="26"/>
      <c r="PSF29" s="26"/>
      <c r="PSG29" s="26"/>
      <c r="PSH29" s="26"/>
      <c r="PSI29" s="26"/>
      <c r="PSJ29" s="26"/>
      <c r="PSK29" s="26"/>
      <c r="PSL29" s="26"/>
      <c r="PSM29" s="26"/>
      <c r="PSN29" s="26"/>
      <c r="PSO29" s="26"/>
      <c r="PSP29" s="26"/>
      <c r="PSQ29" s="26"/>
      <c r="PSR29" s="26"/>
      <c r="PSS29" s="26"/>
      <c r="PST29" s="26"/>
      <c r="PSU29" s="26"/>
      <c r="PSV29" s="26"/>
      <c r="PSW29" s="26"/>
      <c r="PSX29" s="26"/>
      <c r="PSY29" s="26"/>
      <c r="PSZ29" s="26"/>
      <c r="PTA29" s="26"/>
      <c r="PTB29" s="26"/>
      <c r="PTC29" s="26"/>
      <c r="PTD29" s="26"/>
      <c r="PTE29" s="26"/>
      <c r="PTF29" s="26"/>
      <c r="PTG29" s="26"/>
      <c r="PTH29" s="26"/>
      <c r="PTI29" s="26"/>
      <c r="PTJ29" s="26"/>
      <c r="PTK29" s="26"/>
      <c r="PTL29" s="26"/>
      <c r="PTM29" s="26"/>
      <c r="PTN29" s="26"/>
      <c r="PTO29" s="26"/>
      <c r="PTP29" s="26"/>
      <c r="PTQ29" s="26"/>
      <c r="PTR29" s="26"/>
      <c r="PTS29" s="26"/>
      <c r="PTT29" s="26"/>
      <c r="PTU29" s="26"/>
      <c r="PTV29" s="26"/>
      <c r="PTW29" s="26"/>
      <c r="PTX29" s="26"/>
      <c r="PTY29" s="26"/>
      <c r="PTZ29" s="26"/>
      <c r="PUA29" s="26"/>
      <c r="PUB29" s="26"/>
      <c r="PUC29" s="26"/>
      <c r="PUD29" s="26"/>
      <c r="PUE29" s="26"/>
      <c r="PUF29" s="26"/>
      <c r="PUG29" s="26"/>
      <c r="PUH29" s="26"/>
      <c r="PUI29" s="26"/>
      <c r="PUJ29" s="26"/>
      <c r="PUK29" s="26"/>
      <c r="PUL29" s="26"/>
      <c r="PUM29" s="26"/>
      <c r="PUN29" s="26"/>
      <c r="PUO29" s="26"/>
      <c r="PUP29" s="26"/>
      <c r="PUQ29" s="26"/>
      <c r="PUR29" s="26"/>
      <c r="PUS29" s="26"/>
      <c r="PUT29" s="26"/>
      <c r="PUU29" s="26"/>
      <c r="PUV29" s="26"/>
      <c r="PUW29" s="26"/>
      <c r="PUX29" s="26"/>
      <c r="PUY29" s="26"/>
      <c r="PUZ29" s="26"/>
      <c r="PVA29" s="26"/>
      <c r="PVB29" s="26"/>
      <c r="PVC29" s="26"/>
      <c r="PVD29" s="26"/>
      <c r="PVE29" s="26"/>
      <c r="PVF29" s="26"/>
      <c r="PVG29" s="26"/>
      <c r="PVH29" s="26"/>
      <c r="PVI29" s="26"/>
      <c r="PVJ29" s="26"/>
      <c r="PVK29" s="26"/>
      <c r="PVL29" s="26"/>
      <c r="PVM29" s="26"/>
      <c r="PVN29" s="26"/>
      <c r="PVO29" s="26"/>
      <c r="PVP29" s="26"/>
      <c r="PVQ29" s="26"/>
      <c r="PVR29" s="26"/>
      <c r="PVS29" s="26"/>
      <c r="PVT29" s="26"/>
      <c r="PVU29" s="26"/>
      <c r="PVV29" s="26"/>
      <c r="PVW29" s="26"/>
      <c r="PVX29" s="26"/>
      <c r="PVY29" s="26"/>
      <c r="PVZ29" s="26"/>
      <c r="PWA29" s="26"/>
      <c r="PWB29" s="26"/>
      <c r="PWC29" s="26"/>
      <c r="PWD29" s="26"/>
      <c r="PWE29" s="26"/>
      <c r="PWF29" s="26"/>
      <c r="PWG29" s="26"/>
      <c r="PWH29" s="26"/>
      <c r="PWI29" s="26"/>
      <c r="PWJ29" s="26"/>
      <c r="PWK29" s="26"/>
      <c r="PWL29" s="26"/>
      <c r="PWM29" s="26"/>
      <c r="PWN29" s="26"/>
      <c r="PWO29" s="26"/>
      <c r="PWP29" s="26"/>
      <c r="PWQ29" s="26"/>
      <c r="PWR29" s="26"/>
      <c r="PWS29" s="26"/>
      <c r="PWT29" s="26"/>
      <c r="PWU29" s="26"/>
      <c r="PWV29" s="26"/>
      <c r="PWW29" s="26"/>
      <c r="PWX29" s="26"/>
      <c r="PWY29" s="26"/>
      <c r="PWZ29" s="26"/>
      <c r="PXA29" s="26"/>
      <c r="PXB29" s="26"/>
      <c r="PXC29" s="26"/>
      <c r="PXD29" s="26"/>
      <c r="PXE29" s="26"/>
      <c r="PXF29" s="26"/>
      <c r="PXG29" s="26"/>
      <c r="PXH29" s="26"/>
      <c r="PXI29" s="26"/>
      <c r="PXJ29" s="26"/>
      <c r="PXK29" s="26"/>
      <c r="PXL29" s="26"/>
      <c r="PXM29" s="26"/>
      <c r="PXN29" s="26"/>
      <c r="PXO29" s="26"/>
      <c r="PXP29" s="26"/>
      <c r="PXQ29" s="26"/>
      <c r="PXR29" s="26"/>
      <c r="PXS29" s="26"/>
      <c r="PXT29" s="26"/>
      <c r="PXU29" s="26"/>
      <c r="PXV29" s="26"/>
      <c r="PXW29" s="26"/>
      <c r="PXX29" s="26"/>
      <c r="PXY29" s="26"/>
      <c r="PXZ29" s="26"/>
      <c r="PYA29" s="26"/>
      <c r="PYB29" s="26"/>
      <c r="PYC29" s="26"/>
      <c r="PYD29" s="26"/>
      <c r="PYE29" s="26"/>
      <c r="PYF29" s="26"/>
      <c r="PYG29" s="26"/>
      <c r="PYH29" s="26"/>
      <c r="PYI29" s="26"/>
      <c r="PYJ29" s="26"/>
      <c r="PYK29" s="26"/>
      <c r="PYL29" s="26"/>
      <c r="PYM29" s="26"/>
      <c r="PYN29" s="26"/>
      <c r="PYO29" s="26"/>
      <c r="PYP29" s="26"/>
      <c r="PYQ29" s="26"/>
      <c r="PYR29" s="26"/>
      <c r="PYS29" s="26"/>
      <c r="PYT29" s="26"/>
      <c r="PYU29" s="26"/>
      <c r="PYV29" s="26"/>
      <c r="PYW29" s="26"/>
      <c r="PYX29" s="26"/>
      <c r="PYY29" s="26"/>
      <c r="PYZ29" s="26"/>
      <c r="PZA29" s="26"/>
      <c r="PZB29" s="26"/>
      <c r="PZC29" s="26"/>
      <c r="PZD29" s="26"/>
      <c r="PZE29" s="26"/>
      <c r="PZF29" s="26"/>
      <c r="PZG29" s="26"/>
      <c r="PZH29" s="26"/>
      <c r="PZI29" s="26"/>
      <c r="PZJ29" s="26"/>
      <c r="PZK29" s="26"/>
      <c r="PZL29" s="26"/>
      <c r="PZM29" s="26"/>
      <c r="PZN29" s="26"/>
      <c r="PZO29" s="26"/>
      <c r="PZP29" s="26"/>
      <c r="PZQ29" s="26"/>
      <c r="PZR29" s="26"/>
      <c r="PZS29" s="26"/>
      <c r="PZT29" s="26"/>
      <c r="PZU29" s="26"/>
      <c r="PZV29" s="26"/>
      <c r="PZW29" s="26"/>
      <c r="PZX29" s="26"/>
      <c r="PZY29" s="26"/>
      <c r="PZZ29" s="26"/>
      <c r="QAA29" s="26"/>
      <c r="QAB29" s="26"/>
      <c r="QAC29" s="26"/>
      <c r="QAD29" s="26"/>
      <c r="QAE29" s="26"/>
      <c r="QAF29" s="26"/>
      <c r="QAG29" s="26"/>
      <c r="QAH29" s="26"/>
      <c r="QAI29" s="26"/>
      <c r="QAJ29" s="26"/>
      <c r="QAK29" s="26"/>
      <c r="QAL29" s="26"/>
      <c r="QAM29" s="26"/>
      <c r="QAN29" s="26"/>
      <c r="QAO29" s="26"/>
      <c r="QAP29" s="26"/>
      <c r="QAQ29" s="26"/>
      <c r="QAR29" s="26"/>
      <c r="QAS29" s="26"/>
      <c r="QAT29" s="26"/>
      <c r="QAU29" s="26"/>
      <c r="QAV29" s="26"/>
      <c r="QAW29" s="26"/>
      <c r="QAX29" s="26"/>
      <c r="QAY29" s="26"/>
      <c r="QAZ29" s="26"/>
      <c r="QBA29" s="26"/>
      <c r="QBB29" s="26"/>
      <c r="QBC29" s="26"/>
      <c r="QBD29" s="26"/>
      <c r="QBE29" s="26"/>
      <c r="QBF29" s="26"/>
      <c r="QBG29" s="26"/>
      <c r="QBH29" s="26"/>
      <c r="QBI29" s="26"/>
      <c r="QBJ29" s="26"/>
      <c r="QBK29" s="26"/>
      <c r="QBL29" s="26"/>
      <c r="QBM29" s="26"/>
      <c r="QBN29" s="26"/>
      <c r="QBO29" s="26"/>
      <c r="QBP29" s="26"/>
      <c r="QBQ29" s="26"/>
      <c r="QBR29" s="26"/>
      <c r="QBS29" s="26"/>
      <c r="QBT29" s="26"/>
      <c r="QBU29" s="26"/>
      <c r="QBV29" s="26"/>
      <c r="QBW29" s="26"/>
      <c r="QBX29" s="26"/>
      <c r="QBY29" s="26"/>
      <c r="QBZ29" s="26"/>
      <c r="QCA29" s="26"/>
      <c r="QCB29" s="26"/>
      <c r="QCC29" s="26"/>
      <c r="QCD29" s="26"/>
      <c r="QCE29" s="26"/>
      <c r="QCF29" s="26"/>
      <c r="QCG29" s="26"/>
      <c r="QCH29" s="26"/>
      <c r="QCI29" s="26"/>
      <c r="QCJ29" s="26"/>
      <c r="QCK29" s="26"/>
      <c r="QCL29" s="26"/>
      <c r="QCM29" s="26"/>
      <c r="QCN29" s="26"/>
      <c r="QCO29" s="26"/>
      <c r="QCP29" s="26"/>
      <c r="QCQ29" s="26"/>
      <c r="QCR29" s="26"/>
      <c r="QCS29" s="26"/>
      <c r="QCT29" s="26"/>
      <c r="QCU29" s="26"/>
      <c r="QCV29" s="26"/>
      <c r="QCW29" s="26"/>
      <c r="QCX29" s="26"/>
      <c r="QCY29" s="26"/>
      <c r="QCZ29" s="26"/>
      <c r="QDA29" s="26"/>
      <c r="QDB29" s="26"/>
      <c r="QDC29" s="26"/>
      <c r="QDD29" s="26"/>
      <c r="QDE29" s="26"/>
      <c r="QDF29" s="26"/>
      <c r="QDG29" s="26"/>
      <c r="QDH29" s="26"/>
      <c r="QDI29" s="26"/>
      <c r="QDJ29" s="26"/>
      <c r="QDK29" s="26"/>
      <c r="QDL29" s="26"/>
      <c r="QDM29" s="26"/>
      <c r="QDN29" s="26"/>
      <c r="QDO29" s="26"/>
      <c r="QDP29" s="26"/>
      <c r="QDQ29" s="26"/>
      <c r="QDR29" s="26"/>
      <c r="QDS29" s="26"/>
      <c r="QDT29" s="26"/>
      <c r="QDU29" s="26"/>
      <c r="QDV29" s="26"/>
      <c r="QDW29" s="26"/>
      <c r="QDX29" s="26"/>
      <c r="QDY29" s="26"/>
      <c r="QDZ29" s="26"/>
      <c r="QEA29" s="26"/>
      <c r="QEB29" s="26"/>
      <c r="QEC29" s="26"/>
      <c r="QED29" s="26"/>
      <c r="QEE29" s="26"/>
      <c r="QEF29" s="26"/>
      <c r="QEG29" s="26"/>
      <c r="QEH29" s="26"/>
      <c r="QEI29" s="26"/>
      <c r="QEJ29" s="26"/>
      <c r="QEK29" s="26"/>
      <c r="QEL29" s="26"/>
      <c r="QEM29" s="26"/>
      <c r="QEN29" s="26"/>
      <c r="QEO29" s="26"/>
      <c r="QEP29" s="26"/>
      <c r="QEQ29" s="26"/>
      <c r="QER29" s="26"/>
      <c r="QES29" s="26"/>
      <c r="QET29" s="26"/>
      <c r="QEU29" s="26"/>
      <c r="QEV29" s="26"/>
      <c r="QEW29" s="26"/>
      <c r="QEX29" s="26"/>
      <c r="QEY29" s="26"/>
      <c r="QEZ29" s="26"/>
      <c r="QFA29" s="26"/>
      <c r="QFB29" s="26"/>
      <c r="QFC29" s="26"/>
      <c r="QFD29" s="26"/>
      <c r="QFE29" s="26"/>
      <c r="QFF29" s="26"/>
      <c r="QFG29" s="26"/>
      <c r="QFH29" s="26"/>
      <c r="QFI29" s="26"/>
      <c r="QFJ29" s="26"/>
      <c r="QFK29" s="26"/>
      <c r="QFL29" s="26"/>
      <c r="QFM29" s="26"/>
      <c r="QFN29" s="26"/>
      <c r="QFO29" s="26"/>
      <c r="QFP29" s="26"/>
      <c r="QFQ29" s="26"/>
      <c r="QFR29" s="26"/>
      <c r="QFS29" s="26"/>
      <c r="QFT29" s="26"/>
      <c r="QFU29" s="26"/>
      <c r="QFV29" s="26"/>
      <c r="QFW29" s="26"/>
      <c r="QFX29" s="26"/>
      <c r="QFY29" s="26"/>
      <c r="QFZ29" s="26"/>
      <c r="QGA29" s="26"/>
      <c r="QGB29" s="26"/>
      <c r="QGC29" s="26"/>
      <c r="QGD29" s="26"/>
      <c r="QGE29" s="26"/>
      <c r="QGF29" s="26"/>
      <c r="QGG29" s="26"/>
      <c r="QGH29" s="26"/>
      <c r="QGI29" s="26"/>
      <c r="QGJ29" s="26"/>
      <c r="QGK29" s="26"/>
      <c r="QGL29" s="26"/>
      <c r="QGM29" s="26"/>
      <c r="QGN29" s="26"/>
      <c r="QGO29" s="26"/>
      <c r="QGP29" s="26"/>
      <c r="QGQ29" s="26"/>
      <c r="QGR29" s="26"/>
      <c r="QGS29" s="26"/>
      <c r="QGT29" s="26"/>
      <c r="QGU29" s="26"/>
      <c r="QGV29" s="26"/>
      <c r="QGW29" s="26"/>
      <c r="QGX29" s="26"/>
      <c r="QGY29" s="26"/>
      <c r="QGZ29" s="26"/>
      <c r="QHA29" s="26"/>
      <c r="QHB29" s="26"/>
      <c r="QHC29" s="26"/>
      <c r="QHD29" s="26"/>
      <c r="QHE29" s="26"/>
      <c r="QHF29" s="26"/>
      <c r="QHG29" s="26"/>
      <c r="QHH29" s="26"/>
      <c r="QHI29" s="26"/>
      <c r="QHJ29" s="26"/>
      <c r="QHK29" s="26"/>
      <c r="QHL29" s="26"/>
      <c r="QHM29" s="26"/>
      <c r="QHN29" s="26"/>
      <c r="QHO29" s="26"/>
      <c r="QHP29" s="26"/>
      <c r="QHQ29" s="26"/>
      <c r="QHR29" s="26"/>
      <c r="QHS29" s="26"/>
      <c r="QHT29" s="26"/>
      <c r="QHU29" s="26"/>
      <c r="QHV29" s="26"/>
      <c r="QHW29" s="26"/>
      <c r="QHX29" s="26"/>
      <c r="QHY29" s="26"/>
      <c r="QHZ29" s="26"/>
      <c r="QIA29" s="26"/>
      <c r="QIB29" s="26"/>
      <c r="QIC29" s="26"/>
      <c r="QID29" s="26"/>
      <c r="QIE29" s="26"/>
      <c r="QIF29" s="26"/>
      <c r="QIG29" s="26"/>
      <c r="QIH29" s="26"/>
      <c r="QII29" s="26"/>
      <c r="QIJ29" s="26"/>
      <c r="QIK29" s="26"/>
      <c r="QIL29" s="26"/>
      <c r="QIM29" s="26"/>
      <c r="QIN29" s="26"/>
      <c r="QIO29" s="26"/>
      <c r="QIP29" s="26"/>
      <c r="QIQ29" s="26"/>
      <c r="QIR29" s="26"/>
      <c r="QIS29" s="26"/>
      <c r="QIT29" s="26"/>
      <c r="QIU29" s="26"/>
      <c r="QIV29" s="26"/>
      <c r="QIW29" s="26"/>
      <c r="QIX29" s="26"/>
      <c r="QIY29" s="26"/>
      <c r="QIZ29" s="26"/>
      <c r="QJA29" s="26"/>
      <c r="QJB29" s="26"/>
      <c r="QJC29" s="26"/>
      <c r="QJD29" s="26"/>
      <c r="QJE29" s="26"/>
      <c r="QJF29" s="26"/>
      <c r="QJG29" s="26"/>
      <c r="QJH29" s="26"/>
      <c r="QJI29" s="26"/>
      <c r="QJJ29" s="26"/>
      <c r="QJK29" s="26"/>
      <c r="QJL29" s="26"/>
      <c r="QJM29" s="26"/>
      <c r="QJN29" s="26"/>
      <c r="QJO29" s="26"/>
      <c r="QJP29" s="26"/>
      <c r="QJQ29" s="26"/>
      <c r="QJR29" s="26"/>
      <c r="QJS29" s="26"/>
      <c r="QJT29" s="26"/>
      <c r="QJU29" s="26"/>
      <c r="QJV29" s="26"/>
      <c r="QJW29" s="26"/>
      <c r="QJX29" s="26"/>
      <c r="QJY29" s="26"/>
      <c r="QJZ29" s="26"/>
      <c r="QKA29" s="26"/>
      <c r="QKB29" s="26"/>
      <c r="QKC29" s="26"/>
      <c r="QKD29" s="26"/>
      <c r="QKE29" s="26"/>
      <c r="QKF29" s="26"/>
      <c r="QKG29" s="26"/>
      <c r="QKH29" s="26"/>
      <c r="QKI29" s="26"/>
      <c r="QKJ29" s="26"/>
      <c r="QKK29" s="26"/>
      <c r="QKL29" s="26"/>
      <c r="QKM29" s="26"/>
      <c r="QKN29" s="26"/>
      <c r="QKO29" s="26"/>
      <c r="QKP29" s="26"/>
      <c r="QKQ29" s="26"/>
      <c r="QKR29" s="26"/>
      <c r="QKS29" s="26"/>
      <c r="QKT29" s="26"/>
      <c r="QKU29" s="26"/>
      <c r="QKV29" s="26"/>
      <c r="QKW29" s="26"/>
      <c r="QKX29" s="26"/>
      <c r="QKY29" s="26"/>
      <c r="QKZ29" s="26"/>
      <c r="QLA29" s="26"/>
      <c r="QLB29" s="26"/>
      <c r="QLC29" s="26"/>
      <c r="QLD29" s="26"/>
      <c r="QLE29" s="26"/>
      <c r="QLF29" s="26"/>
      <c r="QLG29" s="26"/>
      <c r="QLH29" s="26"/>
      <c r="QLI29" s="26"/>
      <c r="QLJ29" s="26"/>
      <c r="QLK29" s="26"/>
      <c r="QLL29" s="26"/>
      <c r="QLM29" s="26"/>
      <c r="QLN29" s="26"/>
      <c r="QLO29" s="26"/>
      <c r="QLP29" s="26"/>
      <c r="QLQ29" s="26"/>
      <c r="QLR29" s="26"/>
      <c r="QLS29" s="26"/>
      <c r="QLT29" s="26"/>
      <c r="QLU29" s="26"/>
      <c r="QLV29" s="26"/>
      <c r="QLW29" s="26"/>
      <c r="QLX29" s="26"/>
      <c r="QLY29" s="26"/>
      <c r="QLZ29" s="26"/>
      <c r="QMA29" s="26"/>
      <c r="QMB29" s="26"/>
      <c r="QMC29" s="26"/>
      <c r="QMD29" s="26"/>
      <c r="QME29" s="26"/>
      <c r="QMF29" s="26"/>
      <c r="QMG29" s="26"/>
      <c r="QMH29" s="26"/>
      <c r="QMI29" s="26"/>
      <c r="QMJ29" s="26"/>
      <c r="QMK29" s="26"/>
      <c r="QML29" s="26"/>
      <c r="QMM29" s="26"/>
      <c r="QMN29" s="26"/>
      <c r="QMO29" s="26"/>
      <c r="QMP29" s="26"/>
      <c r="QMQ29" s="26"/>
      <c r="QMR29" s="26"/>
      <c r="QMS29" s="26"/>
      <c r="QMT29" s="26"/>
      <c r="QMU29" s="26"/>
      <c r="QMV29" s="26"/>
      <c r="QMW29" s="26"/>
      <c r="QMX29" s="26"/>
      <c r="QMY29" s="26"/>
      <c r="QMZ29" s="26"/>
      <c r="QNA29" s="26"/>
      <c r="QNB29" s="26"/>
      <c r="QNC29" s="26"/>
      <c r="QND29" s="26"/>
      <c r="QNE29" s="26"/>
      <c r="QNF29" s="26"/>
      <c r="QNG29" s="26"/>
      <c r="QNH29" s="26"/>
      <c r="QNI29" s="26"/>
      <c r="QNJ29" s="26"/>
      <c r="QNK29" s="26"/>
      <c r="QNL29" s="26"/>
      <c r="QNM29" s="26"/>
      <c r="QNN29" s="26"/>
      <c r="QNO29" s="26"/>
      <c r="QNP29" s="26"/>
      <c r="QNQ29" s="26"/>
      <c r="QNR29" s="26"/>
      <c r="QNS29" s="26"/>
      <c r="QNT29" s="26"/>
      <c r="QNU29" s="26"/>
      <c r="QNV29" s="26"/>
      <c r="QNW29" s="26"/>
      <c r="QNX29" s="26"/>
      <c r="QNY29" s="26"/>
      <c r="QNZ29" s="26"/>
      <c r="QOA29" s="26"/>
      <c r="QOB29" s="26"/>
      <c r="QOC29" s="26"/>
      <c r="QOD29" s="26"/>
      <c r="QOE29" s="26"/>
      <c r="QOF29" s="26"/>
      <c r="QOG29" s="26"/>
      <c r="QOH29" s="26"/>
      <c r="QOI29" s="26"/>
      <c r="QOJ29" s="26"/>
      <c r="QOK29" s="26"/>
      <c r="QOL29" s="26"/>
      <c r="QOM29" s="26"/>
      <c r="QON29" s="26"/>
      <c r="QOO29" s="26"/>
      <c r="QOP29" s="26"/>
      <c r="QOQ29" s="26"/>
      <c r="QOR29" s="26"/>
      <c r="QOS29" s="26"/>
      <c r="QOT29" s="26"/>
      <c r="QOU29" s="26"/>
      <c r="QOV29" s="26"/>
      <c r="QOW29" s="26"/>
      <c r="QOX29" s="26"/>
      <c r="QOY29" s="26"/>
      <c r="QOZ29" s="26"/>
      <c r="QPA29" s="26"/>
      <c r="QPB29" s="26"/>
      <c r="QPC29" s="26"/>
      <c r="QPD29" s="26"/>
      <c r="QPE29" s="26"/>
      <c r="QPF29" s="26"/>
      <c r="QPG29" s="26"/>
      <c r="QPH29" s="26"/>
      <c r="QPI29" s="26"/>
      <c r="QPJ29" s="26"/>
      <c r="QPK29" s="26"/>
      <c r="QPL29" s="26"/>
      <c r="QPM29" s="26"/>
      <c r="QPN29" s="26"/>
      <c r="QPO29" s="26"/>
      <c r="QPP29" s="26"/>
      <c r="QPQ29" s="26"/>
      <c r="QPR29" s="26"/>
      <c r="QPS29" s="26"/>
      <c r="QPT29" s="26"/>
      <c r="QPU29" s="26"/>
      <c r="QPV29" s="26"/>
      <c r="QPW29" s="26"/>
      <c r="QPX29" s="26"/>
      <c r="QPY29" s="26"/>
      <c r="QPZ29" s="26"/>
      <c r="QQA29" s="26"/>
      <c r="QQB29" s="26"/>
      <c r="QQC29" s="26"/>
      <c r="QQD29" s="26"/>
      <c r="QQE29" s="26"/>
      <c r="QQF29" s="26"/>
      <c r="QQG29" s="26"/>
      <c r="QQH29" s="26"/>
      <c r="QQI29" s="26"/>
      <c r="QQJ29" s="26"/>
      <c r="QQK29" s="26"/>
      <c r="QQL29" s="26"/>
      <c r="QQM29" s="26"/>
      <c r="QQN29" s="26"/>
      <c r="QQO29" s="26"/>
      <c r="QQP29" s="26"/>
      <c r="QQQ29" s="26"/>
      <c r="QQR29" s="26"/>
      <c r="QQS29" s="26"/>
      <c r="QQT29" s="26"/>
      <c r="QQU29" s="26"/>
      <c r="QQV29" s="26"/>
      <c r="QQW29" s="26"/>
      <c r="QQX29" s="26"/>
      <c r="QQY29" s="26"/>
      <c r="QQZ29" s="26"/>
      <c r="QRA29" s="26"/>
      <c r="QRB29" s="26"/>
      <c r="QRC29" s="26"/>
      <c r="QRD29" s="26"/>
      <c r="QRE29" s="26"/>
      <c r="QRF29" s="26"/>
      <c r="QRG29" s="26"/>
      <c r="QRH29" s="26"/>
      <c r="QRI29" s="26"/>
      <c r="QRJ29" s="26"/>
      <c r="QRK29" s="26"/>
      <c r="QRL29" s="26"/>
      <c r="QRM29" s="26"/>
      <c r="QRN29" s="26"/>
      <c r="QRO29" s="26"/>
      <c r="QRP29" s="26"/>
      <c r="QRQ29" s="26"/>
      <c r="QRR29" s="26"/>
      <c r="QRS29" s="26"/>
      <c r="QRT29" s="26"/>
      <c r="QRU29" s="26"/>
      <c r="QRV29" s="26"/>
      <c r="QRW29" s="26"/>
      <c r="QRX29" s="26"/>
      <c r="QRY29" s="26"/>
      <c r="QRZ29" s="26"/>
      <c r="QSA29" s="26"/>
      <c r="QSB29" s="26"/>
      <c r="QSC29" s="26"/>
      <c r="QSD29" s="26"/>
      <c r="QSE29" s="26"/>
      <c r="QSF29" s="26"/>
      <c r="QSG29" s="26"/>
      <c r="QSH29" s="26"/>
      <c r="QSI29" s="26"/>
      <c r="QSJ29" s="26"/>
      <c r="QSK29" s="26"/>
      <c r="QSL29" s="26"/>
      <c r="QSM29" s="26"/>
      <c r="QSN29" s="26"/>
      <c r="QSO29" s="26"/>
      <c r="QSP29" s="26"/>
      <c r="QSQ29" s="26"/>
      <c r="QSR29" s="26"/>
      <c r="QSS29" s="26"/>
      <c r="QST29" s="26"/>
      <c r="QSU29" s="26"/>
      <c r="QSV29" s="26"/>
      <c r="QSW29" s="26"/>
      <c r="QSX29" s="26"/>
      <c r="QSY29" s="26"/>
      <c r="QSZ29" s="26"/>
      <c r="QTA29" s="26"/>
      <c r="QTB29" s="26"/>
      <c r="QTC29" s="26"/>
      <c r="QTD29" s="26"/>
      <c r="QTE29" s="26"/>
      <c r="QTF29" s="26"/>
      <c r="QTG29" s="26"/>
      <c r="QTH29" s="26"/>
      <c r="QTI29" s="26"/>
      <c r="QTJ29" s="26"/>
      <c r="QTK29" s="26"/>
      <c r="QTL29" s="26"/>
      <c r="QTM29" s="26"/>
      <c r="QTN29" s="26"/>
      <c r="QTO29" s="26"/>
      <c r="QTP29" s="26"/>
      <c r="QTQ29" s="26"/>
      <c r="QTR29" s="26"/>
      <c r="QTS29" s="26"/>
      <c r="QTT29" s="26"/>
      <c r="QTU29" s="26"/>
      <c r="QTV29" s="26"/>
      <c r="QTW29" s="26"/>
      <c r="QTX29" s="26"/>
      <c r="QTY29" s="26"/>
      <c r="QTZ29" s="26"/>
      <c r="QUA29" s="26"/>
      <c r="QUB29" s="26"/>
      <c r="QUC29" s="26"/>
      <c r="QUD29" s="26"/>
      <c r="QUE29" s="26"/>
      <c r="QUF29" s="26"/>
      <c r="QUG29" s="26"/>
      <c r="QUH29" s="26"/>
      <c r="QUI29" s="26"/>
      <c r="QUJ29" s="26"/>
      <c r="QUK29" s="26"/>
      <c r="QUL29" s="26"/>
      <c r="QUM29" s="26"/>
      <c r="QUN29" s="26"/>
      <c r="QUO29" s="26"/>
      <c r="QUP29" s="26"/>
      <c r="QUQ29" s="26"/>
      <c r="QUR29" s="26"/>
      <c r="QUS29" s="26"/>
      <c r="QUT29" s="26"/>
      <c r="QUU29" s="26"/>
      <c r="QUV29" s="26"/>
      <c r="QUW29" s="26"/>
      <c r="QUX29" s="26"/>
      <c r="QUY29" s="26"/>
      <c r="QUZ29" s="26"/>
      <c r="QVA29" s="26"/>
      <c r="QVB29" s="26"/>
      <c r="QVC29" s="26"/>
      <c r="QVD29" s="26"/>
      <c r="QVE29" s="26"/>
      <c r="QVF29" s="26"/>
      <c r="QVG29" s="26"/>
      <c r="QVH29" s="26"/>
      <c r="QVI29" s="26"/>
      <c r="QVJ29" s="26"/>
      <c r="QVK29" s="26"/>
      <c r="QVL29" s="26"/>
      <c r="QVM29" s="26"/>
      <c r="QVN29" s="26"/>
      <c r="QVO29" s="26"/>
      <c r="QVP29" s="26"/>
      <c r="QVQ29" s="26"/>
      <c r="QVR29" s="26"/>
      <c r="QVS29" s="26"/>
      <c r="QVT29" s="26"/>
      <c r="QVU29" s="26"/>
      <c r="QVV29" s="26"/>
      <c r="QVW29" s="26"/>
      <c r="QVX29" s="26"/>
      <c r="QVY29" s="26"/>
      <c r="QVZ29" s="26"/>
      <c r="QWA29" s="26"/>
      <c r="QWB29" s="26"/>
      <c r="QWC29" s="26"/>
      <c r="QWD29" s="26"/>
      <c r="QWE29" s="26"/>
      <c r="QWF29" s="26"/>
      <c r="QWG29" s="26"/>
      <c r="QWH29" s="26"/>
      <c r="QWI29" s="26"/>
      <c r="QWJ29" s="26"/>
      <c r="QWK29" s="26"/>
      <c r="QWL29" s="26"/>
      <c r="QWM29" s="26"/>
      <c r="QWN29" s="26"/>
      <c r="QWO29" s="26"/>
      <c r="QWP29" s="26"/>
      <c r="QWQ29" s="26"/>
      <c r="QWR29" s="26"/>
      <c r="QWS29" s="26"/>
      <c r="QWT29" s="26"/>
      <c r="QWU29" s="26"/>
      <c r="QWV29" s="26"/>
      <c r="QWW29" s="26"/>
      <c r="QWX29" s="26"/>
      <c r="QWY29" s="26"/>
      <c r="QWZ29" s="26"/>
      <c r="QXA29" s="26"/>
      <c r="QXB29" s="26"/>
      <c r="QXC29" s="26"/>
      <c r="QXD29" s="26"/>
      <c r="QXE29" s="26"/>
      <c r="QXF29" s="26"/>
      <c r="QXG29" s="26"/>
      <c r="QXH29" s="26"/>
      <c r="QXI29" s="26"/>
      <c r="QXJ29" s="26"/>
      <c r="QXK29" s="26"/>
      <c r="QXL29" s="26"/>
      <c r="QXM29" s="26"/>
      <c r="QXN29" s="26"/>
      <c r="QXO29" s="26"/>
      <c r="QXP29" s="26"/>
      <c r="QXQ29" s="26"/>
      <c r="QXR29" s="26"/>
      <c r="QXS29" s="26"/>
      <c r="QXT29" s="26"/>
      <c r="QXU29" s="26"/>
      <c r="QXV29" s="26"/>
      <c r="QXW29" s="26"/>
      <c r="QXX29" s="26"/>
      <c r="QXY29" s="26"/>
      <c r="QXZ29" s="26"/>
      <c r="QYA29" s="26"/>
      <c r="QYB29" s="26"/>
      <c r="QYC29" s="26"/>
      <c r="QYD29" s="26"/>
      <c r="QYE29" s="26"/>
      <c r="QYF29" s="26"/>
      <c r="QYG29" s="26"/>
      <c r="QYH29" s="26"/>
      <c r="QYI29" s="26"/>
      <c r="QYJ29" s="26"/>
      <c r="QYK29" s="26"/>
      <c r="QYL29" s="26"/>
      <c r="QYM29" s="26"/>
      <c r="QYN29" s="26"/>
      <c r="QYO29" s="26"/>
      <c r="QYP29" s="26"/>
      <c r="QYQ29" s="26"/>
      <c r="QYR29" s="26"/>
      <c r="QYS29" s="26"/>
      <c r="QYT29" s="26"/>
      <c r="QYU29" s="26"/>
      <c r="QYV29" s="26"/>
      <c r="QYW29" s="26"/>
      <c r="QYX29" s="26"/>
      <c r="QYY29" s="26"/>
      <c r="QYZ29" s="26"/>
      <c r="QZA29" s="26"/>
      <c r="QZB29" s="26"/>
      <c r="QZC29" s="26"/>
      <c r="QZD29" s="26"/>
      <c r="QZE29" s="26"/>
      <c r="QZF29" s="26"/>
      <c r="QZG29" s="26"/>
      <c r="QZH29" s="26"/>
      <c r="QZI29" s="26"/>
      <c r="QZJ29" s="26"/>
      <c r="QZK29" s="26"/>
      <c r="QZL29" s="26"/>
      <c r="QZM29" s="26"/>
      <c r="QZN29" s="26"/>
      <c r="QZO29" s="26"/>
      <c r="QZP29" s="26"/>
      <c r="QZQ29" s="26"/>
      <c r="QZR29" s="26"/>
      <c r="QZS29" s="26"/>
      <c r="QZT29" s="26"/>
      <c r="QZU29" s="26"/>
      <c r="QZV29" s="26"/>
      <c r="QZW29" s="26"/>
      <c r="QZX29" s="26"/>
      <c r="QZY29" s="26"/>
      <c r="QZZ29" s="26"/>
      <c r="RAA29" s="26"/>
      <c r="RAB29" s="26"/>
      <c r="RAC29" s="26"/>
      <c r="RAD29" s="26"/>
      <c r="RAE29" s="26"/>
      <c r="RAF29" s="26"/>
      <c r="RAG29" s="26"/>
      <c r="RAH29" s="26"/>
      <c r="RAI29" s="26"/>
      <c r="RAJ29" s="26"/>
      <c r="RAK29" s="26"/>
      <c r="RAL29" s="26"/>
      <c r="RAM29" s="26"/>
      <c r="RAN29" s="26"/>
      <c r="RAO29" s="26"/>
      <c r="RAP29" s="26"/>
      <c r="RAQ29" s="26"/>
      <c r="RAR29" s="26"/>
      <c r="RAS29" s="26"/>
      <c r="RAT29" s="26"/>
      <c r="RAU29" s="26"/>
      <c r="RAV29" s="26"/>
      <c r="RAW29" s="26"/>
      <c r="RAX29" s="26"/>
      <c r="RAY29" s="26"/>
      <c r="RAZ29" s="26"/>
      <c r="RBA29" s="26"/>
      <c r="RBB29" s="26"/>
      <c r="RBC29" s="26"/>
      <c r="RBD29" s="26"/>
      <c r="RBE29" s="26"/>
      <c r="RBF29" s="26"/>
      <c r="RBG29" s="26"/>
      <c r="RBH29" s="26"/>
      <c r="RBI29" s="26"/>
      <c r="RBJ29" s="26"/>
      <c r="RBK29" s="26"/>
      <c r="RBL29" s="26"/>
      <c r="RBM29" s="26"/>
      <c r="RBN29" s="26"/>
      <c r="RBO29" s="26"/>
      <c r="RBP29" s="26"/>
      <c r="RBQ29" s="26"/>
      <c r="RBR29" s="26"/>
      <c r="RBS29" s="26"/>
      <c r="RBT29" s="26"/>
      <c r="RBU29" s="26"/>
      <c r="RBV29" s="26"/>
      <c r="RBW29" s="26"/>
      <c r="RBX29" s="26"/>
      <c r="RBY29" s="26"/>
      <c r="RBZ29" s="26"/>
      <c r="RCA29" s="26"/>
      <c r="RCB29" s="26"/>
      <c r="RCC29" s="26"/>
      <c r="RCD29" s="26"/>
      <c r="RCE29" s="26"/>
      <c r="RCF29" s="26"/>
      <c r="RCG29" s="26"/>
      <c r="RCH29" s="26"/>
      <c r="RCI29" s="26"/>
      <c r="RCJ29" s="26"/>
      <c r="RCK29" s="26"/>
      <c r="RCL29" s="26"/>
      <c r="RCM29" s="26"/>
      <c r="RCN29" s="26"/>
      <c r="RCO29" s="26"/>
      <c r="RCP29" s="26"/>
      <c r="RCQ29" s="26"/>
      <c r="RCR29" s="26"/>
      <c r="RCS29" s="26"/>
      <c r="RCT29" s="26"/>
      <c r="RCU29" s="26"/>
      <c r="RCV29" s="26"/>
      <c r="RCW29" s="26"/>
      <c r="RCX29" s="26"/>
      <c r="RCY29" s="26"/>
      <c r="RCZ29" s="26"/>
      <c r="RDA29" s="26"/>
      <c r="RDB29" s="26"/>
      <c r="RDC29" s="26"/>
      <c r="RDD29" s="26"/>
      <c r="RDE29" s="26"/>
      <c r="RDF29" s="26"/>
      <c r="RDG29" s="26"/>
      <c r="RDH29" s="26"/>
      <c r="RDI29" s="26"/>
      <c r="RDJ29" s="26"/>
      <c r="RDK29" s="26"/>
      <c r="RDL29" s="26"/>
      <c r="RDM29" s="26"/>
      <c r="RDN29" s="26"/>
      <c r="RDO29" s="26"/>
      <c r="RDP29" s="26"/>
      <c r="RDQ29" s="26"/>
      <c r="RDR29" s="26"/>
      <c r="RDS29" s="26"/>
      <c r="RDT29" s="26"/>
      <c r="RDU29" s="26"/>
      <c r="RDV29" s="26"/>
      <c r="RDW29" s="26"/>
      <c r="RDX29" s="26"/>
      <c r="RDY29" s="26"/>
      <c r="RDZ29" s="26"/>
      <c r="REA29" s="26"/>
      <c r="REB29" s="26"/>
      <c r="REC29" s="26"/>
      <c r="RED29" s="26"/>
      <c r="REE29" s="26"/>
      <c r="REF29" s="26"/>
      <c r="REG29" s="26"/>
      <c r="REH29" s="26"/>
      <c r="REI29" s="26"/>
      <c r="REJ29" s="26"/>
      <c r="REK29" s="26"/>
      <c r="REL29" s="26"/>
      <c r="REM29" s="26"/>
      <c r="REN29" s="26"/>
      <c r="REO29" s="26"/>
      <c r="REP29" s="26"/>
      <c r="REQ29" s="26"/>
      <c r="RER29" s="26"/>
      <c r="RES29" s="26"/>
      <c r="RET29" s="26"/>
      <c r="REU29" s="26"/>
      <c r="REV29" s="26"/>
      <c r="REW29" s="26"/>
      <c r="REX29" s="26"/>
      <c r="REY29" s="26"/>
      <c r="REZ29" s="26"/>
      <c r="RFA29" s="26"/>
      <c r="RFB29" s="26"/>
      <c r="RFC29" s="26"/>
      <c r="RFD29" s="26"/>
      <c r="RFE29" s="26"/>
      <c r="RFF29" s="26"/>
      <c r="RFG29" s="26"/>
      <c r="RFH29" s="26"/>
      <c r="RFI29" s="26"/>
      <c r="RFJ29" s="26"/>
      <c r="RFK29" s="26"/>
      <c r="RFL29" s="26"/>
      <c r="RFM29" s="26"/>
      <c r="RFN29" s="26"/>
      <c r="RFO29" s="26"/>
      <c r="RFP29" s="26"/>
      <c r="RFQ29" s="26"/>
      <c r="RFR29" s="26"/>
      <c r="RFS29" s="26"/>
      <c r="RFT29" s="26"/>
      <c r="RFU29" s="26"/>
      <c r="RFV29" s="26"/>
      <c r="RFW29" s="26"/>
      <c r="RFX29" s="26"/>
      <c r="RFY29" s="26"/>
      <c r="RFZ29" s="26"/>
      <c r="RGA29" s="26"/>
      <c r="RGB29" s="26"/>
      <c r="RGC29" s="26"/>
      <c r="RGD29" s="26"/>
      <c r="RGE29" s="26"/>
      <c r="RGF29" s="26"/>
      <c r="RGG29" s="26"/>
      <c r="RGH29" s="26"/>
      <c r="RGI29" s="26"/>
      <c r="RGJ29" s="26"/>
      <c r="RGK29" s="26"/>
      <c r="RGL29" s="26"/>
      <c r="RGM29" s="26"/>
      <c r="RGN29" s="26"/>
      <c r="RGO29" s="26"/>
      <c r="RGP29" s="26"/>
      <c r="RGQ29" s="26"/>
      <c r="RGR29" s="26"/>
      <c r="RGS29" s="26"/>
      <c r="RGT29" s="26"/>
      <c r="RGU29" s="26"/>
      <c r="RGV29" s="26"/>
      <c r="RGW29" s="26"/>
      <c r="RGX29" s="26"/>
      <c r="RGY29" s="26"/>
      <c r="RGZ29" s="26"/>
      <c r="RHA29" s="26"/>
      <c r="RHB29" s="26"/>
      <c r="RHC29" s="26"/>
      <c r="RHD29" s="26"/>
      <c r="RHE29" s="26"/>
      <c r="RHF29" s="26"/>
      <c r="RHG29" s="26"/>
      <c r="RHH29" s="26"/>
      <c r="RHI29" s="26"/>
      <c r="RHJ29" s="26"/>
      <c r="RHK29" s="26"/>
      <c r="RHL29" s="26"/>
      <c r="RHM29" s="26"/>
      <c r="RHN29" s="26"/>
      <c r="RHO29" s="26"/>
      <c r="RHP29" s="26"/>
      <c r="RHQ29" s="26"/>
      <c r="RHR29" s="26"/>
      <c r="RHS29" s="26"/>
      <c r="RHT29" s="26"/>
      <c r="RHU29" s="26"/>
      <c r="RHV29" s="26"/>
      <c r="RHW29" s="26"/>
      <c r="RHX29" s="26"/>
      <c r="RHY29" s="26"/>
      <c r="RHZ29" s="26"/>
      <c r="RIA29" s="26"/>
      <c r="RIB29" s="26"/>
      <c r="RIC29" s="26"/>
      <c r="RID29" s="26"/>
      <c r="RIE29" s="26"/>
      <c r="RIF29" s="26"/>
      <c r="RIG29" s="26"/>
      <c r="RIH29" s="26"/>
      <c r="RII29" s="26"/>
      <c r="RIJ29" s="26"/>
      <c r="RIK29" s="26"/>
      <c r="RIL29" s="26"/>
      <c r="RIM29" s="26"/>
      <c r="RIN29" s="26"/>
      <c r="RIO29" s="26"/>
      <c r="RIP29" s="26"/>
      <c r="RIQ29" s="26"/>
      <c r="RIR29" s="26"/>
      <c r="RIS29" s="26"/>
      <c r="RIT29" s="26"/>
      <c r="RIU29" s="26"/>
      <c r="RIV29" s="26"/>
      <c r="RIW29" s="26"/>
      <c r="RIX29" s="26"/>
      <c r="RIY29" s="26"/>
      <c r="RIZ29" s="26"/>
      <c r="RJA29" s="26"/>
      <c r="RJB29" s="26"/>
      <c r="RJC29" s="26"/>
      <c r="RJD29" s="26"/>
      <c r="RJE29" s="26"/>
      <c r="RJF29" s="26"/>
      <c r="RJG29" s="26"/>
      <c r="RJH29" s="26"/>
      <c r="RJI29" s="26"/>
      <c r="RJJ29" s="26"/>
      <c r="RJK29" s="26"/>
      <c r="RJL29" s="26"/>
      <c r="RJM29" s="26"/>
      <c r="RJN29" s="26"/>
      <c r="RJO29" s="26"/>
      <c r="RJP29" s="26"/>
      <c r="RJQ29" s="26"/>
      <c r="RJR29" s="26"/>
      <c r="RJS29" s="26"/>
      <c r="RJT29" s="26"/>
      <c r="RJU29" s="26"/>
      <c r="RJV29" s="26"/>
      <c r="RJW29" s="26"/>
      <c r="RJX29" s="26"/>
      <c r="RJY29" s="26"/>
      <c r="RJZ29" s="26"/>
      <c r="RKA29" s="26"/>
      <c r="RKB29" s="26"/>
      <c r="RKC29" s="26"/>
      <c r="RKD29" s="26"/>
      <c r="RKE29" s="26"/>
      <c r="RKF29" s="26"/>
      <c r="RKG29" s="26"/>
      <c r="RKH29" s="26"/>
      <c r="RKI29" s="26"/>
      <c r="RKJ29" s="26"/>
      <c r="RKK29" s="26"/>
      <c r="RKL29" s="26"/>
      <c r="RKM29" s="26"/>
      <c r="RKN29" s="26"/>
      <c r="RKO29" s="26"/>
      <c r="RKP29" s="26"/>
      <c r="RKQ29" s="26"/>
      <c r="RKR29" s="26"/>
      <c r="RKS29" s="26"/>
      <c r="RKT29" s="26"/>
      <c r="RKU29" s="26"/>
      <c r="RKV29" s="26"/>
      <c r="RKW29" s="26"/>
      <c r="RKX29" s="26"/>
      <c r="RKY29" s="26"/>
      <c r="RKZ29" s="26"/>
      <c r="RLA29" s="26"/>
      <c r="RLB29" s="26"/>
      <c r="RLC29" s="26"/>
      <c r="RLD29" s="26"/>
      <c r="RLE29" s="26"/>
      <c r="RLF29" s="26"/>
      <c r="RLG29" s="26"/>
      <c r="RLH29" s="26"/>
      <c r="RLI29" s="26"/>
      <c r="RLJ29" s="26"/>
      <c r="RLK29" s="26"/>
      <c r="RLL29" s="26"/>
      <c r="RLM29" s="26"/>
      <c r="RLN29" s="26"/>
      <c r="RLO29" s="26"/>
      <c r="RLP29" s="26"/>
      <c r="RLQ29" s="26"/>
      <c r="RLR29" s="26"/>
      <c r="RLS29" s="26"/>
      <c r="RLT29" s="26"/>
      <c r="RLU29" s="26"/>
      <c r="RLV29" s="26"/>
      <c r="RLW29" s="26"/>
      <c r="RLX29" s="26"/>
      <c r="RLY29" s="26"/>
      <c r="RLZ29" s="26"/>
      <c r="RMA29" s="26"/>
      <c r="RMB29" s="26"/>
      <c r="RMC29" s="26"/>
      <c r="RMD29" s="26"/>
      <c r="RME29" s="26"/>
      <c r="RMF29" s="26"/>
      <c r="RMG29" s="26"/>
      <c r="RMH29" s="26"/>
      <c r="RMI29" s="26"/>
      <c r="RMJ29" s="26"/>
      <c r="RMK29" s="26"/>
      <c r="RML29" s="26"/>
      <c r="RMM29" s="26"/>
      <c r="RMN29" s="26"/>
      <c r="RMO29" s="26"/>
      <c r="RMP29" s="26"/>
      <c r="RMQ29" s="26"/>
      <c r="RMR29" s="26"/>
      <c r="RMS29" s="26"/>
      <c r="RMT29" s="26"/>
      <c r="RMU29" s="26"/>
      <c r="RMV29" s="26"/>
      <c r="RMW29" s="26"/>
      <c r="RMX29" s="26"/>
      <c r="RMY29" s="26"/>
      <c r="RMZ29" s="26"/>
      <c r="RNA29" s="26"/>
      <c r="RNB29" s="26"/>
      <c r="RNC29" s="26"/>
      <c r="RND29" s="26"/>
      <c r="RNE29" s="26"/>
      <c r="RNF29" s="26"/>
      <c r="RNG29" s="26"/>
      <c r="RNH29" s="26"/>
      <c r="RNI29" s="26"/>
      <c r="RNJ29" s="26"/>
      <c r="RNK29" s="26"/>
      <c r="RNL29" s="26"/>
      <c r="RNM29" s="26"/>
      <c r="RNN29" s="26"/>
      <c r="RNO29" s="26"/>
      <c r="RNP29" s="26"/>
      <c r="RNQ29" s="26"/>
      <c r="RNR29" s="26"/>
      <c r="RNS29" s="26"/>
      <c r="RNT29" s="26"/>
      <c r="RNU29" s="26"/>
      <c r="RNV29" s="26"/>
      <c r="RNW29" s="26"/>
      <c r="RNX29" s="26"/>
      <c r="RNY29" s="26"/>
      <c r="RNZ29" s="26"/>
      <c r="ROA29" s="26"/>
      <c r="ROB29" s="26"/>
      <c r="ROC29" s="26"/>
      <c r="ROD29" s="26"/>
      <c r="ROE29" s="26"/>
      <c r="ROF29" s="26"/>
      <c r="ROG29" s="26"/>
      <c r="ROH29" s="26"/>
      <c r="ROI29" s="26"/>
      <c r="ROJ29" s="26"/>
      <c r="ROK29" s="26"/>
      <c r="ROL29" s="26"/>
      <c r="ROM29" s="26"/>
      <c r="RON29" s="26"/>
      <c r="ROO29" s="26"/>
      <c r="ROP29" s="26"/>
      <c r="ROQ29" s="26"/>
      <c r="ROR29" s="26"/>
      <c r="ROS29" s="26"/>
      <c r="ROT29" s="26"/>
      <c r="ROU29" s="26"/>
      <c r="ROV29" s="26"/>
      <c r="ROW29" s="26"/>
      <c r="ROX29" s="26"/>
      <c r="ROY29" s="26"/>
      <c r="ROZ29" s="26"/>
      <c r="RPA29" s="26"/>
      <c r="RPB29" s="26"/>
      <c r="RPC29" s="26"/>
      <c r="RPD29" s="26"/>
      <c r="RPE29" s="26"/>
      <c r="RPF29" s="26"/>
      <c r="RPG29" s="26"/>
      <c r="RPH29" s="26"/>
      <c r="RPI29" s="26"/>
      <c r="RPJ29" s="26"/>
      <c r="RPK29" s="26"/>
      <c r="RPL29" s="26"/>
      <c r="RPM29" s="26"/>
      <c r="RPN29" s="26"/>
      <c r="RPO29" s="26"/>
      <c r="RPP29" s="26"/>
      <c r="RPQ29" s="26"/>
      <c r="RPR29" s="26"/>
      <c r="RPS29" s="26"/>
      <c r="RPT29" s="26"/>
      <c r="RPU29" s="26"/>
      <c r="RPV29" s="26"/>
      <c r="RPW29" s="26"/>
      <c r="RPX29" s="26"/>
      <c r="RPY29" s="26"/>
      <c r="RPZ29" s="26"/>
      <c r="RQA29" s="26"/>
      <c r="RQB29" s="26"/>
      <c r="RQC29" s="26"/>
      <c r="RQD29" s="26"/>
      <c r="RQE29" s="26"/>
      <c r="RQF29" s="26"/>
      <c r="RQG29" s="26"/>
      <c r="RQH29" s="26"/>
      <c r="RQI29" s="26"/>
      <c r="RQJ29" s="26"/>
      <c r="RQK29" s="26"/>
      <c r="RQL29" s="26"/>
      <c r="RQM29" s="26"/>
      <c r="RQN29" s="26"/>
      <c r="RQO29" s="26"/>
      <c r="RQP29" s="26"/>
      <c r="RQQ29" s="26"/>
      <c r="RQR29" s="26"/>
      <c r="RQS29" s="26"/>
      <c r="RQT29" s="26"/>
      <c r="RQU29" s="26"/>
      <c r="RQV29" s="26"/>
      <c r="RQW29" s="26"/>
      <c r="RQX29" s="26"/>
      <c r="RQY29" s="26"/>
      <c r="RQZ29" s="26"/>
      <c r="RRA29" s="26"/>
      <c r="RRB29" s="26"/>
      <c r="RRC29" s="26"/>
      <c r="RRD29" s="26"/>
      <c r="RRE29" s="26"/>
      <c r="RRF29" s="26"/>
      <c r="RRG29" s="26"/>
      <c r="RRH29" s="26"/>
      <c r="RRI29" s="26"/>
      <c r="RRJ29" s="26"/>
      <c r="RRK29" s="26"/>
      <c r="RRL29" s="26"/>
      <c r="RRM29" s="26"/>
      <c r="RRN29" s="26"/>
      <c r="RRO29" s="26"/>
      <c r="RRP29" s="26"/>
      <c r="RRQ29" s="26"/>
      <c r="RRR29" s="26"/>
      <c r="RRS29" s="26"/>
      <c r="RRT29" s="26"/>
      <c r="RRU29" s="26"/>
      <c r="RRV29" s="26"/>
      <c r="RRW29" s="26"/>
      <c r="RRX29" s="26"/>
      <c r="RRY29" s="26"/>
      <c r="RRZ29" s="26"/>
      <c r="RSA29" s="26"/>
      <c r="RSB29" s="26"/>
      <c r="RSC29" s="26"/>
      <c r="RSD29" s="26"/>
      <c r="RSE29" s="26"/>
      <c r="RSF29" s="26"/>
      <c r="RSG29" s="26"/>
      <c r="RSH29" s="26"/>
      <c r="RSI29" s="26"/>
      <c r="RSJ29" s="26"/>
      <c r="RSK29" s="26"/>
      <c r="RSL29" s="26"/>
      <c r="RSM29" s="26"/>
      <c r="RSN29" s="26"/>
      <c r="RSO29" s="26"/>
      <c r="RSP29" s="26"/>
      <c r="RSQ29" s="26"/>
      <c r="RSR29" s="26"/>
      <c r="RSS29" s="26"/>
      <c r="RST29" s="26"/>
      <c r="RSU29" s="26"/>
      <c r="RSV29" s="26"/>
      <c r="RSW29" s="26"/>
      <c r="RSX29" s="26"/>
      <c r="RSY29" s="26"/>
      <c r="RSZ29" s="26"/>
      <c r="RTA29" s="26"/>
      <c r="RTB29" s="26"/>
      <c r="RTC29" s="26"/>
      <c r="RTD29" s="26"/>
      <c r="RTE29" s="26"/>
      <c r="RTF29" s="26"/>
      <c r="RTG29" s="26"/>
      <c r="RTH29" s="26"/>
      <c r="RTI29" s="26"/>
      <c r="RTJ29" s="26"/>
      <c r="RTK29" s="26"/>
      <c r="RTL29" s="26"/>
      <c r="RTM29" s="26"/>
      <c r="RTN29" s="26"/>
      <c r="RTO29" s="26"/>
      <c r="RTP29" s="26"/>
      <c r="RTQ29" s="26"/>
      <c r="RTR29" s="26"/>
      <c r="RTS29" s="26"/>
      <c r="RTT29" s="26"/>
      <c r="RTU29" s="26"/>
      <c r="RTV29" s="26"/>
      <c r="RTW29" s="26"/>
      <c r="RTX29" s="26"/>
      <c r="RTY29" s="26"/>
      <c r="RTZ29" s="26"/>
      <c r="RUA29" s="26"/>
      <c r="RUB29" s="26"/>
      <c r="RUC29" s="26"/>
      <c r="RUD29" s="26"/>
      <c r="RUE29" s="26"/>
      <c r="RUF29" s="26"/>
      <c r="RUG29" s="26"/>
      <c r="RUH29" s="26"/>
      <c r="RUI29" s="26"/>
      <c r="RUJ29" s="26"/>
      <c r="RUK29" s="26"/>
      <c r="RUL29" s="26"/>
      <c r="RUM29" s="26"/>
      <c r="RUN29" s="26"/>
      <c r="RUO29" s="26"/>
      <c r="RUP29" s="26"/>
      <c r="RUQ29" s="26"/>
      <c r="RUR29" s="26"/>
      <c r="RUS29" s="26"/>
      <c r="RUT29" s="26"/>
      <c r="RUU29" s="26"/>
      <c r="RUV29" s="26"/>
      <c r="RUW29" s="26"/>
      <c r="RUX29" s="26"/>
      <c r="RUY29" s="26"/>
      <c r="RUZ29" s="26"/>
      <c r="RVA29" s="26"/>
      <c r="RVB29" s="26"/>
      <c r="RVC29" s="26"/>
      <c r="RVD29" s="26"/>
      <c r="RVE29" s="26"/>
      <c r="RVF29" s="26"/>
      <c r="RVG29" s="26"/>
      <c r="RVH29" s="26"/>
      <c r="RVI29" s="26"/>
      <c r="RVJ29" s="26"/>
      <c r="RVK29" s="26"/>
      <c r="RVL29" s="26"/>
      <c r="RVM29" s="26"/>
      <c r="RVN29" s="26"/>
      <c r="RVO29" s="26"/>
      <c r="RVP29" s="26"/>
      <c r="RVQ29" s="26"/>
      <c r="RVR29" s="26"/>
      <c r="RVS29" s="26"/>
      <c r="RVT29" s="26"/>
      <c r="RVU29" s="26"/>
      <c r="RVV29" s="26"/>
      <c r="RVW29" s="26"/>
      <c r="RVX29" s="26"/>
      <c r="RVY29" s="26"/>
      <c r="RVZ29" s="26"/>
      <c r="RWA29" s="26"/>
      <c r="RWB29" s="26"/>
      <c r="RWC29" s="26"/>
      <c r="RWD29" s="26"/>
      <c r="RWE29" s="26"/>
      <c r="RWF29" s="26"/>
      <c r="RWG29" s="26"/>
      <c r="RWH29" s="26"/>
      <c r="RWI29" s="26"/>
      <c r="RWJ29" s="26"/>
      <c r="RWK29" s="26"/>
      <c r="RWL29" s="26"/>
      <c r="RWM29" s="26"/>
      <c r="RWN29" s="26"/>
      <c r="RWO29" s="26"/>
      <c r="RWP29" s="26"/>
      <c r="RWQ29" s="26"/>
      <c r="RWR29" s="26"/>
      <c r="RWS29" s="26"/>
      <c r="RWT29" s="26"/>
      <c r="RWU29" s="26"/>
      <c r="RWV29" s="26"/>
      <c r="RWW29" s="26"/>
      <c r="RWX29" s="26"/>
      <c r="RWY29" s="26"/>
      <c r="RWZ29" s="26"/>
      <c r="RXA29" s="26"/>
      <c r="RXB29" s="26"/>
      <c r="RXC29" s="26"/>
      <c r="RXD29" s="26"/>
      <c r="RXE29" s="26"/>
      <c r="RXF29" s="26"/>
      <c r="RXG29" s="26"/>
      <c r="RXH29" s="26"/>
      <c r="RXI29" s="26"/>
      <c r="RXJ29" s="26"/>
      <c r="RXK29" s="26"/>
      <c r="RXL29" s="26"/>
      <c r="RXM29" s="26"/>
      <c r="RXN29" s="26"/>
      <c r="RXO29" s="26"/>
      <c r="RXP29" s="26"/>
      <c r="RXQ29" s="26"/>
      <c r="RXR29" s="26"/>
      <c r="RXS29" s="26"/>
      <c r="RXT29" s="26"/>
      <c r="RXU29" s="26"/>
      <c r="RXV29" s="26"/>
      <c r="RXW29" s="26"/>
      <c r="RXX29" s="26"/>
      <c r="RXY29" s="26"/>
      <c r="RXZ29" s="26"/>
      <c r="RYA29" s="26"/>
      <c r="RYB29" s="26"/>
      <c r="RYC29" s="26"/>
      <c r="RYD29" s="26"/>
      <c r="RYE29" s="26"/>
      <c r="RYF29" s="26"/>
      <c r="RYG29" s="26"/>
      <c r="RYH29" s="26"/>
      <c r="RYI29" s="26"/>
      <c r="RYJ29" s="26"/>
      <c r="RYK29" s="26"/>
      <c r="RYL29" s="26"/>
      <c r="RYM29" s="26"/>
      <c r="RYN29" s="26"/>
      <c r="RYO29" s="26"/>
      <c r="RYP29" s="26"/>
      <c r="RYQ29" s="26"/>
      <c r="RYR29" s="26"/>
      <c r="RYS29" s="26"/>
      <c r="RYT29" s="26"/>
      <c r="RYU29" s="26"/>
      <c r="RYV29" s="26"/>
      <c r="RYW29" s="26"/>
      <c r="RYX29" s="26"/>
      <c r="RYY29" s="26"/>
      <c r="RYZ29" s="26"/>
      <c r="RZA29" s="26"/>
      <c r="RZB29" s="26"/>
      <c r="RZC29" s="26"/>
      <c r="RZD29" s="26"/>
      <c r="RZE29" s="26"/>
      <c r="RZF29" s="26"/>
      <c r="RZG29" s="26"/>
      <c r="RZH29" s="26"/>
      <c r="RZI29" s="26"/>
      <c r="RZJ29" s="26"/>
      <c r="RZK29" s="26"/>
      <c r="RZL29" s="26"/>
      <c r="RZM29" s="26"/>
      <c r="RZN29" s="26"/>
      <c r="RZO29" s="26"/>
      <c r="RZP29" s="26"/>
      <c r="RZQ29" s="26"/>
      <c r="RZR29" s="26"/>
      <c r="RZS29" s="26"/>
      <c r="RZT29" s="26"/>
      <c r="RZU29" s="26"/>
      <c r="RZV29" s="26"/>
      <c r="RZW29" s="26"/>
      <c r="RZX29" s="26"/>
      <c r="RZY29" s="26"/>
      <c r="RZZ29" s="26"/>
      <c r="SAA29" s="26"/>
      <c r="SAB29" s="26"/>
      <c r="SAC29" s="26"/>
      <c r="SAD29" s="26"/>
      <c r="SAE29" s="26"/>
      <c r="SAF29" s="26"/>
      <c r="SAG29" s="26"/>
      <c r="SAH29" s="26"/>
      <c r="SAI29" s="26"/>
      <c r="SAJ29" s="26"/>
      <c r="SAK29" s="26"/>
      <c r="SAL29" s="26"/>
      <c r="SAM29" s="26"/>
      <c r="SAN29" s="26"/>
      <c r="SAO29" s="26"/>
      <c r="SAP29" s="26"/>
      <c r="SAQ29" s="26"/>
      <c r="SAR29" s="26"/>
      <c r="SAS29" s="26"/>
      <c r="SAT29" s="26"/>
      <c r="SAU29" s="26"/>
      <c r="SAV29" s="26"/>
      <c r="SAW29" s="26"/>
      <c r="SAX29" s="26"/>
      <c r="SAY29" s="26"/>
      <c r="SAZ29" s="26"/>
      <c r="SBA29" s="26"/>
      <c r="SBB29" s="26"/>
      <c r="SBC29" s="26"/>
      <c r="SBD29" s="26"/>
      <c r="SBE29" s="26"/>
      <c r="SBF29" s="26"/>
      <c r="SBG29" s="26"/>
      <c r="SBH29" s="26"/>
      <c r="SBI29" s="26"/>
      <c r="SBJ29" s="26"/>
      <c r="SBK29" s="26"/>
      <c r="SBL29" s="26"/>
      <c r="SBM29" s="26"/>
      <c r="SBN29" s="26"/>
      <c r="SBO29" s="26"/>
      <c r="SBP29" s="26"/>
      <c r="SBQ29" s="26"/>
      <c r="SBR29" s="26"/>
      <c r="SBS29" s="26"/>
      <c r="SBT29" s="26"/>
      <c r="SBU29" s="26"/>
      <c r="SBV29" s="26"/>
      <c r="SBW29" s="26"/>
      <c r="SBX29" s="26"/>
      <c r="SBY29" s="26"/>
      <c r="SBZ29" s="26"/>
      <c r="SCA29" s="26"/>
      <c r="SCB29" s="26"/>
      <c r="SCC29" s="26"/>
      <c r="SCD29" s="26"/>
      <c r="SCE29" s="26"/>
      <c r="SCF29" s="26"/>
      <c r="SCG29" s="26"/>
      <c r="SCH29" s="26"/>
      <c r="SCI29" s="26"/>
      <c r="SCJ29" s="26"/>
      <c r="SCK29" s="26"/>
      <c r="SCL29" s="26"/>
      <c r="SCM29" s="26"/>
      <c r="SCN29" s="26"/>
      <c r="SCO29" s="26"/>
      <c r="SCP29" s="26"/>
      <c r="SCQ29" s="26"/>
      <c r="SCR29" s="26"/>
      <c r="SCS29" s="26"/>
      <c r="SCT29" s="26"/>
      <c r="SCU29" s="26"/>
      <c r="SCV29" s="26"/>
      <c r="SCW29" s="26"/>
      <c r="SCX29" s="26"/>
      <c r="SCY29" s="26"/>
      <c r="SCZ29" s="26"/>
      <c r="SDA29" s="26"/>
      <c r="SDB29" s="26"/>
      <c r="SDC29" s="26"/>
      <c r="SDD29" s="26"/>
      <c r="SDE29" s="26"/>
      <c r="SDF29" s="26"/>
      <c r="SDG29" s="26"/>
      <c r="SDH29" s="26"/>
      <c r="SDI29" s="26"/>
      <c r="SDJ29" s="26"/>
      <c r="SDK29" s="26"/>
      <c r="SDL29" s="26"/>
      <c r="SDM29" s="26"/>
      <c r="SDN29" s="26"/>
      <c r="SDO29" s="26"/>
      <c r="SDP29" s="26"/>
      <c r="SDQ29" s="26"/>
      <c r="SDR29" s="26"/>
      <c r="SDS29" s="26"/>
      <c r="SDT29" s="26"/>
      <c r="SDU29" s="26"/>
      <c r="SDV29" s="26"/>
      <c r="SDW29" s="26"/>
      <c r="SDX29" s="26"/>
      <c r="SDY29" s="26"/>
      <c r="SDZ29" s="26"/>
      <c r="SEA29" s="26"/>
      <c r="SEB29" s="26"/>
      <c r="SEC29" s="26"/>
      <c r="SED29" s="26"/>
      <c r="SEE29" s="26"/>
      <c r="SEF29" s="26"/>
      <c r="SEG29" s="26"/>
      <c r="SEH29" s="26"/>
      <c r="SEI29" s="26"/>
      <c r="SEJ29" s="26"/>
      <c r="SEK29" s="26"/>
      <c r="SEL29" s="26"/>
      <c r="SEM29" s="26"/>
      <c r="SEN29" s="26"/>
      <c r="SEO29" s="26"/>
      <c r="SEP29" s="26"/>
      <c r="SEQ29" s="26"/>
      <c r="SER29" s="26"/>
      <c r="SES29" s="26"/>
      <c r="SET29" s="26"/>
      <c r="SEU29" s="26"/>
      <c r="SEV29" s="26"/>
      <c r="SEW29" s="26"/>
      <c r="SEX29" s="26"/>
      <c r="SEY29" s="26"/>
      <c r="SEZ29" s="26"/>
      <c r="SFA29" s="26"/>
      <c r="SFB29" s="26"/>
      <c r="SFC29" s="26"/>
      <c r="SFD29" s="26"/>
      <c r="SFE29" s="26"/>
      <c r="SFF29" s="26"/>
      <c r="SFG29" s="26"/>
      <c r="SFH29" s="26"/>
      <c r="SFI29" s="26"/>
      <c r="SFJ29" s="26"/>
      <c r="SFK29" s="26"/>
      <c r="SFL29" s="26"/>
      <c r="SFM29" s="26"/>
      <c r="SFN29" s="26"/>
      <c r="SFO29" s="26"/>
      <c r="SFP29" s="26"/>
      <c r="SFQ29" s="26"/>
      <c r="SFR29" s="26"/>
      <c r="SFS29" s="26"/>
      <c r="SFT29" s="26"/>
      <c r="SFU29" s="26"/>
      <c r="SFV29" s="26"/>
      <c r="SFW29" s="26"/>
      <c r="SFX29" s="26"/>
      <c r="SFY29" s="26"/>
      <c r="SFZ29" s="26"/>
      <c r="SGA29" s="26"/>
      <c r="SGB29" s="26"/>
      <c r="SGC29" s="26"/>
      <c r="SGD29" s="26"/>
      <c r="SGE29" s="26"/>
      <c r="SGF29" s="26"/>
      <c r="SGG29" s="26"/>
      <c r="SGH29" s="26"/>
      <c r="SGI29" s="26"/>
      <c r="SGJ29" s="26"/>
      <c r="SGK29" s="26"/>
      <c r="SGL29" s="26"/>
      <c r="SGM29" s="26"/>
      <c r="SGN29" s="26"/>
      <c r="SGO29" s="26"/>
      <c r="SGP29" s="26"/>
      <c r="SGQ29" s="26"/>
      <c r="SGR29" s="26"/>
      <c r="SGS29" s="26"/>
      <c r="SGT29" s="26"/>
      <c r="SGU29" s="26"/>
      <c r="SGV29" s="26"/>
      <c r="SGW29" s="26"/>
      <c r="SGX29" s="26"/>
      <c r="SGY29" s="26"/>
      <c r="SGZ29" s="26"/>
      <c r="SHA29" s="26"/>
      <c r="SHB29" s="26"/>
      <c r="SHC29" s="26"/>
      <c r="SHD29" s="26"/>
      <c r="SHE29" s="26"/>
      <c r="SHF29" s="26"/>
      <c r="SHG29" s="26"/>
      <c r="SHH29" s="26"/>
      <c r="SHI29" s="26"/>
      <c r="SHJ29" s="26"/>
      <c r="SHK29" s="26"/>
      <c r="SHL29" s="26"/>
      <c r="SHM29" s="26"/>
      <c r="SHN29" s="26"/>
      <c r="SHO29" s="26"/>
      <c r="SHP29" s="26"/>
      <c r="SHQ29" s="26"/>
      <c r="SHR29" s="26"/>
      <c r="SHS29" s="26"/>
      <c r="SHT29" s="26"/>
      <c r="SHU29" s="26"/>
      <c r="SHV29" s="26"/>
      <c r="SHW29" s="26"/>
      <c r="SHX29" s="26"/>
      <c r="SHY29" s="26"/>
      <c r="SHZ29" s="26"/>
      <c r="SIA29" s="26"/>
      <c r="SIB29" s="26"/>
      <c r="SIC29" s="26"/>
      <c r="SID29" s="26"/>
      <c r="SIE29" s="26"/>
      <c r="SIF29" s="26"/>
      <c r="SIG29" s="26"/>
      <c r="SIH29" s="26"/>
      <c r="SII29" s="26"/>
      <c r="SIJ29" s="26"/>
      <c r="SIK29" s="26"/>
      <c r="SIL29" s="26"/>
      <c r="SIM29" s="26"/>
      <c r="SIN29" s="26"/>
      <c r="SIO29" s="26"/>
      <c r="SIP29" s="26"/>
      <c r="SIQ29" s="26"/>
      <c r="SIR29" s="26"/>
      <c r="SIS29" s="26"/>
      <c r="SIT29" s="26"/>
      <c r="SIU29" s="26"/>
      <c r="SIV29" s="26"/>
      <c r="SIW29" s="26"/>
      <c r="SIX29" s="26"/>
      <c r="SIY29" s="26"/>
      <c r="SIZ29" s="26"/>
      <c r="SJA29" s="26"/>
      <c r="SJB29" s="26"/>
      <c r="SJC29" s="26"/>
      <c r="SJD29" s="26"/>
      <c r="SJE29" s="26"/>
      <c r="SJF29" s="26"/>
      <c r="SJG29" s="26"/>
      <c r="SJH29" s="26"/>
      <c r="SJI29" s="26"/>
      <c r="SJJ29" s="26"/>
      <c r="SJK29" s="26"/>
      <c r="SJL29" s="26"/>
      <c r="SJM29" s="26"/>
      <c r="SJN29" s="26"/>
      <c r="SJO29" s="26"/>
      <c r="SJP29" s="26"/>
      <c r="SJQ29" s="26"/>
      <c r="SJR29" s="26"/>
      <c r="SJS29" s="26"/>
      <c r="SJT29" s="26"/>
      <c r="SJU29" s="26"/>
      <c r="SJV29" s="26"/>
      <c r="SJW29" s="26"/>
      <c r="SJX29" s="26"/>
      <c r="SJY29" s="26"/>
      <c r="SJZ29" s="26"/>
      <c r="SKA29" s="26"/>
      <c r="SKB29" s="26"/>
      <c r="SKC29" s="26"/>
      <c r="SKD29" s="26"/>
      <c r="SKE29" s="26"/>
      <c r="SKF29" s="26"/>
      <c r="SKG29" s="26"/>
      <c r="SKH29" s="26"/>
      <c r="SKI29" s="26"/>
      <c r="SKJ29" s="26"/>
      <c r="SKK29" s="26"/>
      <c r="SKL29" s="26"/>
      <c r="SKM29" s="26"/>
      <c r="SKN29" s="26"/>
      <c r="SKO29" s="26"/>
      <c r="SKP29" s="26"/>
      <c r="SKQ29" s="26"/>
      <c r="SKR29" s="26"/>
      <c r="SKS29" s="26"/>
      <c r="SKT29" s="26"/>
      <c r="SKU29" s="26"/>
      <c r="SKV29" s="26"/>
      <c r="SKW29" s="26"/>
      <c r="SKX29" s="26"/>
      <c r="SKY29" s="26"/>
      <c r="SKZ29" s="26"/>
      <c r="SLA29" s="26"/>
      <c r="SLB29" s="26"/>
      <c r="SLC29" s="26"/>
      <c r="SLD29" s="26"/>
      <c r="SLE29" s="26"/>
      <c r="SLF29" s="26"/>
      <c r="SLG29" s="26"/>
      <c r="SLH29" s="26"/>
      <c r="SLI29" s="26"/>
      <c r="SLJ29" s="26"/>
      <c r="SLK29" s="26"/>
      <c r="SLL29" s="26"/>
      <c r="SLM29" s="26"/>
      <c r="SLN29" s="26"/>
      <c r="SLO29" s="26"/>
      <c r="SLP29" s="26"/>
      <c r="SLQ29" s="26"/>
      <c r="SLR29" s="26"/>
      <c r="SLS29" s="26"/>
      <c r="SLT29" s="26"/>
      <c r="SLU29" s="26"/>
      <c r="SLV29" s="26"/>
      <c r="SLW29" s="26"/>
      <c r="SLX29" s="26"/>
      <c r="SLY29" s="26"/>
      <c r="SLZ29" s="26"/>
      <c r="SMA29" s="26"/>
      <c r="SMB29" s="26"/>
      <c r="SMC29" s="26"/>
      <c r="SMD29" s="26"/>
      <c r="SME29" s="26"/>
      <c r="SMF29" s="26"/>
      <c r="SMG29" s="26"/>
      <c r="SMH29" s="26"/>
      <c r="SMI29" s="26"/>
      <c r="SMJ29" s="26"/>
      <c r="SMK29" s="26"/>
      <c r="SML29" s="26"/>
      <c r="SMM29" s="26"/>
      <c r="SMN29" s="26"/>
      <c r="SMO29" s="26"/>
      <c r="SMP29" s="26"/>
      <c r="SMQ29" s="26"/>
      <c r="SMR29" s="26"/>
      <c r="SMS29" s="26"/>
      <c r="SMT29" s="26"/>
      <c r="SMU29" s="26"/>
      <c r="SMV29" s="26"/>
      <c r="SMW29" s="26"/>
      <c r="SMX29" s="26"/>
      <c r="SMY29" s="26"/>
      <c r="SMZ29" s="26"/>
      <c r="SNA29" s="26"/>
      <c r="SNB29" s="26"/>
      <c r="SNC29" s="26"/>
      <c r="SND29" s="26"/>
      <c r="SNE29" s="26"/>
      <c r="SNF29" s="26"/>
      <c r="SNG29" s="26"/>
      <c r="SNH29" s="26"/>
      <c r="SNI29" s="26"/>
      <c r="SNJ29" s="26"/>
      <c r="SNK29" s="26"/>
      <c r="SNL29" s="26"/>
      <c r="SNM29" s="26"/>
      <c r="SNN29" s="26"/>
      <c r="SNO29" s="26"/>
      <c r="SNP29" s="26"/>
      <c r="SNQ29" s="26"/>
      <c r="SNR29" s="26"/>
      <c r="SNS29" s="26"/>
      <c r="SNT29" s="26"/>
      <c r="SNU29" s="26"/>
      <c r="SNV29" s="26"/>
      <c r="SNW29" s="26"/>
      <c r="SNX29" s="26"/>
      <c r="SNY29" s="26"/>
      <c r="SNZ29" s="26"/>
      <c r="SOA29" s="26"/>
      <c r="SOB29" s="26"/>
      <c r="SOC29" s="26"/>
      <c r="SOD29" s="26"/>
      <c r="SOE29" s="26"/>
      <c r="SOF29" s="26"/>
      <c r="SOG29" s="26"/>
      <c r="SOH29" s="26"/>
      <c r="SOI29" s="26"/>
      <c r="SOJ29" s="26"/>
      <c r="SOK29" s="26"/>
      <c r="SOL29" s="26"/>
      <c r="SOM29" s="26"/>
      <c r="SON29" s="26"/>
      <c r="SOO29" s="26"/>
      <c r="SOP29" s="26"/>
      <c r="SOQ29" s="26"/>
      <c r="SOR29" s="26"/>
      <c r="SOS29" s="26"/>
      <c r="SOT29" s="26"/>
      <c r="SOU29" s="26"/>
      <c r="SOV29" s="26"/>
      <c r="SOW29" s="26"/>
      <c r="SOX29" s="26"/>
      <c r="SOY29" s="26"/>
      <c r="SOZ29" s="26"/>
      <c r="SPA29" s="26"/>
      <c r="SPB29" s="26"/>
      <c r="SPC29" s="26"/>
      <c r="SPD29" s="26"/>
      <c r="SPE29" s="26"/>
      <c r="SPF29" s="26"/>
      <c r="SPG29" s="26"/>
      <c r="SPH29" s="26"/>
      <c r="SPI29" s="26"/>
      <c r="SPJ29" s="26"/>
      <c r="SPK29" s="26"/>
      <c r="SPL29" s="26"/>
      <c r="SPM29" s="26"/>
      <c r="SPN29" s="26"/>
      <c r="SPO29" s="26"/>
      <c r="SPP29" s="26"/>
      <c r="SPQ29" s="26"/>
      <c r="SPR29" s="26"/>
      <c r="SPS29" s="26"/>
      <c r="SPT29" s="26"/>
      <c r="SPU29" s="26"/>
      <c r="SPV29" s="26"/>
      <c r="SPW29" s="26"/>
      <c r="SPX29" s="26"/>
      <c r="SPY29" s="26"/>
      <c r="SPZ29" s="26"/>
      <c r="SQA29" s="26"/>
      <c r="SQB29" s="26"/>
      <c r="SQC29" s="26"/>
      <c r="SQD29" s="26"/>
      <c r="SQE29" s="26"/>
      <c r="SQF29" s="26"/>
      <c r="SQG29" s="26"/>
      <c r="SQH29" s="26"/>
      <c r="SQI29" s="26"/>
      <c r="SQJ29" s="26"/>
      <c r="SQK29" s="26"/>
      <c r="SQL29" s="26"/>
      <c r="SQM29" s="26"/>
      <c r="SQN29" s="26"/>
      <c r="SQO29" s="26"/>
      <c r="SQP29" s="26"/>
      <c r="SQQ29" s="26"/>
      <c r="SQR29" s="26"/>
      <c r="SQS29" s="26"/>
      <c r="SQT29" s="26"/>
      <c r="SQU29" s="26"/>
      <c r="SQV29" s="26"/>
      <c r="SQW29" s="26"/>
      <c r="SQX29" s="26"/>
      <c r="SQY29" s="26"/>
      <c r="SQZ29" s="26"/>
      <c r="SRA29" s="26"/>
      <c r="SRB29" s="26"/>
      <c r="SRC29" s="26"/>
      <c r="SRD29" s="26"/>
      <c r="SRE29" s="26"/>
      <c r="SRF29" s="26"/>
      <c r="SRG29" s="26"/>
      <c r="SRH29" s="26"/>
      <c r="SRI29" s="26"/>
      <c r="SRJ29" s="26"/>
      <c r="SRK29" s="26"/>
      <c r="SRL29" s="26"/>
      <c r="SRM29" s="26"/>
      <c r="SRN29" s="26"/>
      <c r="SRO29" s="26"/>
      <c r="SRP29" s="26"/>
      <c r="SRQ29" s="26"/>
      <c r="SRR29" s="26"/>
      <c r="SRS29" s="26"/>
      <c r="SRT29" s="26"/>
      <c r="SRU29" s="26"/>
      <c r="SRV29" s="26"/>
      <c r="SRW29" s="26"/>
      <c r="SRX29" s="26"/>
      <c r="SRY29" s="26"/>
      <c r="SRZ29" s="26"/>
      <c r="SSA29" s="26"/>
      <c r="SSB29" s="26"/>
      <c r="SSC29" s="26"/>
      <c r="SSD29" s="26"/>
      <c r="SSE29" s="26"/>
      <c r="SSF29" s="26"/>
      <c r="SSG29" s="26"/>
      <c r="SSH29" s="26"/>
      <c r="SSI29" s="26"/>
      <c r="SSJ29" s="26"/>
      <c r="SSK29" s="26"/>
      <c r="SSL29" s="26"/>
      <c r="SSM29" s="26"/>
      <c r="SSN29" s="26"/>
      <c r="SSO29" s="26"/>
      <c r="SSP29" s="26"/>
      <c r="SSQ29" s="26"/>
      <c r="SSR29" s="26"/>
      <c r="SSS29" s="26"/>
      <c r="SST29" s="26"/>
      <c r="SSU29" s="26"/>
      <c r="SSV29" s="26"/>
      <c r="SSW29" s="26"/>
      <c r="SSX29" s="26"/>
      <c r="SSY29" s="26"/>
      <c r="SSZ29" s="26"/>
      <c r="STA29" s="26"/>
      <c r="STB29" s="26"/>
      <c r="STC29" s="26"/>
      <c r="STD29" s="26"/>
      <c r="STE29" s="26"/>
      <c r="STF29" s="26"/>
      <c r="STG29" s="26"/>
      <c r="STH29" s="26"/>
      <c r="STI29" s="26"/>
      <c r="STJ29" s="26"/>
      <c r="STK29" s="26"/>
      <c r="STL29" s="26"/>
      <c r="STM29" s="26"/>
      <c r="STN29" s="26"/>
      <c r="STO29" s="26"/>
      <c r="STP29" s="26"/>
      <c r="STQ29" s="26"/>
      <c r="STR29" s="26"/>
      <c r="STS29" s="26"/>
      <c r="STT29" s="26"/>
      <c r="STU29" s="26"/>
      <c r="STV29" s="26"/>
      <c r="STW29" s="26"/>
      <c r="STX29" s="26"/>
      <c r="STY29" s="26"/>
      <c r="STZ29" s="26"/>
      <c r="SUA29" s="26"/>
      <c r="SUB29" s="26"/>
      <c r="SUC29" s="26"/>
      <c r="SUD29" s="26"/>
      <c r="SUE29" s="26"/>
      <c r="SUF29" s="26"/>
      <c r="SUG29" s="26"/>
      <c r="SUH29" s="26"/>
      <c r="SUI29" s="26"/>
      <c r="SUJ29" s="26"/>
      <c r="SUK29" s="26"/>
      <c r="SUL29" s="26"/>
      <c r="SUM29" s="26"/>
      <c r="SUN29" s="26"/>
      <c r="SUO29" s="26"/>
      <c r="SUP29" s="26"/>
      <c r="SUQ29" s="26"/>
      <c r="SUR29" s="26"/>
      <c r="SUS29" s="26"/>
      <c r="SUT29" s="26"/>
      <c r="SUU29" s="26"/>
      <c r="SUV29" s="26"/>
      <c r="SUW29" s="26"/>
      <c r="SUX29" s="26"/>
      <c r="SUY29" s="26"/>
      <c r="SUZ29" s="26"/>
      <c r="SVA29" s="26"/>
      <c r="SVB29" s="26"/>
      <c r="SVC29" s="26"/>
      <c r="SVD29" s="26"/>
      <c r="SVE29" s="26"/>
      <c r="SVF29" s="26"/>
      <c r="SVG29" s="26"/>
      <c r="SVH29" s="26"/>
      <c r="SVI29" s="26"/>
      <c r="SVJ29" s="26"/>
      <c r="SVK29" s="26"/>
      <c r="SVL29" s="26"/>
      <c r="SVM29" s="26"/>
      <c r="SVN29" s="26"/>
      <c r="SVO29" s="26"/>
      <c r="SVP29" s="26"/>
      <c r="SVQ29" s="26"/>
      <c r="SVR29" s="26"/>
      <c r="SVS29" s="26"/>
      <c r="SVT29" s="26"/>
      <c r="SVU29" s="26"/>
      <c r="SVV29" s="26"/>
      <c r="SVW29" s="26"/>
      <c r="SVX29" s="26"/>
      <c r="SVY29" s="26"/>
      <c r="SVZ29" s="26"/>
      <c r="SWA29" s="26"/>
      <c r="SWB29" s="26"/>
      <c r="SWC29" s="26"/>
      <c r="SWD29" s="26"/>
      <c r="SWE29" s="26"/>
      <c r="SWF29" s="26"/>
      <c r="SWG29" s="26"/>
      <c r="SWH29" s="26"/>
      <c r="SWI29" s="26"/>
      <c r="SWJ29" s="26"/>
      <c r="SWK29" s="26"/>
      <c r="SWL29" s="26"/>
      <c r="SWM29" s="26"/>
      <c r="SWN29" s="26"/>
      <c r="SWO29" s="26"/>
      <c r="SWP29" s="26"/>
      <c r="SWQ29" s="26"/>
      <c r="SWR29" s="26"/>
      <c r="SWS29" s="26"/>
      <c r="SWT29" s="26"/>
      <c r="SWU29" s="26"/>
      <c r="SWV29" s="26"/>
      <c r="SWW29" s="26"/>
      <c r="SWX29" s="26"/>
      <c r="SWY29" s="26"/>
      <c r="SWZ29" s="26"/>
      <c r="SXA29" s="26"/>
      <c r="SXB29" s="26"/>
      <c r="SXC29" s="26"/>
      <c r="SXD29" s="26"/>
      <c r="SXE29" s="26"/>
      <c r="SXF29" s="26"/>
      <c r="SXG29" s="26"/>
      <c r="SXH29" s="26"/>
      <c r="SXI29" s="26"/>
      <c r="SXJ29" s="26"/>
      <c r="SXK29" s="26"/>
      <c r="SXL29" s="26"/>
      <c r="SXM29" s="26"/>
      <c r="SXN29" s="26"/>
      <c r="SXO29" s="26"/>
      <c r="SXP29" s="26"/>
      <c r="SXQ29" s="26"/>
      <c r="SXR29" s="26"/>
      <c r="SXS29" s="26"/>
      <c r="SXT29" s="26"/>
      <c r="SXU29" s="26"/>
      <c r="SXV29" s="26"/>
      <c r="SXW29" s="26"/>
      <c r="SXX29" s="26"/>
      <c r="SXY29" s="26"/>
      <c r="SXZ29" s="26"/>
      <c r="SYA29" s="26"/>
      <c r="SYB29" s="26"/>
      <c r="SYC29" s="26"/>
      <c r="SYD29" s="26"/>
      <c r="SYE29" s="26"/>
      <c r="SYF29" s="26"/>
      <c r="SYG29" s="26"/>
      <c r="SYH29" s="26"/>
      <c r="SYI29" s="26"/>
      <c r="SYJ29" s="26"/>
      <c r="SYK29" s="26"/>
      <c r="SYL29" s="26"/>
      <c r="SYM29" s="26"/>
      <c r="SYN29" s="26"/>
      <c r="SYO29" s="26"/>
      <c r="SYP29" s="26"/>
      <c r="SYQ29" s="26"/>
      <c r="SYR29" s="26"/>
      <c r="SYS29" s="26"/>
      <c r="SYT29" s="26"/>
      <c r="SYU29" s="26"/>
      <c r="SYV29" s="26"/>
      <c r="SYW29" s="26"/>
      <c r="SYX29" s="26"/>
      <c r="SYY29" s="26"/>
      <c r="SYZ29" s="26"/>
      <c r="SZA29" s="26"/>
      <c r="SZB29" s="26"/>
      <c r="SZC29" s="26"/>
      <c r="SZD29" s="26"/>
      <c r="SZE29" s="26"/>
      <c r="SZF29" s="26"/>
      <c r="SZG29" s="26"/>
      <c r="SZH29" s="26"/>
      <c r="SZI29" s="26"/>
      <c r="SZJ29" s="26"/>
      <c r="SZK29" s="26"/>
      <c r="SZL29" s="26"/>
      <c r="SZM29" s="26"/>
      <c r="SZN29" s="26"/>
      <c r="SZO29" s="26"/>
      <c r="SZP29" s="26"/>
      <c r="SZQ29" s="26"/>
      <c r="SZR29" s="26"/>
      <c r="SZS29" s="26"/>
      <c r="SZT29" s="26"/>
      <c r="SZU29" s="26"/>
      <c r="SZV29" s="26"/>
      <c r="SZW29" s="26"/>
      <c r="SZX29" s="26"/>
      <c r="SZY29" s="26"/>
      <c r="SZZ29" s="26"/>
      <c r="TAA29" s="26"/>
      <c r="TAB29" s="26"/>
      <c r="TAC29" s="26"/>
      <c r="TAD29" s="26"/>
      <c r="TAE29" s="26"/>
      <c r="TAF29" s="26"/>
      <c r="TAG29" s="26"/>
      <c r="TAH29" s="26"/>
      <c r="TAI29" s="26"/>
      <c r="TAJ29" s="26"/>
      <c r="TAK29" s="26"/>
      <c r="TAL29" s="26"/>
      <c r="TAM29" s="26"/>
      <c r="TAN29" s="26"/>
      <c r="TAO29" s="26"/>
      <c r="TAP29" s="26"/>
      <c r="TAQ29" s="26"/>
      <c r="TAR29" s="26"/>
      <c r="TAS29" s="26"/>
      <c r="TAT29" s="26"/>
      <c r="TAU29" s="26"/>
      <c r="TAV29" s="26"/>
      <c r="TAW29" s="26"/>
      <c r="TAX29" s="26"/>
      <c r="TAY29" s="26"/>
      <c r="TAZ29" s="26"/>
      <c r="TBA29" s="26"/>
      <c r="TBB29" s="26"/>
      <c r="TBC29" s="26"/>
      <c r="TBD29" s="26"/>
      <c r="TBE29" s="26"/>
      <c r="TBF29" s="26"/>
      <c r="TBG29" s="26"/>
      <c r="TBH29" s="26"/>
      <c r="TBI29" s="26"/>
      <c r="TBJ29" s="26"/>
      <c r="TBK29" s="26"/>
      <c r="TBL29" s="26"/>
      <c r="TBM29" s="26"/>
      <c r="TBN29" s="26"/>
      <c r="TBO29" s="26"/>
      <c r="TBP29" s="26"/>
      <c r="TBQ29" s="26"/>
      <c r="TBR29" s="26"/>
      <c r="TBS29" s="26"/>
      <c r="TBT29" s="26"/>
      <c r="TBU29" s="26"/>
      <c r="TBV29" s="26"/>
      <c r="TBW29" s="26"/>
      <c r="TBX29" s="26"/>
      <c r="TBY29" s="26"/>
      <c r="TBZ29" s="26"/>
      <c r="TCA29" s="26"/>
      <c r="TCB29" s="26"/>
      <c r="TCC29" s="26"/>
      <c r="TCD29" s="26"/>
      <c r="TCE29" s="26"/>
      <c r="TCF29" s="26"/>
      <c r="TCG29" s="26"/>
      <c r="TCH29" s="26"/>
      <c r="TCI29" s="26"/>
      <c r="TCJ29" s="26"/>
      <c r="TCK29" s="26"/>
      <c r="TCL29" s="26"/>
      <c r="TCM29" s="26"/>
      <c r="TCN29" s="26"/>
      <c r="TCO29" s="26"/>
      <c r="TCP29" s="26"/>
      <c r="TCQ29" s="26"/>
      <c r="TCR29" s="26"/>
      <c r="TCS29" s="26"/>
      <c r="TCT29" s="26"/>
      <c r="TCU29" s="26"/>
      <c r="TCV29" s="26"/>
      <c r="TCW29" s="26"/>
      <c r="TCX29" s="26"/>
      <c r="TCY29" s="26"/>
      <c r="TCZ29" s="26"/>
      <c r="TDA29" s="26"/>
      <c r="TDB29" s="26"/>
      <c r="TDC29" s="26"/>
      <c r="TDD29" s="26"/>
      <c r="TDE29" s="26"/>
      <c r="TDF29" s="26"/>
      <c r="TDG29" s="26"/>
      <c r="TDH29" s="26"/>
      <c r="TDI29" s="26"/>
      <c r="TDJ29" s="26"/>
      <c r="TDK29" s="26"/>
      <c r="TDL29" s="26"/>
      <c r="TDM29" s="26"/>
      <c r="TDN29" s="26"/>
      <c r="TDO29" s="26"/>
      <c r="TDP29" s="26"/>
      <c r="TDQ29" s="26"/>
      <c r="TDR29" s="26"/>
      <c r="TDS29" s="26"/>
      <c r="TDT29" s="26"/>
      <c r="TDU29" s="26"/>
      <c r="TDV29" s="26"/>
      <c r="TDW29" s="26"/>
      <c r="TDX29" s="26"/>
      <c r="TDY29" s="26"/>
      <c r="TDZ29" s="26"/>
      <c r="TEA29" s="26"/>
      <c r="TEB29" s="26"/>
      <c r="TEC29" s="26"/>
      <c r="TED29" s="26"/>
      <c r="TEE29" s="26"/>
      <c r="TEF29" s="26"/>
      <c r="TEG29" s="26"/>
      <c r="TEH29" s="26"/>
      <c r="TEI29" s="26"/>
      <c r="TEJ29" s="26"/>
      <c r="TEK29" s="26"/>
      <c r="TEL29" s="26"/>
      <c r="TEM29" s="26"/>
      <c r="TEN29" s="26"/>
      <c r="TEO29" s="26"/>
      <c r="TEP29" s="26"/>
      <c r="TEQ29" s="26"/>
      <c r="TER29" s="26"/>
      <c r="TES29" s="26"/>
      <c r="TET29" s="26"/>
      <c r="TEU29" s="26"/>
      <c r="TEV29" s="26"/>
      <c r="TEW29" s="26"/>
      <c r="TEX29" s="26"/>
      <c r="TEY29" s="26"/>
      <c r="TEZ29" s="26"/>
      <c r="TFA29" s="26"/>
      <c r="TFB29" s="26"/>
      <c r="TFC29" s="26"/>
      <c r="TFD29" s="26"/>
      <c r="TFE29" s="26"/>
      <c r="TFF29" s="26"/>
      <c r="TFG29" s="26"/>
      <c r="TFH29" s="26"/>
      <c r="TFI29" s="26"/>
      <c r="TFJ29" s="26"/>
      <c r="TFK29" s="26"/>
      <c r="TFL29" s="26"/>
      <c r="TFM29" s="26"/>
      <c r="TFN29" s="26"/>
      <c r="TFO29" s="26"/>
      <c r="TFP29" s="26"/>
      <c r="TFQ29" s="26"/>
      <c r="TFR29" s="26"/>
      <c r="TFS29" s="26"/>
      <c r="TFT29" s="26"/>
      <c r="TFU29" s="26"/>
      <c r="TFV29" s="26"/>
      <c r="TFW29" s="26"/>
      <c r="TFX29" s="26"/>
      <c r="TFY29" s="26"/>
      <c r="TFZ29" s="26"/>
      <c r="TGA29" s="26"/>
      <c r="TGB29" s="26"/>
      <c r="TGC29" s="26"/>
      <c r="TGD29" s="26"/>
      <c r="TGE29" s="26"/>
      <c r="TGF29" s="26"/>
      <c r="TGG29" s="26"/>
      <c r="TGH29" s="26"/>
      <c r="TGI29" s="26"/>
      <c r="TGJ29" s="26"/>
      <c r="TGK29" s="26"/>
      <c r="TGL29" s="26"/>
      <c r="TGM29" s="26"/>
      <c r="TGN29" s="26"/>
      <c r="TGO29" s="26"/>
      <c r="TGP29" s="26"/>
      <c r="TGQ29" s="26"/>
      <c r="TGR29" s="26"/>
      <c r="TGS29" s="26"/>
      <c r="TGT29" s="26"/>
      <c r="TGU29" s="26"/>
      <c r="TGV29" s="26"/>
      <c r="TGW29" s="26"/>
      <c r="TGX29" s="26"/>
      <c r="TGY29" s="26"/>
      <c r="TGZ29" s="26"/>
      <c r="THA29" s="26"/>
      <c r="THB29" s="26"/>
      <c r="THC29" s="26"/>
      <c r="THD29" s="26"/>
      <c r="THE29" s="26"/>
      <c r="THF29" s="26"/>
      <c r="THG29" s="26"/>
      <c r="THH29" s="26"/>
      <c r="THI29" s="26"/>
      <c r="THJ29" s="26"/>
      <c r="THK29" s="26"/>
      <c r="THL29" s="26"/>
      <c r="THM29" s="26"/>
      <c r="THN29" s="26"/>
      <c r="THO29" s="26"/>
      <c r="THP29" s="26"/>
      <c r="THQ29" s="26"/>
      <c r="THR29" s="26"/>
      <c r="THS29" s="26"/>
      <c r="THT29" s="26"/>
      <c r="THU29" s="26"/>
      <c r="THV29" s="26"/>
      <c r="THW29" s="26"/>
      <c r="THX29" s="26"/>
      <c r="THY29" s="26"/>
      <c r="THZ29" s="26"/>
      <c r="TIA29" s="26"/>
      <c r="TIB29" s="26"/>
      <c r="TIC29" s="26"/>
      <c r="TID29" s="26"/>
      <c r="TIE29" s="26"/>
      <c r="TIF29" s="26"/>
      <c r="TIG29" s="26"/>
      <c r="TIH29" s="26"/>
      <c r="TII29" s="26"/>
      <c r="TIJ29" s="26"/>
      <c r="TIK29" s="26"/>
      <c r="TIL29" s="26"/>
      <c r="TIM29" s="26"/>
      <c r="TIN29" s="26"/>
      <c r="TIO29" s="26"/>
      <c r="TIP29" s="26"/>
      <c r="TIQ29" s="26"/>
      <c r="TIR29" s="26"/>
      <c r="TIS29" s="26"/>
      <c r="TIT29" s="26"/>
      <c r="TIU29" s="26"/>
      <c r="TIV29" s="26"/>
      <c r="TIW29" s="26"/>
      <c r="TIX29" s="26"/>
      <c r="TIY29" s="26"/>
      <c r="TIZ29" s="26"/>
      <c r="TJA29" s="26"/>
      <c r="TJB29" s="26"/>
      <c r="TJC29" s="26"/>
      <c r="TJD29" s="26"/>
      <c r="TJE29" s="26"/>
      <c r="TJF29" s="26"/>
      <c r="TJG29" s="26"/>
      <c r="TJH29" s="26"/>
      <c r="TJI29" s="26"/>
      <c r="TJJ29" s="26"/>
      <c r="TJK29" s="26"/>
      <c r="TJL29" s="26"/>
      <c r="TJM29" s="26"/>
      <c r="TJN29" s="26"/>
      <c r="TJO29" s="26"/>
      <c r="TJP29" s="26"/>
      <c r="TJQ29" s="26"/>
      <c r="TJR29" s="26"/>
      <c r="TJS29" s="26"/>
      <c r="TJT29" s="26"/>
      <c r="TJU29" s="26"/>
      <c r="TJV29" s="26"/>
      <c r="TJW29" s="26"/>
      <c r="TJX29" s="26"/>
      <c r="TJY29" s="26"/>
      <c r="TJZ29" s="26"/>
      <c r="TKA29" s="26"/>
      <c r="TKB29" s="26"/>
      <c r="TKC29" s="26"/>
      <c r="TKD29" s="26"/>
      <c r="TKE29" s="26"/>
      <c r="TKF29" s="26"/>
      <c r="TKG29" s="26"/>
      <c r="TKH29" s="26"/>
      <c r="TKI29" s="26"/>
      <c r="TKJ29" s="26"/>
      <c r="TKK29" s="26"/>
      <c r="TKL29" s="26"/>
      <c r="TKM29" s="26"/>
      <c r="TKN29" s="26"/>
      <c r="TKO29" s="26"/>
      <c r="TKP29" s="26"/>
      <c r="TKQ29" s="26"/>
      <c r="TKR29" s="26"/>
      <c r="TKS29" s="26"/>
      <c r="TKT29" s="26"/>
      <c r="TKU29" s="26"/>
      <c r="TKV29" s="26"/>
      <c r="TKW29" s="26"/>
      <c r="TKX29" s="26"/>
      <c r="TKY29" s="26"/>
      <c r="TKZ29" s="26"/>
      <c r="TLA29" s="26"/>
      <c r="TLB29" s="26"/>
      <c r="TLC29" s="26"/>
      <c r="TLD29" s="26"/>
      <c r="TLE29" s="26"/>
      <c r="TLF29" s="26"/>
      <c r="TLG29" s="26"/>
      <c r="TLH29" s="26"/>
      <c r="TLI29" s="26"/>
      <c r="TLJ29" s="26"/>
      <c r="TLK29" s="26"/>
      <c r="TLL29" s="26"/>
      <c r="TLM29" s="26"/>
      <c r="TLN29" s="26"/>
      <c r="TLO29" s="26"/>
      <c r="TLP29" s="26"/>
      <c r="TLQ29" s="26"/>
      <c r="TLR29" s="26"/>
      <c r="TLS29" s="26"/>
      <c r="TLT29" s="26"/>
      <c r="TLU29" s="26"/>
      <c r="TLV29" s="26"/>
      <c r="TLW29" s="26"/>
      <c r="TLX29" s="26"/>
      <c r="TLY29" s="26"/>
      <c r="TLZ29" s="26"/>
      <c r="TMA29" s="26"/>
      <c r="TMB29" s="26"/>
      <c r="TMC29" s="26"/>
      <c r="TMD29" s="26"/>
      <c r="TME29" s="26"/>
      <c r="TMF29" s="26"/>
      <c r="TMG29" s="26"/>
      <c r="TMH29" s="26"/>
      <c r="TMI29" s="26"/>
      <c r="TMJ29" s="26"/>
      <c r="TMK29" s="26"/>
      <c r="TML29" s="26"/>
      <c r="TMM29" s="26"/>
      <c r="TMN29" s="26"/>
      <c r="TMO29" s="26"/>
      <c r="TMP29" s="26"/>
      <c r="TMQ29" s="26"/>
      <c r="TMR29" s="26"/>
      <c r="TMS29" s="26"/>
      <c r="TMT29" s="26"/>
      <c r="TMU29" s="26"/>
      <c r="TMV29" s="26"/>
      <c r="TMW29" s="26"/>
      <c r="TMX29" s="26"/>
      <c r="TMY29" s="26"/>
      <c r="TMZ29" s="26"/>
      <c r="TNA29" s="26"/>
      <c r="TNB29" s="26"/>
      <c r="TNC29" s="26"/>
      <c r="TND29" s="26"/>
      <c r="TNE29" s="26"/>
      <c r="TNF29" s="26"/>
      <c r="TNG29" s="26"/>
      <c r="TNH29" s="26"/>
      <c r="TNI29" s="26"/>
      <c r="TNJ29" s="26"/>
      <c r="TNK29" s="26"/>
      <c r="TNL29" s="26"/>
      <c r="TNM29" s="26"/>
      <c r="TNN29" s="26"/>
      <c r="TNO29" s="26"/>
      <c r="TNP29" s="26"/>
      <c r="TNQ29" s="26"/>
      <c r="TNR29" s="26"/>
      <c r="TNS29" s="26"/>
      <c r="TNT29" s="26"/>
      <c r="TNU29" s="26"/>
      <c r="TNV29" s="26"/>
      <c r="TNW29" s="26"/>
      <c r="TNX29" s="26"/>
      <c r="TNY29" s="26"/>
      <c r="TNZ29" s="26"/>
      <c r="TOA29" s="26"/>
      <c r="TOB29" s="26"/>
      <c r="TOC29" s="26"/>
      <c r="TOD29" s="26"/>
      <c r="TOE29" s="26"/>
      <c r="TOF29" s="26"/>
      <c r="TOG29" s="26"/>
      <c r="TOH29" s="26"/>
      <c r="TOI29" s="26"/>
      <c r="TOJ29" s="26"/>
      <c r="TOK29" s="26"/>
      <c r="TOL29" s="26"/>
      <c r="TOM29" s="26"/>
      <c r="TON29" s="26"/>
      <c r="TOO29" s="26"/>
      <c r="TOP29" s="26"/>
      <c r="TOQ29" s="26"/>
      <c r="TOR29" s="26"/>
      <c r="TOS29" s="26"/>
      <c r="TOT29" s="26"/>
      <c r="TOU29" s="26"/>
      <c r="TOV29" s="26"/>
      <c r="TOW29" s="26"/>
      <c r="TOX29" s="26"/>
      <c r="TOY29" s="26"/>
      <c r="TOZ29" s="26"/>
      <c r="TPA29" s="26"/>
      <c r="TPB29" s="26"/>
      <c r="TPC29" s="26"/>
      <c r="TPD29" s="26"/>
      <c r="TPE29" s="26"/>
      <c r="TPF29" s="26"/>
      <c r="TPG29" s="26"/>
      <c r="TPH29" s="26"/>
      <c r="TPI29" s="26"/>
      <c r="TPJ29" s="26"/>
      <c r="TPK29" s="26"/>
      <c r="TPL29" s="26"/>
      <c r="TPM29" s="26"/>
      <c r="TPN29" s="26"/>
      <c r="TPO29" s="26"/>
      <c r="TPP29" s="26"/>
      <c r="TPQ29" s="26"/>
      <c r="TPR29" s="26"/>
      <c r="TPS29" s="26"/>
      <c r="TPT29" s="26"/>
      <c r="TPU29" s="26"/>
      <c r="TPV29" s="26"/>
      <c r="TPW29" s="26"/>
      <c r="TPX29" s="26"/>
      <c r="TPY29" s="26"/>
      <c r="TPZ29" s="26"/>
      <c r="TQA29" s="26"/>
      <c r="TQB29" s="26"/>
      <c r="TQC29" s="26"/>
      <c r="TQD29" s="26"/>
      <c r="TQE29" s="26"/>
      <c r="TQF29" s="26"/>
      <c r="TQG29" s="26"/>
      <c r="TQH29" s="26"/>
      <c r="TQI29" s="26"/>
      <c r="TQJ29" s="26"/>
      <c r="TQK29" s="26"/>
      <c r="TQL29" s="26"/>
      <c r="TQM29" s="26"/>
      <c r="TQN29" s="26"/>
      <c r="TQO29" s="26"/>
      <c r="TQP29" s="26"/>
      <c r="TQQ29" s="26"/>
      <c r="TQR29" s="26"/>
      <c r="TQS29" s="26"/>
      <c r="TQT29" s="26"/>
      <c r="TQU29" s="26"/>
      <c r="TQV29" s="26"/>
      <c r="TQW29" s="26"/>
      <c r="TQX29" s="26"/>
      <c r="TQY29" s="26"/>
      <c r="TQZ29" s="26"/>
      <c r="TRA29" s="26"/>
      <c r="TRB29" s="26"/>
      <c r="TRC29" s="26"/>
      <c r="TRD29" s="26"/>
      <c r="TRE29" s="26"/>
      <c r="TRF29" s="26"/>
      <c r="TRG29" s="26"/>
      <c r="TRH29" s="26"/>
      <c r="TRI29" s="26"/>
      <c r="TRJ29" s="26"/>
      <c r="TRK29" s="26"/>
      <c r="TRL29" s="26"/>
      <c r="TRM29" s="26"/>
      <c r="TRN29" s="26"/>
      <c r="TRO29" s="26"/>
      <c r="TRP29" s="26"/>
      <c r="TRQ29" s="26"/>
      <c r="TRR29" s="26"/>
      <c r="TRS29" s="26"/>
      <c r="TRT29" s="26"/>
      <c r="TRU29" s="26"/>
      <c r="TRV29" s="26"/>
      <c r="TRW29" s="26"/>
      <c r="TRX29" s="26"/>
      <c r="TRY29" s="26"/>
      <c r="TRZ29" s="26"/>
      <c r="TSA29" s="26"/>
      <c r="TSB29" s="26"/>
      <c r="TSC29" s="26"/>
      <c r="TSD29" s="26"/>
      <c r="TSE29" s="26"/>
      <c r="TSF29" s="26"/>
      <c r="TSG29" s="26"/>
      <c r="TSH29" s="26"/>
      <c r="TSI29" s="26"/>
      <c r="TSJ29" s="26"/>
      <c r="TSK29" s="26"/>
      <c r="TSL29" s="26"/>
      <c r="TSM29" s="26"/>
      <c r="TSN29" s="26"/>
      <c r="TSO29" s="26"/>
      <c r="TSP29" s="26"/>
      <c r="TSQ29" s="26"/>
      <c r="TSR29" s="26"/>
      <c r="TSS29" s="26"/>
      <c r="TST29" s="26"/>
      <c r="TSU29" s="26"/>
      <c r="TSV29" s="26"/>
      <c r="TSW29" s="26"/>
      <c r="TSX29" s="26"/>
      <c r="TSY29" s="26"/>
      <c r="TSZ29" s="26"/>
      <c r="TTA29" s="26"/>
      <c r="TTB29" s="26"/>
      <c r="TTC29" s="26"/>
      <c r="TTD29" s="26"/>
      <c r="TTE29" s="26"/>
      <c r="TTF29" s="26"/>
      <c r="TTG29" s="26"/>
      <c r="TTH29" s="26"/>
      <c r="TTI29" s="26"/>
      <c r="TTJ29" s="26"/>
      <c r="TTK29" s="26"/>
      <c r="TTL29" s="26"/>
      <c r="TTM29" s="26"/>
      <c r="TTN29" s="26"/>
      <c r="TTO29" s="26"/>
      <c r="TTP29" s="26"/>
      <c r="TTQ29" s="26"/>
      <c r="TTR29" s="26"/>
      <c r="TTS29" s="26"/>
      <c r="TTT29" s="26"/>
      <c r="TTU29" s="26"/>
      <c r="TTV29" s="26"/>
      <c r="TTW29" s="26"/>
      <c r="TTX29" s="26"/>
      <c r="TTY29" s="26"/>
      <c r="TTZ29" s="26"/>
      <c r="TUA29" s="26"/>
      <c r="TUB29" s="26"/>
      <c r="TUC29" s="26"/>
      <c r="TUD29" s="26"/>
      <c r="TUE29" s="26"/>
      <c r="TUF29" s="26"/>
      <c r="TUG29" s="26"/>
      <c r="TUH29" s="26"/>
      <c r="TUI29" s="26"/>
      <c r="TUJ29" s="26"/>
      <c r="TUK29" s="26"/>
      <c r="TUL29" s="26"/>
      <c r="TUM29" s="26"/>
      <c r="TUN29" s="26"/>
      <c r="TUO29" s="26"/>
      <c r="TUP29" s="26"/>
      <c r="TUQ29" s="26"/>
      <c r="TUR29" s="26"/>
      <c r="TUS29" s="26"/>
      <c r="TUT29" s="26"/>
      <c r="TUU29" s="26"/>
      <c r="TUV29" s="26"/>
      <c r="TUW29" s="26"/>
      <c r="TUX29" s="26"/>
      <c r="TUY29" s="26"/>
      <c r="TUZ29" s="26"/>
      <c r="TVA29" s="26"/>
      <c r="TVB29" s="26"/>
      <c r="TVC29" s="26"/>
      <c r="TVD29" s="26"/>
      <c r="TVE29" s="26"/>
      <c r="TVF29" s="26"/>
      <c r="TVG29" s="26"/>
      <c r="TVH29" s="26"/>
      <c r="TVI29" s="26"/>
      <c r="TVJ29" s="26"/>
      <c r="TVK29" s="26"/>
      <c r="TVL29" s="26"/>
      <c r="TVM29" s="26"/>
      <c r="TVN29" s="26"/>
      <c r="TVO29" s="26"/>
      <c r="TVP29" s="26"/>
      <c r="TVQ29" s="26"/>
      <c r="TVR29" s="26"/>
      <c r="TVS29" s="26"/>
      <c r="TVT29" s="26"/>
      <c r="TVU29" s="26"/>
      <c r="TVV29" s="26"/>
      <c r="TVW29" s="26"/>
      <c r="TVX29" s="26"/>
      <c r="TVY29" s="26"/>
      <c r="TVZ29" s="26"/>
      <c r="TWA29" s="26"/>
      <c r="TWB29" s="26"/>
      <c r="TWC29" s="26"/>
      <c r="TWD29" s="26"/>
      <c r="TWE29" s="26"/>
      <c r="TWF29" s="26"/>
      <c r="TWG29" s="26"/>
      <c r="TWH29" s="26"/>
      <c r="TWI29" s="26"/>
      <c r="TWJ29" s="26"/>
      <c r="TWK29" s="26"/>
      <c r="TWL29" s="26"/>
      <c r="TWM29" s="26"/>
      <c r="TWN29" s="26"/>
      <c r="TWO29" s="26"/>
      <c r="TWP29" s="26"/>
      <c r="TWQ29" s="26"/>
      <c r="TWR29" s="26"/>
      <c r="TWS29" s="26"/>
      <c r="TWT29" s="26"/>
      <c r="TWU29" s="26"/>
      <c r="TWV29" s="26"/>
      <c r="TWW29" s="26"/>
      <c r="TWX29" s="26"/>
      <c r="TWY29" s="26"/>
      <c r="TWZ29" s="26"/>
      <c r="TXA29" s="26"/>
      <c r="TXB29" s="26"/>
      <c r="TXC29" s="26"/>
      <c r="TXD29" s="26"/>
      <c r="TXE29" s="26"/>
      <c r="TXF29" s="26"/>
      <c r="TXG29" s="26"/>
      <c r="TXH29" s="26"/>
      <c r="TXI29" s="26"/>
      <c r="TXJ29" s="26"/>
      <c r="TXK29" s="26"/>
      <c r="TXL29" s="26"/>
      <c r="TXM29" s="26"/>
      <c r="TXN29" s="26"/>
      <c r="TXO29" s="26"/>
      <c r="TXP29" s="26"/>
      <c r="TXQ29" s="26"/>
      <c r="TXR29" s="26"/>
      <c r="TXS29" s="26"/>
      <c r="TXT29" s="26"/>
      <c r="TXU29" s="26"/>
      <c r="TXV29" s="26"/>
      <c r="TXW29" s="26"/>
      <c r="TXX29" s="26"/>
      <c r="TXY29" s="26"/>
      <c r="TXZ29" s="26"/>
      <c r="TYA29" s="26"/>
      <c r="TYB29" s="26"/>
      <c r="TYC29" s="26"/>
      <c r="TYD29" s="26"/>
      <c r="TYE29" s="26"/>
      <c r="TYF29" s="26"/>
      <c r="TYG29" s="26"/>
      <c r="TYH29" s="26"/>
      <c r="TYI29" s="26"/>
      <c r="TYJ29" s="26"/>
      <c r="TYK29" s="26"/>
      <c r="TYL29" s="26"/>
      <c r="TYM29" s="26"/>
      <c r="TYN29" s="26"/>
      <c r="TYO29" s="26"/>
      <c r="TYP29" s="26"/>
      <c r="TYQ29" s="26"/>
      <c r="TYR29" s="26"/>
      <c r="TYS29" s="26"/>
      <c r="TYT29" s="26"/>
      <c r="TYU29" s="26"/>
      <c r="TYV29" s="26"/>
      <c r="TYW29" s="26"/>
      <c r="TYX29" s="26"/>
      <c r="TYY29" s="26"/>
      <c r="TYZ29" s="26"/>
      <c r="TZA29" s="26"/>
      <c r="TZB29" s="26"/>
      <c r="TZC29" s="26"/>
      <c r="TZD29" s="26"/>
      <c r="TZE29" s="26"/>
      <c r="TZF29" s="26"/>
      <c r="TZG29" s="26"/>
      <c r="TZH29" s="26"/>
      <c r="TZI29" s="26"/>
      <c r="TZJ29" s="26"/>
      <c r="TZK29" s="26"/>
      <c r="TZL29" s="26"/>
      <c r="TZM29" s="26"/>
      <c r="TZN29" s="26"/>
      <c r="TZO29" s="26"/>
      <c r="TZP29" s="26"/>
      <c r="TZQ29" s="26"/>
      <c r="TZR29" s="26"/>
      <c r="TZS29" s="26"/>
      <c r="TZT29" s="26"/>
      <c r="TZU29" s="26"/>
      <c r="TZV29" s="26"/>
      <c r="TZW29" s="26"/>
      <c r="TZX29" s="26"/>
      <c r="TZY29" s="26"/>
      <c r="TZZ29" s="26"/>
      <c r="UAA29" s="26"/>
      <c r="UAB29" s="26"/>
      <c r="UAC29" s="26"/>
      <c r="UAD29" s="26"/>
      <c r="UAE29" s="26"/>
      <c r="UAF29" s="26"/>
      <c r="UAG29" s="26"/>
      <c r="UAH29" s="26"/>
      <c r="UAI29" s="26"/>
      <c r="UAJ29" s="26"/>
      <c r="UAK29" s="26"/>
      <c r="UAL29" s="26"/>
      <c r="UAM29" s="26"/>
      <c r="UAN29" s="26"/>
      <c r="UAO29" s="26"/>
      <c r="UAP29" s="26"/>
      <c r="UAQ29" s="26"/>
      <c r="UAR29" s="26"/>
      <c r="UAS29" s="26"/>
      <c r="UAT29" s="26"/>
      <c r="UAU29" s="26"/>
      <c r="UAV29" s="26"/>
      <c r="UAW29" s="26"/>
      <c r="UAX29" s="26"/>
      <c r="UAY29" s="26"/>
      <c r="UAZ29" s="26"/>
      <c r="UBA29" s="26"/>
      <c r="UBB29" s="26"/>
      <c r="UBC29" s="26"/>
      <c r="UBD29" s="26"/>
      <c r="UBE29" s="26"/>
      <c r="UBF29" s="26"/>
      <c r="UBG29" s="26"/>
      <c r="UBH29" s="26"/>
      <c r="UBI29" s="26"/>
      <c r="UBJ29" s="26"/>
      <c r="UBK29" s="26"/>
      <c r="UBL29" s="26"/>
      <c r="UBM29" s="26"/>
      <c r="UBN29" s="26"/>
      <c r="UBO29" s="26"/>
      <c r="UBP29" s="26"/>
      <c r="UBQ29" s="26"/>
      <c r="UBR29" s="26"/>
      <c r="UBS29" s="26"/>
      <c r="UBT29" s="26"/>
      <c r="UBU29" s="26"/>
      <c r="UBV29" s="26"/>
      <c r="UBW29" s="26"/>
      <c r="UBX29" s="26"/>
      <c r="UBY29" s="26"/>
      <c r="UBZ29" s="26"/>
      <c r="UCA29" s="26"/>
      <c r="UCB29" s="26"/>
      <c r="UCC29" s="26"/>
      <c r="UCD29" s="26"/>
      <c r="UCE29" s="26"/>
      <c r="UCF29" s="26"/>
      <c r="UCG29" s="26"/>
      <c r="UCH29" s="26"/>
      <c r="UCI29" s="26"/>
      <c r="UCJ29" s="26"/>
      <c r="UCK29" s="26"/>
      <c r="UCL29" s="26"/>
      <c r="UCM29" s="26"/>
      <c r="UCN29" s="26"/>
      <c r="UCO29" s="26"/>
      <c r="UCP29" s="26"/>
      <c r="UCQ29" s="26"/>
      <c r="UCR29" s="26"/>
      <c r="UCS29" s="26"/>
      <c r="UCT29" s="26"/>
      <c r="UCU29" s="26"/>
      <c r="UCV29" s="26"/>
      <c r="UCW29" s="26"/>
      <c r="UCX29" s="26"/>
      <c r="UCY29" s="26"/>
      <c r="UCZ29" s="26"/>
      <c r="UDA29" s="26"/>
      <c r="UDB29" s="26"/>
      <c r="UDC29" s="26"/>
      <c r="UDD29" s="26"/>
      <c r="UDE29" s="26"/>
      <c r="UDF29" s="26"/>
      <c r="UDG29" s="26"/>
      <c r="UDH29" s="26"/>
      <c r="UDI29" s="26"/>
      <c r="UDJ29" s="26"/>
      <c r="UDK29" s="26"/>
      <c r="UDL29" s="26"/>
      <c r="UDM29" s="26"/>
      <c r="UDN29" s="26"/>
      <c r="UDO29" s="26"/>
      <c r="UDP29" s="26"/>
      <c r="UDQ29" s="26"/>
      <c r="UDR29" s="26"/>
      <c r="UDS29" s="26"/>
      <c r="UDT29" s="26"/>
      <c r="UDU29" s="26"/>
      <c r="UDV29" s="26"/>
      <c r="UDW29" s="26"/>
      <c r="UDX29" s="26"/>
      <c r="UDY29" s="26"/>
      <c r="UDZ29" s="26"/>
      <c r="UEA29" s="26"/>
      <c r="UEB29" s="26"/>
      <c r="UEC29" s="26"/>
      <c r="UED29" s="26"/>
      <c r="UEE29" s="26"/>
      <c r="UEF29" s="26"/>
      <c r="UEG29" s="26"/>
      <c r="UEH29" s="26"/>
      <c r="UEI29" s="26"/>
      <c r="UEJ29" s="26"/>
      <c r="UEK29" s="26"/>
      <c r="UEL29" s="26"/>
      <c r="UEM29" s="26"/>
      <c r="UEN29" s="26"/>
      <c r="UEO29" s="26"/>
      <c r="UEP29" s="26"/>
      <c r="UEQ29" s="26"/>
      <c r="UER29" s="26"/>
      <c r="UES29" s="26"/>
      <c r="UET29" s="26"/>
      <c r="UEU29" s="26"/>
      <c r="UEV29" s="26"/>
      <c r="UEW29" s="26"/>
      <c r="UEX29" s="26"/>
      <c r="UEY29" s="26"/>
      <c r="UEZ29" s="26"/>
      <c r="UFA29" s="26"/>
      <c r="UFB29" s="26"/>
      <c r="UFC29" s="26"/>
      <c r="UFD29" s="26"/>
      <c r="UFE29" s="26"/>
      <c r="UFF29" s="26"/>
      <c r="UFG29" s="26"/>
      <c r="UFH29" s="26"/>
      <c r="UFI29" s="26"/>
      <c r="UFJ29" s="26"/>
      <c r="UFK29" s="26"/>
      <c r="UFL29" s="26"/>
      <c r="UFM29" s="26"/>
      <c r="UFN29" s="26"/>
      <c r="UFO29" s="26"/>
      <c r="UFP29" s="26"/>
      <c r="UFQ29" s="26"/>
      <c r="UFR29" s="26"/>
      <c r="UFS29" s="26"/>
      <c r="UFT29" s="26"/>
      <c r="UFU29" s="26"/>
      <c r="UFV29" s="26"/>
      <c r="UFW29" s="26"/>
      <c r="UFX29" s="26"/>
      <c r="UFY29" s="26"/>
      <c r="UFZ29" s="26"/>
      <c r="UGA29" s="26"/>
      <c r="UGB29" s="26"/>
      <c r="UGC29" s="26"/>
      <c r="UGD29" s="26"/>
      <c r="UGE29" s="26"/>
      <c r="UGF29" s="26"/>
      <c r="UGG29" s="26"/>
      <c r="UGH29" s="26"/>
      <c r="UGI29" s="26"/>
      <c r="UGJ29" s="26"/>
      <c r="UGK29" s="26"/>
      <c r="UGL29" s="26"/>
      <c r="UGM29" s="26"/>
      <c r="UGN29" s="26"/>
      <c r="UGO29" s="26"/>
      <c r="UGP29" s="26"/>
      <c r="UGQ29" s="26"/>
      <c r="UGR29" s="26"/>
      <c r="UGS29" s="26"/>
      <c r="UGT29" s="26"/>
      <c r="UGU29" s="26"/>
      <c r="UGV29" s="26"/>
      <c r="UGW29" s="26"/>
      <c r="UGX29" s="26"/>
      <c r="UGY29" s="26"/>
      <c r="UGZ29" s="26"/>
      <c r="UHA29" s="26"/>
      <c r="UHB29" s="26"/>
      <c r="UHC29" s="26"/>
      <c r="UHD29" s="26"/>
      <c r="UHE29" s="26"/>
      <c r="UHF29" s="26"/>
      <c r="UHG29" s="26"/>
      <c r="UHH29" s="26"/>
      <c r="UHI29" s="26"/>
      <c r="UHJ29" s="26"/>
      <c r="UHK29" s="26"/>
      <c r="UHL29" s="26"/>
      <c r="UHM29" s="26"/>
      <c r="UHN29" s="26"/>
      <c r="UHO29" s="26"/>
      <c r="UHP29" s="26"/>
      <c r="UHQ29" s="26"/>
      <c r="UHR29" s="26"/>
      <c r="UHS29" s="26"/>
      <c r="UHT29" s="26"/>
      <c r="UHU29" s="26"/>
      <c r="UHV29" s="26"/>
      <c r="UHW29" s="26"/>
      <c r="UHX29" s="26"/>
      <c r="UHY29" s="26"/>
      <c r="UHZ29" s="26"/>
      <c r="UIA29" s="26"/>
      <c r="UIB29" s="26"/>
      <c r="UIC29" s="26"/>
      <c r="UID29" s="26"/>
      <c r="UIE29" s="26"/>
      <c r="UIF29" s="26"/>
      <c r="UIG29" s="26"/>
      <c r="UIH29" s="26"/>
      <c r="UII29" s="26"/>
      <c r="UIJ29" s="26"/>
      <c r="UIK29" s="26"/>
      <c r="UIL29" s="26"/>
      <c r="UIM29" s="26"/>
      <c r="UIN29" s="26"/>
      <c r="UIO29" s="26"/>
      <c r="UIP29" s="26"/>
      <c r="UIQ29" s="26"/>
      <c r="UIR29" s="26"/>
      <c r="UIS29" s="26"/>
      <c r="UIT29" s="26"/>
      <c r="UIU29" s="26"/>
      <c r="UIV29" s="26"/>
      <c r="UIW29" s="26"/>
      <c r="UIX29" s="26"/>
      <c r="UIY29" s="26"/>
      <c r="UIZ29" s="26"/>
      <c r="UJA29" s="26"/>
      <c r="UJB29" s="26"/>
      <c r="UJC29" s="26"/>
      <c r="UJD29" s="26"/>
      <c r="UJE29" s="26"/>
      <c r="UJF29" s="26"/>
      <c r="UJG29" s="26"/>
      <c r="UJH29" s="26"/>
      <c r="UJI29" s="26"/>
      <c r="UJJ29" s="26"/>
      <c r="UJK29" s="26"/>
      <c r="UJL29" s="26"/>
      <c r="UJM29" s="26"/>
      <c r="UJN29" s="26"/>
      <c r="UJO29" s="26"/>
      <c r="UJP29" s="26"/>
      <c r="UJQ29" s="26"/>
      <c r="UJR29" s="26"/>
      <c r="UJS29" s="26"/>
      <c r="UJT29" s="26"/>
      <c r="UJU29" s="26"/>
      <c r="UJV29" s="26"/>
      <c r="UJW29" s="26"/>
      <c r="UJX29" s="26"/>
      <c r="UJY29" s="26"/>
      <c r="UJZ29" s="26"/>
      <c r="UKA29" s="26"/>
      <c r="UKB29" s="26"/>
      <c r="UKC29" s="26"/>
      <c r="UKD29" s="26"/>
      <c r="UKE29" s="26"/>
      <c r="UKF29" s="26"/>
      <c r="UKG29" s="26"/>
      <c r="UKH29" s="26"/>
      <c r="UKI29" s="26"/>
      <c r="UKJ29" s="26"/>
      <c r="UKK29" s="26"/>
      <c r="UKL29" s="26"/>
      <c r="UKM29" s="26"/>
      <c r="UKN29" s="26"/>
      <c r="UKO29" s="26"/>
      <c r="UKP29" s="26"/>
      <c r="UKQ29" s="26"/>
      <c r="UKR29" s="26"/>
      <c r="UKS29" s="26"/>
      <c r="UKT29" s="26"/>
      <c r="UKU29" s="26"/>
      <c r="UKV29" s="26"/>
      <c r="UKW29" s="26"/>
      <c r="UKX29" s="26"/>
      <c r="UKY29" s="26"/>
      <c r="UKZ29" s="26"/>
      <c r="ULA29" s="26"/>
      <c r="ULB29" s="26"/>
      <c r="ULC29" s="26"/>
      <c r="ULD29" s="26"/>
      <c r="ULE29" s="26"/>
      <c r="ULF29" s="26"/>
      <c r="ULG29" s="26"/>
      <c r="ULH29" s="26"/>
      <c r="ULI29" s="26"/>
      <c r="ULJ29" s="26"/>
      <c r="ULK29" s="26"/>
      <c r="ULL29" s="26"/>
      <c r="ULM29" s="26"/>
      <c r="ULN29" s="26"/>
      <c r="ULO29" s="26"/>
      <c r="ULP29" s="26"/>
      <c r="ULQ29" s="26"/>
      <c r="ULR29" s="26"/>
      <c r="ULS29" s="26"/>
      <c r="ULT29" s="26"/>
      <c r="ULU29" s="26"/>
      <c r="ULV29" s="26"/>
      <c r="ULW29" s="26"/>
      <c r="ULX29" s="26"/>
      <c r="ULY29" s="26"/>
      <c r="ULZ29" s="26"/>
      <c r="UMA29" s="26"/>
      <c r="UMB29" s="26"/>
      <c r="UMC29" s="26"/>
      <c r="UMD29" s="26"/>
      <c r="UME29" s="26"/>
      <c r="UMF29" s="26"/>
      <c r="UMG29" s="26"/>
      <c r="UMH29" s="26"/>
      <c r="UMI29" s="26"/>
      <c r="UMJ29" s="26"/>
      <c r="UMK29" s="26"/>
      <c r="UML29" s="26"/>
      <c r="UMM29" s="26"/>
      <c r="UMN29" s="26"/>
      <c r="UMO29" s="26"/>
      <c r="UMP29" s="26"/>
      <c r="UMQ29" s="26"/>
      <c r="UMR29" s="26"/>
      <c r="UMS29" s="26"/>
      <c r="UMT29" s="26"/>
      <c r="UMU29" s="26"/>
      <c r="UMV29" s="26"/>
      <c r="UMW29" s="26"/>
      <c r="UMX29" s="26"/>
      <c r="UMY29" s="26"/>
      <c r="UMZ29" s="26"/>
      <c r="UNA29" s="26"/>
      <c r="UNB29" s="26"/>
      <c r="UNC29" s="26"/>
      <c r="UND29" s="26"/>
      <c r="UNE29" s="26"/>
      <c r="UNF29" s="26"/>
      <c r="UNG29" s="26"/>
      <c r="UNH29" s="26"/>
      <c r="UNI29" s="26"/>
      <c r="UNJ29" s="26"/>
      <c r="UNK29" s="26"/>
      <c r="UNL29" s="26"/>
      <c r="UNM29" s="26"/>
      <c r="UNN29" s="26"/>
      <c r="UNO29" s="26"/>
      <c r="UNP29" s="26"/>
      <c r="UNQ29" s="26"/>
      <c r="UNR29" s="26"/>
      <c r="UNS29" s="26"/>
      <c r="UNT29" s="26"/>
      <c r="UNU29" s="26"/>
      <c r="UNV29" s="26"/>
      <c r="UNW29" s="26"/>
      <c r="UNX29" s="26"/>
      <c r="UNY29" s="26"/>
      <c r="UNZ29" s="26"/>
      <c r="UOA29" s="26"/>
      <c r="UOB29" s="26"/>
      <c r="UOC29" s="26"/>
      <c r="UOD29" s="26"/>
      <c r="UOE29" s="26"/>
      <c r="UOF29" s="26"/>
      <c r="UOG29" s="26"/>
      <c r="UOH29" s="26"/>
      <c r="UOI29" s="26"/>
      <c r="UOJ29" s="26"/>
      <c r="UOK29" s="26"/>
      <c r="UOL29" s="26"/>
      <c r="UOM29" s="26"/>
      <c r="UON29" s="26"/>
      <c r="UOO29" s="26"/>
      <c r="UOP29" s="26"/>
      <c r="UOQ29" s="26"/>
      <c r="UOR29" s="26"/>
      <c r="UOS29" s="26"/>
      <c r="UOT29" s="26"/>
      <c r="UOU29" s="26"/>
      <c r="UOV29" s="26"/>
      <c r="UOW29" s="26"/>
      <c r="UOX29" s="26"/>
      <c r="UOY29" s="26"/>
      <c r="UOZ29" s="26"/>
      <c r="UPA29" s="26"/>
      <c r="UPB29" s="26"/>
      <c r="UPC29" s="26"/>
      <c r="UPD29" s="26"/>
      <c r="UPE29" s="26"/>
      <c r="UPF29" s="26"/>
      <c r="UPG29" s="26"/>
      <c r="UPH29" s="26"/>
      <c r="UPI29" s="26"/>
      <c r="UPJ29" s="26"/>
      <c r="UPK29" s="26"/>
      <c r="UPL29" s="26"/>
      <c r="UPM29" s="26"/>
      <c r="UPN29" s="26"/>
      <c r="UPO29" s="26"/>
      <c r="UPP29" s="26"/>
      <c r="UPQ29" s="26"/>
      <c r="UPR29" s="26"/>
      <c r="UPS29" s="26"/>
      <c r="UPT29" s="26"/>
      <c r="UPU29" s="26"/>
      <c r="UPV29" s="26"/>
      <c r="UPW29" s="26"/>
      <c r="UPX29" s="26"/>
      <c r="UPY29" s="26"/>
      <c r="UPZ29" s="26"/>
      <c r="UQA29" s="26"/>
      <c r="UQB29" s="26"/>
      <c r="UQC29" s="26"/>
      <c r="UQD29" s="26"/>
      <c r="UQE29" s="26"/>
      <c r="UQF29" s="26"/>
      <c r="UQG29" s="26"/>
      <c r="UQH29" s="26"/>
      <c r="UQI29" s="26"/>
      <c r="UQJ29" s="26"/>
      <c r="UQK29" s="26"/>
      <c r="UQL29" s="26"/>
      <c r="UQM29" s="26"/>
      <c r="UQN29" s="26"/>
      <c r="UQO29" s="26"/>
      <c r="UQP29" s="26"/>
      <c r="UQQ29" s="26"/>
      <c r="UQR29" s="26"/>
      <c r="UQS29" s="26"/>
      <c r="UQT29" s="26"/>
      <c r="UQU29" s="26"/>
      <c r="UQV29" s="26"/>
      <c r="UQW29" s="26"/>
      <c r="UQX29" s="26"/>
      <c r="UQY29" s="26"/>
      <c r="UQZ29" s="26"/>
      <c r="URA29" s="26"/>
      <c r="URB29" s="26"/>
      <c r="URC29" s="26"/>
      <c r="URD29" s="26"/>
      <c r="URE29" s="26"/>
      <c r="URF29" s="26"/>
      <c r="URG29" s="26"/>
      <c r="URH29" s="26"/>
      <c r="URI29" s="26"/>
      <c r="URJ29" s="26"/>
      <c r="URK29" s="26"/>
      <c r="URL29" s="26"/>
      <c r="URM29" s="26"/>
      <c r="URN29" s="26"/>
      <c r="URO29" s="26"/>
      <c r="URP29" s="26"/>
      <c r="URQ29" s="26"/>
      <c r="URR29" s="26"/>
      <c r="URS29" s="26"/>
      <c r="URT29" s="26"/>
      <c r="URU29" s="26"/>
      <c r="URV29" s="26"/>
      <c r="URW29" s="26"/>
      <c r="URX29" s="26"/>
      <c r="URY29" s="26"/>
      <c r="URZ29" s="26"/>
      <c r="USA29" s="26"/>
      <c r="USB29" s="26"/>
      <c r="USC29" s="26"/>
      <c r="USD29" s="26"/>
      <c r="USE29" s="26"/>
      <c r="USF29" s="26"/>
      <c r="USG29" s="26"/>
      <c r="USH29" s="26"/>
      <c r="USI29" s="26"/>
      <c r="USJ29" s="26"/>
      <c r="USK29" s="26"/>
      <c r="USL29" s="26"/>
      <c r="USM29" s="26"/>
      <c r="USN29" s="26"/>
      <c r="USO29" s="26"/>
      <c r="USP29" s="26"/>
      <c r="USQ29" s="26"/>
      <c r="USR29" s="26"/>
      <c r="USS29" s="26"/>
      <c r="UST29" s="26"/>
      <c r="USU29" s="26"/>
      <c r="USV29" s="26"/>
      <c r="USW29" s="26"/>
      <c r="USX29" s="26"/>
      <c r="USY29" s="26"/>
      <c r="USZ29" s="26"/>
      <c r="UTA29" s="26"/>
      <c r="UTB29" s="26"/>
      <c r="UTC29" s="26"/>
      <c r="UTD29" s="26"/>
      <c r="UTE29" s="26"/>
      <c r="UTF29" s="26"/>
      <c r="UTG29" s="26"/>
      <c r="UTH29" s="26"/>
      <c r="UTI29" s="26"/>
      <c r="UTJ29" s="26"/>
      <c r="UTK29" s="26"/>
      <c r="UTL29" s="26"/>
      <c r="UTM29" s="26"/>
      <c r="UTN29" s="26"/>
      <c r="UTO29" s="26"/>
      <c r="UTP29" s="26"/>
      <c r="UTQ29" s="26"/>
      <c r="UTR29" s="26"/>
      <c r="UTS29" s="26"/>
      <c r="UTT29" s="26"/>
      <c r="UTU29" s="26"/>
      <c r="UTV29" s="26"/>
      <c r="UTW29" s="26"/>
      <c r="UTX29" s="26"/>
      <c r="UTY29" s="26"/>
      <c r="UTZ29" s="26"/>
      <c r="UUA29" s="26"/>
      <c r="UUB29" s="26"/>
      <c r="UUC29" s="26"/>
      <c r="UUD29" s="26"/>
      <c r="UUE29" s="26"/>
      <c r="UUF29" s="26"/>
      <c r="UUG29" s="26"/>
      <c r="UUH29" s="26"/>
      <c r="UUI29" s="26"/>
      <c r="UUJ29" s="26"/>
      <c r="UUK29" s="26"/>
      <c r="UUL29" s="26"/>
      <c r="UUM29" s="26"/>
      <c r="UUN29" s="26"/>
      <c r="UUO29" s="26"/>
      <c r="UUP29" s="26"/>
      <c r="UUQ29" s="26"/>
      <c r="UUR29" s="26"/>
      <c r="UUS29" s="26"/>
      <c r="UUT29" s="26"/>
      <c r="UUU29" s="26"/>
      <c r="UUV29" s="26"/>
      <c r="UUW29" s="26"/>
      <c r="UUX29" s="26"/>
      <c r="UUY29" s="26"/>
      <c r="UUZ29" s="26"/>
      <c r="UVA29" s="26"/>
      <c r="UVB29" s="26"/>
      <c r="UVC29" s="26"/>
      <c r="UVD29" s="26"/>
      <c r="UVE29" s="26"/>
      <c r="UVF29" s="26"/>
      <c r="UVG29" s="26"/>
      <c r="UVH29" s="26"/>
      <c r="UVI29" s="26"/>
      <c r="UVJ29" s="26"/>
      <c r="UVK29" s="26"/>
      <c r="UVL29" s="26"/>
      <c r="UVM29" s="26"/>
      <c r="UVN29" s="26"/>
      <c r="UVO29" s="26"/>
      <c r="UVP29" s="26"/>
      <c r="UVQ29" s="26"/>
      <c r="UVR29" s="26"/>
      <c r="UVS29" s="26"/>
      <c r="UVT29" s="26"/>
      <c r="UVU29" s="26"/>
      <c r="UVV29" s="26"/>
      <c r="UVW29" s="26"/>
      <c r="UVX29" s="26"/>
      <c r="UVY29" s="26"/>
      <c r="UVZ29" s="26"/>
      <c r="UWA29" s="26"/>
      <c r="UWB29" s="26"/>
      <c r="UWC29" s="26"/>
      <c r="UWD29" s="26"/>
      <c r="UWE29" s="26"/>
      <c r="UWF29" s="26"/>
      <c r="UWG29" s="26"/>
      <c r="UWH29" s="26"/>
      <c r="UWI29" s="26"/>
      <c r="UWJ29" s="26"/>
      <c r="UWK29" s="26"/>
      <c r="UWL29" s="26"/>
      <c r="UWM29" s="26"/>
      <c r="UWN29" s="26"/>
      <c r="UWO29" s="26"/>
      <c r="UWP29" s="26"/>
      <c r="UWQ29" s="26"/>
      <c r="UWR29" s="26"/>
      <c r="UWS29" s="26"/>
      <c r="UWT29" s="26"/>
      <c r="UWU29" s="26"/>
      <c r="UWV29" s="26"/>
      <c r="UWW29" s="26"/>
      <c r="UWX29" s="26"/>
      <c r="UWY29" s="26"/>
      <c r="UWZ29" s="26"/>
      <c r="UXA29" s="26"/>
      <c r="UXB29" s="26"/>
      <c r="UXC29" s="26"/>
      <c r="UXD29" s="26"/>
      <c r="UXE29" s="26"/>
      <c r="UXF29" s="26"/>
      <c r="UXG29" s="26"/>
      <c r="UXH29" s="26"/>
      <c r="UXI29" s="26"/>
      <c r="UXJ29" s="26"/>
      <c r="UXK29" s="26"/>
      <c r="UXL29" s="26"/>
      <c r="UXM29" s="26"/>
      <c r="UXN29" s="26"/>
      <c r="UXO29" s="26"/>
      <c r="UXP29" s="26"/>
      <c r="UXQ29" s="26"/>
      <c r="UXR29" s="26"/>
      <c r="UXS29" s="26"/>
      <c r="UXT29" s="26"/>
      <c r="UXU29" s="26"/>
      <c r="UXV29" s="26"/>
      <c r="UXW29" s="26"/>
      <c r="UXX29" s="26"/>
      <c r="UXY29" s="26"/>
      <c r="UXZ29" s="26"/>
      <c r="UYA29" s="26"/>
      <c r="UYB29" s="26"/>
      <c r="UYC29" s="26"/>
      <c r="UYD29" s="26"/>
      <c r="UYE29" s="26"/>
      <c r="UYF29" s="26"/>
      <c r="UYG29" s="26"/>
      <c r="UYH29" s="26"/>
      <c r="UYI29" s="26"/>
      <c r="UYJ29" s="26"/>
      <c r="UYK29" s="26"/>
      <c r="UYL29" s="26"/>
      <c r="UYM29" s="26"/>
      <c r="UYN29" s="26"/>
      <c r="UYO29" s="26"/>
      <c r="UYP29" s="26"/>
      <c r="UYQ29" s="26"/>
      <c r="UYR29" s="26"/>
      <c r="UYS29" s="26"/>
      <c r="UYT29" s="26"/>
      <c r="UYU29" s="26"/>
      <c r="UYV29" s="26"/>
      <c r="UYW29" s="26"/>
      <c r="UYX29" s="26"/>
      <c r="UYY29" s="26"/>
      <c r="UYZ29" s="26"/>
      <c r="UZA29" s="26"/>
      <c r="UZB29" s="26"/>
      <c r="UZC29" s="26"/>
      <c r="UZD29" s="26"/>
      <c r="UZE29" s="26"/>
      <c r="UZF29" s="26"/>
      <c r="UZG29" s="26"/>
      <c r="UZH29" s="26"/>
      <c r="UZI29" s="26"/>
      <c r="UZJ29" s="26"/>
      <c r="UZK29" s="26"/>
      <c r="UZL29" s="26"/>
      <c r="UZM29" s="26"/>
      <c r="UZN29" s="26"/>
      <c r="UZO29" s="26"/>
      <c r="UZP29" s="26"/>
      <c r="UZQ29" s="26"/>
      <c r="UZR29" s="26"/>
      <c r="UZS29" s="26"/>
      <c r="UZT29" s="26"/>
      <c r="UZU29" s="26"/>
      <c r="UZV29" s="26"/>
      <c r="UZW29" s="26"/>
      <c r="UZX29" s="26"/>
      <c r="UZY29" s="26"/>
      <c r="UZZ29" s="26"/>
      <c r="VAA29" s="26"/>
      <c r="VAB29" s="26"/>
      <c r="VAC29" s="26"/>
      <c r="VAD29" s="26"/>
      <c r="VAE29" s="26"/>
      <c r="VAF29" s="26"/>
      <c r="VAG29" s="26"/>
      <c r="VAH29" s="26"/>
      <c r="VAI29" s="26"/>
      <c r="VAJ29" s="26"/>
      <c r="VAK29" s="26"/>
      <c r="VAL29" s="26"/>
      <c r="VAM29" s="26"/>
      <c r="VAN29" s="26"/>
      <c r="VAO29" s="26"/>
      <c r="VAP29" s="26"/>
      <c r="VAQ29" s="26"/>
      <c r="VAR29" s="26"/>
      <c r="VAS29" s="26"/>
      <c r="VAT29" s="26"/>
      <c r="VAU29" s="26"/>
      <c r="VAV29" s="26"/>
      <c r="VAW29" s="26"/>
      <c r="VAX29" s="26"/>
      <c r="VAY29" s="26"/>
      <c r="VAZ29" s="26"/>
      <c r="VBA29" s="26"/>
      <c r="VBB29" s="26"/>
      <c r="VBC29" s="26"/>
      <c r="VBD29" s="26"/>
      <c r="VBE29" s="26"/>
      <c r="VBF29" s="26"/>
      <c r="VBG29" s="26"/>
      <c r="VBH29" s="26"/>
      <c r="VBI29" s="26"/>
      <c r="VBJ29" s="26"/>
      <c r="VBK29" s="26"/>
      <c r="VBL29" s="26"/>
      <c r="VBM29" s="26"/>
      <c r="VBN29" s="26"/>
      <c r="VBO29" s="26"/>
      <c r="VBP29" s="26"/>
      <c r="VBQ29" s="26"/>
      <c r="VBR29" s="26"/>
      <c r="VBS29" s="26"/>
      <c r="VBT29" s="26"/>
      <c r="VBU29" s="26"/>
      <c r="VBV29" s="26"/>
      <c r="VBW29" s="26"/>
      <c r="VBX29" s="26"/>
      <c r="VBY29" s="26"/>
      <c r="VBZ29" s="26"/>
      <c r="VCA29" s="26"/>
      <c r="VCB29" s="26"/>
      <c r="VCC29" s="26"/>
      <c r="VCD29" s="26"/>
      <c r="VCE29" s="26"/>
      <c r="VCF29" s="26"/>
      <c r="VCG29" s="26"/>
      <c r="VCH29" s="26"/>
      <c r="VCI29" s="26"/>
      <c r="VCJ29" s="26"/>
      <c r="VCK29" s="26"/>
      <c r="VCL29" s="26"/>
      <c r="VCM29" s="26"/>
      <c r="VCN29" s="26"/>
      <c r="VCO29" s="26"/>
      <c r="VCP29" s="26"/>
      <c r="VCQ29" s="26"/>
      <c r="VCR29" s="26"/>
      <c r="VCS29" s="26"/>
      <c r="VCT29" s="26"/>
      <c r="VCU29" s="26"/>
      <c r="VCV29" s="26"/>
      <c r="VCW29" s="26"/>
      <c r="VCX29" s="26"/>
      <c r="VCY29" s="26"/>
      <c r="VCZ29" s="26"/>
      <c r="VDA29" s="26"/>
      <c r="VDB29" s="26"/>
      <c r="VDC29" s="26"/>
      <c r="VDD29" s="26"/>
      <c r="VDE29" s="26"/>
      <c r="VDF29" s="26"/>
      <c r="VDG29" s="26"/>
      <c r="VDH29" s="26"/>
      <c r="VDI29" s="26"/>
      <c r="VDJ29" s="26"/>
      <c r="VDK29" s="26"/>
      <c r="VDL29" s="26"/>
      <c r="VDM29" s="26"/>
      <c r="VDN29" s="26"/>
      <c r="VDO29" s="26"/>
      <c r="VDP29" s="26"/>
      <c r="VDQ29" s="26"/>
      <c r="VDR29" s="26"/>
      <c r="VDS29" s="26"/>
      <c r="VDT29" s="26"/>
      <c r="VDU29" s="26"/>
      <c r="VDV29" s="26"/>
      <c r="VDW29" s="26"/>
      <c r="VDX29" s="26"/>
      <c r="VDY29" s="26"/>
      <c r="VDZ29" s="26"/>
      <c r="VEA29" s="26"/>
      <c r="VEB29" s="26"/>
      <c r="VEC29" s="26"/>
      <c r="VED29" s="26"/>
      <c r="VEE29" s="26"/>
      <c r="VEF29" s="26"/>
      <c r="VEG29" s="26"/>
      <c r="VEH29" s="26"/>
      <c r="VEI29" s="26"/>
      <c r="VEJ29" s="26"/>
      <c r="VEK29" s="26"/>
      <c r="VEL29" s="26"/>
      <c r="VEM29" s="26"/>
      <c r="VEN29" s="26"/>
      <c r="VEO29" s="26"/>
      <c r="VEP29" s="26"/>
      <c r="VEQ29" s="26"/>
      <c r="VER29" s="26"/>
      <c r="VES29" s="26"/>
      <c r="VET29" s="26"/>
      <c r="VEU29" s="26"/>
      <c r="VEV29" s="26"/>
      <c r="VEW29" s="26"/>
      <c r="VEX29" s="26"/>
      <c r="VEY29" s="26"/>
      <c r="VEZ29" s="26"/>
      <c r="VFA29" s="26"/>
      <c r="VFB29" s="26"/>
      <c r="VFC29" s="26"/>
      <c r="VFD29" s="26"/>
      <c r="VFE29" s="26"/>
      <c r="VFF29" s="26"/>
      <c r="VFG29" s="26"/>
      <c r="VFH29" s="26"/>
      <c r="VFI29" s="26"/>
      <c r="VFJ29" s="26"/>
      <c r="VFK29" s="26"/>
      <c r="VFL29" s="26"/>
      <c r="VFM29" s="26"/>
      <c r="VFN29" s="26"/>
      <c r="VFO29" s="26"/>
      <c r="VFP29" s="26"/>
      <c r="VFQ29" s="26"/>
      <c r="VFR29" s="26"/>
      <c r="VFS29" s="26"/>
      <c r="VFT29" s="26"/>
      <c r="VFU29" s="26"/>
      <c r="VFV29" s="26"/>
      <c r="VFW29" s="26"/>
      <c r="VFX29" s="26"/>
      <c r="VFY29" s="26"/>
      <c r="VFZ29" s="26"/>
      <c r="VGA29" s="26"/>
      <c r="VGB29" s="26"/>
      <c r="VGC29" s="26"/>
      <c r="VGD29" s="26"/>
      <c r="VGE29" s="26"/>
      <c r="VGF29" s="26"/>
      <c r="VGG29" s="26"/>
      <c r="VGH29" s="26"/>
      <c r="VGI29" s="26"/>
      <c r="VGJ29" s="26"/>
      <c r="VGK29" s="26"/>
      <c r="VGL29" s="26"/>
      <c r="VGM29" s="26"/>
      <c r="VGN29" s="26"/>
      <c r="VGO29" s="26"/>
      <c r="VGP29" s="26"/>
      <c r="VGQ29" s="26"/>
      <c r="VGR29" s="26"/>
      <c r="VGS29" s="26"/>
      <c r="VGT29" s="26"/>
      <c r="VGU29" s="26"/>
      <c r="VGV29" s="26"/>
      <c r="VGW29" s="26"/>
      <c r="VGX29" s="26"/>
      <c r="VGY29" s="26"/>
      <c r="VGZ29" s="26"/>
      <c r="VHA29" s="26"/>
      <c r="VHB29" s="26"/>
      <c r="VHC29" s="26"/>
      <c r="VHD29" s="26"/>
      <c r="VHE29" s="26"/>
      <c r="VHF29" s="26"/>
      <c r="VHG29" s="26"/>
      <c r="VHH29" s="26"/>
      <c r="VHI29" s="26"/>
      <c r="VHJ29" s="26"/>
      <c r="VHK29" s="26"/>
      <c r="VHL29" s="26"/>
      <c r="VHM29" s="26"/>
      <c r="VHN29" s="26"/>
      <c r="VHO29" s="26"/>
      <c r="VHP29" s="26"/>
      <c r="VHQ29" s="26"/>
      <c r="VHR29" s="26"/>
      <c r="VHS29" s="26"/>
      <c r="VHT29" s="26"/>
      <c r="VHU29" s="26"/>
      <c r="VHV29" s="26"/>
      <c r="VHW29" s="26"/>
      <c r="VHX29" s="26"/>
      <c r="VHY29" s="26"/>
      <c r="VHZ29" s="26"/>
      <c r="VIA29" s="26"/>
      <c r="VIB29" s="26"/>
      <c r="VIC29" s="26"/>
      <c r="VID29" s="26"/>
      <c r="VIE29" s="26"/>
      <c r="VIF29" s="26"/>
      <c r="VIG29" s="26"/>
      <c r="VIH29" s="26"/>
      <c r="VII29" s="26"/>
      <c r="VIJ29" s="26"/>
      <c r="VIK29" s="26"/>
      <c r="VIL29" s="26"/>
      <c r="VIM29" s="26"/>
      <c r="VIN29" s="26"/>
      <c r="VIO29" s="26"/>
      <c r="VIP29" s="26"/>
      <c r="VIQ29" s="26"/>
      <c r="VIR29" s="26"/>
      <c r="VIS29" s="26"/>
      <c r="VIT29" s="26"/>
      <c r="VIU29" s="26"/>
      <c r="VIV29" s="26"/>
      <c r="VIW29" s="26"/>
      <c r="VIX29" s="26"/>
      <c r="VIY29" s="26"/>
      <c r="VIZ29" s="26"/>
      <c r="VJA29" s="26"/>
      <c r="VJB29" s="26"/>
      <c r="VJC29" s="26"/>
      <c r="VJD29" s="26"/>
      <c r="VJE29" s="26"/>
      <c r="VJF29" s="26"/>
      <c r="VJG29" s="26"/>
      <c r="VJH29" s="26"/>
      <c r="VJI29" s="26"/>
      <c r="VJJ29" s="26"/>
      <c r="VJK29" s="26"/>
      <c r="VJL29" s="26"/>
      <c r="VJM29" s="26"/>
      <c r="VJN29" s="26"/>
      <c r="VJO29" s="26"/>
      <c r="VJP29" s="26"/>
      <c r="VJQ29" s="26"/>
      <c r="VJR29" s="26"/>
      <c r="VJS29" s="26"/>
      <c r="VJT29" s="26"/>
      <c r="VJU29" s="26"/>
      <c r="VJV29" s="26"/>
      <c r="VJW29" s="26"/>
      <c r="VJX29" s="26"/>
      <c r="VJY29" s="26"/>
      <c r="VJZ29" s="26"/>
      <c r="VKA29" s="26"/>
      <c r="VKB29" s="26"/>
      <c r="VKC29" s="26"/>
      <c r="VKD29" s="26"/>
      <c r="VKE29" s="26"/>
      <c r="VKF29" s="26"/>
      <c r="VKG29" s="26"/>
      <c r="VKH29" s="26"/>
      <c r="VKI29" s="26"/>
      <c r="VKJ29" s="26"/>
      <c r="VKK29" s="26"/>
      <c r="VKL29" s="26"/>
      <c r="VKM29" s="26"/>
      <c r="VKN29" s="26"/>
      <c r="VKO29" s="26"/>
      <c r="VKP29" s="26"/>
      <c r="VKQ29" s="26"/>
      <c r="VKR29" s="26"/>
      <c r="VKS29" s="26"/>
      <c r="VKT29" s="26"/>
      <c r="VKU29" s="26"/>
      <c r="VKV29" s="26"/>
      <c r="VKW29" s="26"/>
      <c r="VKX29" s="26"/>
      <c r="VKY29" s="26"/>
      <c r="VKZ29" s="26"/>
      <c r="VLA29" s="26"/>
      <c r="VLB29" s="26"/>
      <c r="VLC29" s="26"/>
      <c r="VLD29" s="26"/>
      <c r="VLE29" s="26"/>
      <c r="VLF29" s="26"/>
      <c r="VLG29" s="26"/>
      <c r="VLH29" s="26"/>
      <c r="VLI29" s="26"/>
      <c r="VLJ29" s="26"/>
      <c r="VLK29" s="26"/>
      <c r="VLL29" s="26"/>
      <c r="VLM29" s="26"/>
      <c r="VLN29" s="26"/>
      <c r="VLO29" s="26"/>
      <c r="VLP29" s="26"/>
      <c r="VLQ29" s="26"/>
      <c r="VLR29" s="26"/>
      <c r="VLS29" s="26"/>
      <c r="VLT29" s="26"/>
      <c r="VLU29" s="26"/>
      <c r="VLV29" s="26"/>
      <c r="VLW29" s="26"/>
      <c r="VLX29" s="26"/>
      <c r="VLY29" s="26"/>
      <c r="VLZ29" s="26"/>
      <c r="VMA29" s="26"/>
      <c r="VMB29" s="26"/>
      <c r="VMC29" s="26"/>
      <c r="VMD29" s="26"/>
      <c r="VME29" s="26"/>
      <c r="VMF29" s="26"/>
      <c r="VMG29" s="26"/>
      <c r="VMH29" s="26"/>
      <c r="VMI29" s="26"/>
      <c r="VMJ29" s="26"/>
      <c r="VMK29" s="26"/>
      <c r="VML29" s="26"/>
      <c r="VMM29" s="26"/>
      <c r="VMN29" s="26"/>
      <c r="VMO29" s="26"/>
      <c r="VMP29" s="26"/>
      <c r="VMQ29" s="26"/>
      <c r="VMR29" s="26"/>
      <c r="VMS29" s="26"/>
      <c r="VMT29" s="26"/>
      <c r="VMU29" s="26"/>
      <c r="VMV29" s="26"/>
      <c r="VMW29" s="26"/>
      <c r="VMX29" s="26"/>
      <c r="VMY29" s="26"/>
      <c r="VMZ29" s="26"/>
      <c r="VNA29" s="26"/>
      <c r="VNB29" s="26"/>
      <c r="VNC29" s="26"/>
      <c r="VND29" s="26"/>
      <c r="VNE29" s="26"/>
      <c r="VNF29" s="26"/>
      <c r="VNG29" s="26"/>
      <c r="VNH29" s="26"/>
      <c r="VNI29" s="26"/>
      <c r="VNJ29" s="26"/>
      <c r="VNK29" s="26"/>
      <c r="VNL29" s="26"/>
      <c r="VNM29" s="26"/>
      <c r="VNN29" s="26"/>
      <c r="VNO29" s="26"/>
      <c r="VNP29" s="26"/>
      <c r="VNQ29" s="26"/>
      <c r="VNR29" s="26"/>
      <c r="VNS29" s="26"/>
      <c r="VNT29" s="26"/>
      <c r="VNU29" s="26"/>
      <c r="VNV29" s="26"/>
      <c r="VNW29" s="26"/>
      <c r="VNX29" s="26"/>
      <c r="VNY29" s="26"/>
      <c r="VNZ29" s="26"/>
      <c r="VOA29" s="26"/>
      <c r="VOB29" s="26"/>
      <c r="VOC29" s="26"/>
      <c r="VOD29" s="26"/>
      <c r="VOE29" s="26"/>
      <c r="VOF29" s="26"/>
      <c r="VOG29" s="26"/>
      <c r="VOH29" s="26"/>
      <c r="VOI29" s="26"/>
      <c r="VOJ29" s="26"/>
      <c r="VOK29" s="26"/>
      <c r="VOL29" s="26"/>
      <c r="VOM29" s="26"/>
      <c r="VON29" s="26"/>
      <c r="VOO29" s="26"/>
      <c r="VOP29" s="26"/>
      <c r="VOQ29" s="26"/>
      <c r="VOR29" s="26"/>
      <c r="VOS29" s="26"/>
      <c r="VOT29" s="26"/>
      <c r="VOU29" s="26"/>
      <c r="VOV29" s="26"/>
      <c r="VOW29" s="26"/>
      <c r="VOX29" s="26"/>
      <c r="VOY29" s="26"/>
      <c r="VOZ29" s="26"/>
      <c r="VPA29" s="26"/>
      <c r="VPB29" s="26"/>
      <c r="VPC29" s="26"/>
      <c r="VPD29" s="26"/>
      <c r="VPE29" s="26"/>
      <c r="VPF29" s="26"/>
      <c r="VPG29" s="26"/>
      <c r="VPH29" s="26"/>
      <c r="VPI29" s="26"/>
      <c r="VPJ29" s="26"/>
      <c r="VPK29" s="26"/>
      <c r="VPL29" s="26"/>
      <c r="VPM29" s="26"/>
      <c r="VPN29" s="26"/>
      <c r="VPO29" s="26"/>
      <c r="VPP29" s="26"/>
      <c r="VPQ29" s="26"/>
      <c r="VPR29" s="26"/>
      <c r="VPS29" s="26"/>
      <c r="VPT29" s="26"/>
      <c r="VPU29" s="26"/>
      <c r="VPV29" s="26"/>
      <c r="VPW29" s="26"/>
      <c r="VPX29" s="26"/>
      <c r="VPY29" s="26"/>
      <c r="VPZ29" s="26"/>
      <c r="VQA29" s="26"/>
      <c r="VQB29" s="26"/>
      <c r="VQC29" s="26"/>
      <c r="VQD29" s="26"/>
      <c r="VQE29" s="26"/>
      <c r="VQF29" s="26"/>
      <c r="VQG29" s="26"/>
      <c r="VQH29" s="26"/>
      <c r="VQI29" s="26"/>
      <c r="VQJ29" s="26"/>
      <c r="VQK29" s="26"/>
      <c r="VQL29" s="26"/>
      <c r="VQM29" s="26"/>
      <c r="VQN29" s="26"/>
      <c r="VQO29" s="26"/>
      <c r="VQP29" s="26"/>
      <c r="VQQ29" s="26"/>
      <c r="VQR29" s="26"/>
      <c r="VQS29" s="26"/>
      <c r="VQT29" s="26"/>
      <c r="VQU29" s="26"/>
      <c r="VQV29" s="26"/>
      <c r="VQW29" s="26"/>
      <c r="VQX29" s="26"/>
      <c r="VQY29" s="26"/>
      <c r="VQZ29" s="26"/>
      <c r="VRA29" s="26"/>
      <c r="VRB29" s="26"/>
      <c r="VRC29" s="26"/>
      <c r="VRD29" s="26"/>
      <c r="VRE29" s="26"/>
      <c r="VRF29" s="26"/>
      <c r="VRG29" s="26"/>
      <c r="VRH29" s="26"/>
      <c r="VRI29" s="26"/>
      <c r="VRJ29" s="26"/>
      <c r="VRK29" s="26"/>
      <c r="VRL29" s="26"/>
      <c r="VRM29" s="26"/>
      <c r="VRN29" s="26"/>
      <c r="VRO29" s="26"/>
      <c r="VRP29" s="26"/>
      <c r="VRQ29" s="26"/>
      <c r="VRR29" s="26"/>
      <c r="VRS29" s="26"/>
      <c r="VRT29" s="26"/>
      <c r="VRU29" s="26"/>
      <c r="VRV29" s="26"/>
      <c r="VRW29" s="26"/>
      <c r="VRX29" s="26"/>
      <c r="VRY29" s="26"/>
      <c r="VRZ29" s="26"/>
      <c r="VSA29" s="26"/>
      <c r="VSB29" s="26"/>
      <c r="VSC29" s="26"/>
      <c r="VSD29" s="26"/>
      <c r="VSE29" s="26"/>
      <c r="VSF29" s="26"/>
      <c r="VSG29" s="26"/>
      <c r="VSH29" s="26"/>
      <c r="VSI29" s="26"/>
      <c r="VSJ29" s="26"/>
      <c r="VSK29" s="26"/>
      <c r="VSL29" s="26"/>
      <c r="VSM29" s="26"/>
      <c r="VSN29" s="26"/>
      <c r="VSO29" s="26"/>
      <c r="VSP29" s="26"/>
      <c r="VSQ29" s="26"/>
      <c r="VSR29" s="26"/>
      <c r="VSS29" s="26"/>
      <c r="VST29" s="26"/>
      <c r="VSU29" s="26"/>
      <c r="VSV29" s="26"/>
      <c r="VSW29" s="26"/>
      <c r="VSX29" s="26"/>
      <c r="VSY29" s="26"/>
      <c r="VSZ29" s="26"/>
      <c r="VTA29" s="26"/>
      <c r="VTB29" s="26"/>
      <c r="VTC29" s="26"/>
      <c r="VTD29" s="26"/>
      <c r="VTE29" s="26"/>
      <c r="VTF29" s="26"/>
      <c r="VTG29" s="26"/>
      <c r="VTH29" s="26"/>
      <c r="VTI29" s="26"/>
      <c r="VTJ29" s="26"/>
      <c r="VTK29" s="26"/>
      <c r="VTL29" s="26"/>
      <c r="VTM29" s="26"/>
      <c r="VTN29" s="26"/>
      <c r="VTO29" s="26"/>
      <c r="VTP29" s="26"/>
      <c r="VTQ29" s="26"/>
      <c r="VTR29" s="26"/>
      <c r="VTS29" s="26"/>
      <c r="VTT29" s="26"/>
      <c r="VTU29" s="26"/>
      <c r="VTV29" s="26"/>
      <c r="VTW29" s="26"/>
      <c r="VTX29" s="26"/>
      <c r="VTY29" s="26"/>
      <c r="VTZ29" s="26"/>
      <c r="VUA29" s="26"/>
      <c r="VUB29" s="26"/>
      <c r="VUC29" s="26"/>
      <c r="VUD29" s="26"/>
      <c r="VUE29" s="26"/>
      <c r="VUF29" s="26"/>
      <c r="VUG29" s="26"/>
      <c r="VUH29" s="26"/>
      <c r="VUI29" s="26"/>
      <c r="VUJ29" s="26"/>
      <c r="VUK29" s="26"/>
      <c r="VUL29" s="26"/>
      <c r="VUM29" s="26"/>
      <c r="VUN29" s="26"/>
      <c r="VUO29" s="26"/>
      <c r="VUP29" s="26"/>
      <c r="VUQ29" s="26"/>
      <c r="VUR29" s="26"/>
      <c r="VUS29" s="26"/>
      <c r="VUT29" s="26"/>
      <c r="VUU29" s="26"/>
      <c r="VUV29" s="26"/>
      <c r="VUW29" s="26"/>
      <c r="VUX29" s="26"/>
      <c r="VUY29" s="26"/>
      <c r="VUZ29" s="26"/>
      <c r="VVA29" s="26"/>
      <c r="VVB29" s="26"/>
      <c r="VVC29" s="26"/>
      <c r="VVD29" s="26"/>
      <c r="VVE29" s="26"/>
      <c r="VVF29" s="26"/>
      <c r="VVG29" s="26"/>
      <c r="VVH29" s="26"/>
      <c r="VVI29" s="26"/>
      <c r="VVJ29" s="26"/>
      <c r="VVK29" s="26"/>
      <c r="VVL29" s="26"/>
      <c r="VVM29" s="26"/>
      <c r="VVN29" s="26"/>
      <c r="VVO29" s="26"/>
      <c r="VVP29" s="26"/>
      <c r="VVQ29" s="26"/>
      <c r="VVR29" s="26"/>
      <c r="VVS29" s="26"/>
      <c r="VVT29" s="26"/>
      <c r="VVU29" s="26"/>
      <c r="VVV29" s="26"/>
      <c r="VVW29" s="26"/>
      <c r="VVX29" s="26"/>
      <c r="VVY29" s="26"/>
      <c r="VVZ29" s="26"/>
      <c r="VWA29" s="26"/>
      <c r="VWB29" s="26"/>
      <c r="VWC29" s="26"/>
      <c r="VWD29" s="26"/>
      <c r="VWE29" s="26"/>
      <c r="VWF29" s="26"/>
      <c r="VWG29" s="26"/>
      <c r="VWH29" s="26"/>
      <c r="VWI29" s="26"/>
      <c r="VWJ29" s="26"/>
      <c r="VWK29" s="26"/>
      <c r="VWL29" s="26"/>
      <c r="VWM29" s="26"/>
      <c r="VWN29" s="26"/>
      <c r="VWO29" s="26"/>
      <c r="VWP29" s="26"/>
      <c r="VWQ29" s="26"/>
      <c r="VWR29" s="26"/>
      <c r="VWS29" s="26"/>
      <c r="VWT29" s="26"/>
      <c r="VWU29" s="26"/>
      <c r="VWV29" s="26"/>
      <c r="VWW29" s="26"/>
      <c r="VWX29" s="26"/>
      <c r="VWY29" s="26"/>
      <c r="VWZ29" s="26"/>
      <c r="VXA29" s="26"/>
      <c r="VXB29" s="26"/>
      <c r="VXC29" s="26"/>
      <c r="VXD29" s="26"/>
      <c r="VXE29" s="26"/>
      <c r="VXF29" s="26"/>
      <c r="VXG29" s="26"/>
      <c r="VXH29" s="26"/>
      <c r="VXI29" s="26"/>
      <c r="VXJ29" s="26"/>
      <c r="VXK29" s="26"/>
      <c r="VXL29" s="26"/>
      <c r="VXM29" s="26"/>
      <c r="VXN29" s="26"/>
      <c r="VXO29" s="26"/>
      <c r="VXP29" s="26"/>
      <c r="VXQ29" s="26"/>
      <c r="VXR29" s="26"/>
      <c r="VXS29" s="26"/>
      <c r="VXT29" s="26"/>
      <c r="VXU29" s="26"/>
      <c r="VXV29" s="26"/>
      <c r="VXW29" s="26"/>
      <c r="VXX29" s="26"/>
      <c r="VXY29" s="26"/>
      <c r="VXZ29" s="26"/>
      <c r="VYA29" s="26"/>
      <c r="VYB29" s="26"/>
      <c r="VYC29" s="26"/>
      <c r="VYD29" s="26"/>
      <c r="VYE29" s="26"/>
      <c r="VYF29" s="26"/>
      <c r="VYG29" s="26"/>
      <c r="VYH29" s="26"/>
      <c r="VYI29" s="26"/>
      <c r="VYJ29" s="26"/>
      <c r="VYK29" s="26"/>
      <c r="VYL29" s="26"/>
      <c r="VYM29" s="26"/>
      <c r="VYN29" s="26"/>
      <c r="VYO29" s="26"/>
      <c r="VYP29" s="26"/>
      <c r="VYQ29" s="26"/>
      <c r="VYR29" s="26"/>
      <c r="VYS29" s="26"/>
      <c r="VYT29" s="26"/>
      <c r="VYU29" s="26"/>
      <c r="VYV29" s="26"/>
      <c r="VYW29" s="26"/>
      <c r="VYX29" s="26"/>
      <c r="VYY29" s="26"/>
      <c r="VYZ29" s="26"/>
      <c r="VZA29" s="26"/>
      <c r="VZB29" s="26"/>
      <c r="VZC29" s="26"/>
      <c r="VZD29" s="26"/>
      <c r="VZE29" s="26"/>
      <c r="VZF29" s="26"/>
      <c r="VZG29" s="26"/>
      <c r="VZH29" s="26"/>
      <c r="VZI29" s="26"/>
      <c r="VZJ29" s="26"/>
      <c r="VZK29" s="26"/>
      <c r="VZL29" s="26"/>
      <c r="VZM29" s="26"/>
      <c r="VZN29" s="26"/>
      <c r="VZO29" s="26"/>
      <c r="VZP29" s="26"/>
      <c r="VZQ29" s="26"/>
      <c r="VZR29" s="26"/>
      <c r="VZS29" s="26"/>
      <c r="VZT29" s="26"/>
      <c r="VZU29" s="26"/>
      <c r="VZV29" s="26"/>
      <c r="VZW29" s="26"/>
      <c r="VZX29" s="26"/>
      <c r="VZY29" s="26"/>
      <c r="VZZ29" s="26"/>
      <c r="WAA29" s="26"/>
      <c r="WAB29" s="26"/>
      <c r="WAC29" s="26"/>
      <c r="WAD29" s="26"/>
      <c r="WAE29" s="26"/>
      <c r="WAF29" s="26"/>
      <c r="WAG29" s="26"/>
      <c r="WAH29" s="26"/>
      <c r="WAI29" s="26"/>
      <c r="WAJ29" s="26"/>
      <c r="WAK29" s="26"/>
      <c r="WAL29" s="26"/>
      <c r="WAM29" s="26"/>
      <c r="WAN29" s="26"/>
      <c r="WAO29" s="26"/>
      <c r="WAP29" s="26"/>
      <c r="WAQ29" s="26"/>
      <c r="WAR29" s="26"/>
      <c r="WAS29" s="26"/>
      <c r="WAT29" s="26"/>
      <c r="WAU29" s="26"/>
      <c r="WAV29" s="26"/>
      <c r="WAW29" s="26"/>
      <c r="WAX29" s="26"/>
      <c r="WAY29" s="26"/>
      <c r="WAZ29" s="26"/>
      <c r="WBA29" s="26"/>
      <c r="WBB29" s="26"/>
      <c r="WBC29" s="26"/>
      <c r="WBD29" s="26"/>
      <c r="WBE29" s="26"/>
      <c r="WBF29" s="26"/>
      <c r="WBG29" s="26"/>
      <c r="WBH29" s="26"/>
      <c r="WBI29" s="26"/>
      <c r="WBJ29" s="26"/>
      <c r="WBK29" s="26"/>
      <c r="WBL29" s="26"/>
      <c r="WBM29" s="26"/>
      <c r="WBN29" s="26"/>
      <c r="WBO29" s="26"/>
      <c r="WBP29" s="26"/>
      <c r="WBQ29" s="26"/>
      <c r="WBR29" s="26"/>
      <c r="WBS29" s="26"/>
      <c r="WBT29" s="26"/>
      <c r="WBU29" s="26"/>
      <c r="WBV29" s="26"/>
      <c r="WBW29" s="26"/>
      <c r="WBX29" s="26"/>
      <c r="WBY29" s="26"/>
      <c r="WBZ29" s="26"/>
      <c r="WCA29" s="26"/>
      <c r="WCB29" s="26"/>
      <c r="WCC29" s="26"/>
      <c r="WCD29" s="26"/>
      <c r="WCE29" s="26"/>
      <c r="WCF29" s="26"/>
      <c r="WCG29" s="26"/>
      <c r="WCH29" s="26"/>
      <c r="WCI29" s="26"/>
      <c r="WCJ29" s="26"/>
      <c r="WCK29" s="26"/>
      <c r="WCL29" s="26"/>
      <c r="WCM29" s="26"/>
      <c r="WCN29" s="26"/>
      <c r="WCO29" s="26"/>
      <c r="WCP29" s="26"/>
      <c r="WCQ29" s="26"/>
      <c r="WCR29" s="26"/>
      <c r="WCS29" s="26"/>
      <c r="WCT29" s="26"/>
      <c r="WCU29" s="26"/>
      <c r="WCV29" s="26"/>
      <c r="WCW29" s="26"/>
      <c r="WCX29" s="26"/>
      <c r="WCY29" s="26"/>
      <c r="WCZ29" s="26"/>
      <c r="WDA29" s="26"/>
      <c r="WDB29" s="26"/>
      <c r="WDC29" s="26"/>
      <c r="WDD29" s="26"/>
      <c r="WDE29" s="26"/>
      <c r="WDF29" s="26"/>
      <c r="WDG29" s="26"/>
      <c r="WDH29" s="26"/>
      <c r="WDI29" s="26"/>
      <c r="WDJ29" s="26"/>
      <c r="WDK29" s="26"/>
      <c r="WDL29" s="26"/>
      <c r="WDM29" s="26"/>
      <c r="WDN29" s="26"/>
      <c r="WDO29" s="26"/>
      <c r="WDP29" s="26"/>
      <c r="WDQ29" s="26"/>
      <c r="WDR29" s="26"/>
      <c r="WDS29" s="26"/>
      <c r="WDT29" s="26"/>
      <c r="WDU29" s="26"/>
      <c r="WDV29" s="26"/>
      <c r="WDW29" s="26"/>
      <c r="WDX29" s="26"/>
      <c r="WDY29" s="26"/>
      <c r="WDZ29" s="26"/>
      <c r="WEA29" s="26"/>
      <c r="WEB29" s="26"/>
      <c r="WEC29" s="26"/>
      <c r="WED29" s="26"/>
      <c r="WEE29" s="26"/>
      <c r="WEF29" s="26"/>
      <c r="WEG29" s="26"/>
      <c r="WEH29" s="26"/>
      <c r="WEI29" s="26"/>
      <c r="WEJ29" s="26"/>
      <c r="WEK29" s="26"/>
      <c r="WEL29" s="26"/>
      <c r="WEM29" s="26"/>
      <c r="WEN29" s="26"/>
      <c r="WEO29" s="26"/>
      <c r="WEP29" s="26"/>
      <c r="WEQ29" s="26"/>
      <c r="WER29" s="26"/>
      <c r="WES29" s="26"/>
      <c r="WET29" s="26"/>
      <c r="WEU29" s="26"/>
      <c r="WEV29" s="26"/>
      <c r="WEW29" s="26"/>
      <c r="WEX29" s="26"/>
      <c r="WEY29" s="26"/>
      <c r="WEZ29" s="26"/>
      <c r="WFA29" s="26"/>
      <c r="WFB29" s="26"/>
      <c r="WFC29" s="26"/>
      <c r="WFD29" s="26"/>
      <c r="WFE29" s="26"/>
      <c r="WFF29" s="26"/>
      <c r="WFG29" s="26"/>
      <c r="WFH29" s="26"/>
      <c r="WFI29" s="26"/>
      <c r="WFJ29" s="26"/>
      <c r="WFK29" s="26"/>
      <c r="WFL29" s="26"/>
      <c r="WFM29" s="26"/>
      <c r="WFN29" s="26"/>
      <c r="WFO29" s="26"/>
      <c r="WFP29" s="26"/>
      <c r="WFQ29" s="26"/>
      <c r="WFR29" s="26"/>
      <c r="WFS29" s="26"/>
      <c r="WFT29" s="26"/>
      <c r="WFU29" s="26"/>
      <c r="WFV29" s="26"/>
      <c r="WFW29" s="26"/>
      <c r="WFX29" s="26"/>
      <c r="WFY29" s="26"/>
      <c r="WFZ29" s="26"/>
      <c r="WGA29" s="26"/>
      <c r="WGB29" s="26"/>
      <c r="WGC29" s="26"/>
      <c r="WGD29" s="26"/>
      <c r="WGE29" s="26"/>
      <c r="WGF29" s="26"/>
      <c r="WGG29" s="26"/>
      <c r="WGH29" s="26"/>
      <c r="WGI29" s="26"/>
      <c r="WGJ29" s="26"/>
      <c r="WGK29" s="26"/>
      <c r="WGL29" s="26"/>
      <c r="WGM29" s="26"/>
      <c r="WGN29" s="26"/>
      <c r="WGO29" s="26"/>
      <c r="WGP29" s="26"/>
      <c r="WGQ29" s="26"/>
      <c r="WGR29" s="26"/>
      <c r="WGS29" s="26"/>
      <c r="WGT29" s="26"/>
      <c r="WGU29" s="26"/>
      <c r="WGV29" s="26"/>
      <c r="WGW29" s="26"/>
      <c r="WGX29" s="26"/>
      <c r="WGY29" s="26"/>
      <c r="WGZ29" s="26"/>
      <c r="WHA29" s="26"/>
      <c r="WHB29" s="26"/>
      <c r="WHC29" s="26"/>
      <c r="WHD29" s="26"/>
      <c r="WHE29" s="26"/>
      <c r="WHF29" s="26"/>
      <c r="WHG29" s="26"/>
      <c r="WHH29" s="26"/>
      <c r="WHI29" s="26"/>
      <c r="WHJ29" s="26"/>
      <c r="WHK29" s="26"/>
      <c r="WHL29" s="26"/>
      <c r="WHM29" s="26"/>
      <c r="WHN29" s="26"/>
      <c r="WHO29" s="26"/>
      <c r="WHP29" s="26"/>
      <c r="WHQ29" s="26"/>
      <c r="WHR29" s="26"/>
      <c r="WHS29" s="26"/>
      <c r="WHT29" s="26"/>
      <c r="WHU29" s="26"/>
      <c r="WHV29" s="26"/>
      <c r="WHW29" s="26"/>
      <c r="WHX29" s="26"/>
      <c r="WHY29" s="26"/>
      <c r="WHZ29" s="26"/>
      <c r="WIA29" s="26"/>
      <c r="WIB29" s="26"/>
      <c r="WIC29" s="26"/>
      <c r="WID29" s="26"/>
      <c r="WIE29" s="26"/>
      <c r="WIF29" s="26"/>
      <c r="WIG29" s="26"/>
      <c r="WIH29" s="26"/>
      <c r="WII29" s="26"/>
      <c r="WIJ29" s="26"/>
      <c r="WIK29" s="26"/>
      <c r="WIL29" s="26"/>
      <c r="WIM29" s="26"/>
      <c r="WIN29" s="26"/>
      <c r="WIO29" s="26"/>
      <c r="WIP29" s="26"/>
      <c r="WIQ29" s="26"/>
      <c r="WIR29" s="26"/>
      <c r="WIS29" s="26"/>
      <c r="WIT29" s="26"/>
      <c r="WIU29" s="26"/>
      <c r="WIV29" s="26"/>
      <c r="WIW29" s="26"/>
      <c r="WIX29" s="26"/>
      <c r="WIY29" s="26"/>
      <c r="WIZ29" s="26"/>
      <c r="WJA29" s="26"/>
      <c r="WJB29" s="26"/>
      <c r="WJC29" s="26"/>
      <c r="WJD29" s="26"/>
      <c r="WJE29" s="26"/>
      <c r="WJF29" s="26"/>
      <c r="WJG29" s="26"/>
      <c r="WJH29" s="26"/>
      <c r="WJI29" s="26"/>
      <c r="WJJ29" s="26"/>
      <c r="WJK29" s="26"/>
      <c r="WJL29" s="26"/>
      <c r="WJM29" s="26"/>
      <c r="WJN29" s="26"/>
      <c r="WJO29" s="26"/>
      <c r="WJP29" s="26"/>
      <c r="WJQ29" s="26"/>
      <c r="WJR29" s="26"/>
      <c r="WJS29" s="26"/>
      <c r="WJT29" s="26"/>
      <c r="WJU29" s="26"/>
      <c r="WJV29" s="26"/>
      <c r="WJW29" s="26"/>
      <c r="WJX29" s="26"/>
      <c r="WJY29" s="26"/>
      <c r="WJZ29" s="26"/>
      <c r="WKA29" s="26"/>
      <c r="WKB29" s="26"/>
      <c r="WKC29" s="26"/>
      <c r="WKD29" s="26"/>
      <c r="WKE29" s="26"/>
      <c r="WKF29" s="26"/>
      <c r="WKG29" s="26"/>
      <c r="WKH29" s="26"/>
      <c r="WKI29" s="26"/>
      <c r="WKJ29" s="26"/>
      <c r="WKK29" s="26"/>
      <c r="WKL29" s="26"/>
      <c r="WKM29" s="26"/>
      <c r="WKN29" s="26"/>
      <c r="WKO29" s="26"/>
      <c r="WKP29" s="26"/>
      <c r="WKQ29" s="26"/>
      <c r="WKR29" s="26"/>
      <c r="WKS29" s="26"/>
      <c r="WKT29" s="26"/>
      <c r="WKU29" s="26"/>
      <c r="WKV29" s="26"/>
      <c r="WKW29" s="26"/>
      <c r="WKX29" s="26"/>
      <c r="WKY29" s="26"/>
      <c r="WKZ29" s="26"/>
      <c r="WLA29" s="26"/>
      <c r="WLB29" s="26"/>
      <c r="WLC29" s="26"/>
      <c r="WLD29" s="26"/>
      <c r="WLE29" s="26"/>
      <c r="WLF29" s="26"/>
      <c r="WLG29" s="26"/>
      <c r="WLH29" s="26"/>
      <c r="WLI29" s="26"/>
      <c r="WLJ29" s="26"/>
      <c r="WLK29" s="26"/>
      <c r="WLL29" s="26"/>
      <c r="WLM29" s="26"/>
      <c r="WLN29" s="26"/>
      <c r="WLO29" s="26"/>
      <c r="WLP29" s="26"/>
      <c r="WLQ29" s="26"/>
      <c r="WLR29" s="26"/>
      <c r="WLS29" s="26"/>
      <c r="WLT29" s="26"/>
      <c r="WLU29" s="26"/>
      <c r="WLV29" s="26"/>
      <c r="WLW29" s="26"/>
      <c r="WLX29" s="26"/>
      <c r="WLY29" s="26"/>
      <c r="WLZ29" s="26"/>
      <c r="WMA29" s="26"/>
      <c r="WMB29" s="26"/>
      <c r="WMC29" s="26"/>
      <c r="WMD29" s="26"/>
      <c r="WME29" s="26"/>
      <c r="WMF29" s="26"/>
      <c r="WMG29" s="26"/>
      <c r="WMH29" s="26"/>
      <c r="WMI29" s="26"/>
      <c r="WMJ29" s="26"/>
      <c r="WMK29" s="26"/>
      <c r="WML29" s="26"/>
      <c r="WMM29" s="26"/>
      <c r="WMN29" s="26"/>
      <c r="WMO29" s="26"/>
      <c r="WMP29" s="26"/>
      <c r="WMQ29" s="26"/>
      <c r="WMR29" s="26"/>
      <c r="WMS29" s="26"/>
      <c r="WMT29" s="26"/>
      <c r="WMU29" s="26"/>
      <c r="WMV29" s="26"/>
      <c r="WMW29" s="26"/>
      <c r="WMX29" s="26"/>
      <c r="WMY29" s="26"/>
      <c r="WMZ29" s="26"/>
      <c r="WNA29" s="26"/>
      <c r="WNB29" s="26"/>
      <c r="WNC29" s="26"/>
      <c r="WND29" s="26"/>
      <c r="WNE29" s="26"/>
      <c r="WNF29" s="26"/>
      <c r="WNG29" s="26"/>
      <c r="WNH29" s="26"/>
      <c r="WNI29" s="26"/>
      <c r="WNJ29" s="26"/>
      <c r="WNK29" s="26"/>
      <c r="WNL29" s="26"/>
      <c r="WNM29" s="26"/>
      <c r="WNN29" s="26"/>
      <c r="WNO29" s="26"/>
      <c r="WNP29" s="26"/>
      <c r="WNQ29" s="26"/>
      <c r="WNR29" s="26"/>
      <c r="WNS29" s="26"/>
      <c r="WNT29" s="26"/>
      <c r="WNU29" s="26"/>
      <c r="WNV29" s="26"/>
      <c r="WNW29" s="26"/>
      <c r="WNX29" s="26"/>
      <c r="WNY29" s="26"/>
      <c r="WNZ29" s="26"/>
      <c r="WOA29" s="26"/>
      <c r="WOB29" s="26"/>
      <c r="WOC29" s="26"/>
      <c r="WOD29" s="26"/>
      <c r="WOE29" s="26"/>
      <c r="WOF29" s="26"/>
      <c r="WOG29" s="26"/>
      <c r="WOH29" s="26"/>
      <c r="WOI29" s="26"/>
      <c r="WOJ29" s="26"/>
      <c r="WOK29" s="26"/>
      <c r="WOL29" s="26"/>
      <c r="WOM29" s="26"/>
      <c r="WON29" s="26"/>
      <c r="WOO29" s="26"/>
      <c r="WOP29" s="26"/>
      <c r="WOQ29" s="26"/>
      <c r="WOR29" s="26"/>
      <c r="WOS29" s="26"/>
      <c r="WOT29" s="26"/>
      <c r="WOU29" s="26"/>
      <c r="WOV29" s="26"/>
      <c r="WOW29" s="26"/>
      <c r="WOX29" s="26"/>
      <c r="WOY29" s="26"/>
      <c r="WOZ29" s="26"/>
      <c r="WPA29" s="26"/>
      <c r="WPB29" s="26"/>
      <c r="WPC29" s="26"/>
      <c r="WPD29" s="26"/>
      <c r="WPE29" s="26"/>
      <c r="WPF29" s="26"/>
      <c r="WPG29" s="26"/>
      <c r="WPH29" s="26"/>
      <c r="WPI29" s="26"/>
      <c r="WPJ29" s="26"/>
      <c r="WPK29" s="26"/>
      <c r="WPL29" s="26"/>
      <c r="WPM29" s="26"/>
      <c r="WPN29" s="26"/>
      <c r="WPO29" s="26"/>
      <c r="WPP29" s="26"/>
      <c r="WPQ29" s="26"/>
      <c r="WPR29" s="26"/>
      <c r="WPS29" s="26"/>
      <c r="WPT29" s="26"/>
      <c r="WPU29" s="26"/>
      <c r="WPV29" s="26"/>
      <c r="WPW29" s="26"/>
      <c r="WPX29" s="26"/>
      <c r="WPY29" s="26"/>
      <c r="WPZ29" s="26"/>
      <c r="WQA29" s="26"/>
      <c r="WQB29" s="26"/>
      <c r="WQC29" s="26"/>
      <c r="WQD29" s="26"/>
      <c r="WQE29" s="26"/>
      <c r="WQF29" s="26"/>
      <c r="WQG29" s="26"/>
      <c r="WQH29" s="26"/>
      <c r="WQI29" s="26"/>
      <c r="WQJ29" s="26"/>
      <c r="WQK29" s="26"/>
      <c r="WQL29" s="26"/>
      <c r="WQM29" s="26"/>
      <c r="WQN29" s="26"/>
      <c r="WQO29" s="26"/>
      <c r="WQP29" s="26"/>
      <c r="WQQ29" s="26"/>
      <c r="WQR29" s="26"/>
      <c r="WQS29" s="26"/>
      <c r="WQT29" s="26"/>
      <c r="WQU29" s="26"/>
      <c r="WQV29" s="26"/>
      <c r="WQW29" s="26"/>
      <c r="WQX29" s="26"/>
      <c r="WQY29" s="26"/>
      <c r="WQZ29" s="26"/>
      <c r="WRA29" s="26"/>
      <c r="WRB29" s="26"/>
      <c r="WRC29" s="26"/>
      <c r="WRD29" s="26"/>
      <c r="WRE29" s="26"/>
      <c r="WRF29" s="26"/>
      <c r="WRG29" s="26"/>
      <c r="WRH29" s="26"/>
      <c r="WRI29" s="26"/>
      <c r="WRJ29" s="26"/>
      <c r="WRK29" s="26"/>
      <c r="WRL29" s="26"/>
      <c r="WRM29" s="26"/>
      <c r="WRN29" s="26"/>
      <c r="WRO29" s="26"/>
      <c r="WRP29" s="26"/>
      <c r="WRQ29" s="26"/>
      <c r="WRR29" s="26"/>
      <c r="WRS29" s="26"/>
      <c r="WRT29" s="26"/>
      <c r="WRU29" s="26"/>
      <c r="WRV29" s="26"/>
      <c r="WRW29" s="26"/>
      <c r="WRX29" s="26"/>
      <c r="WRY29" s="26"/>
      <c r="WRZ29" s="26"/>
      <c r="WSA29" s="26"/>
      <c r="WSB29" s="26"/>
      <c r="WSC29" s="26"/>
      <c r="WSD29" s="26"/>
      <c r="WSE29" s="26"/>
      <c r="WSF29" s="26"/>
      <c r="WSG29" s="26"/>
      <c r="WSH29" s="26"/>
      <c r="WSI29" s="26"/>
      <c r="WSJ29" s="26"/>
      <c r="WSK29" s="26"/>
      <c r="WSL29" s="26"/>
      <c r="WSM29" s="26"/>
      <c r="WSN29" s="26"/>
      <c r="WSO29" s="26"/>
      <c r="WSP29" s="26"/>
      <c r="WSQ29" s="26"/>
      <c r="WSR29" s="26"/>
      <c r="WSS29" s="26"/>
      <c r="WST29" s="26"/>
      <c r="WSU29" s="26"/>
      <c r="WSV29" s="26"/>
      <c r="WSW29" s="26"/>
      <c r="WSX29" s="26"/>
      <c r="WSY29" s="26"/>
      <c r="WSZ29" s="26"/>
      <c r="WTA29" s="26"/>
      <c r="WTB29" s="26"/>
      <c r="WTC29" s="26"/>
      <c r="WTD29" s="26"/>
      <c r="WTE29" s="26"/>
      <c r="WTF29" s="26"/>
      <c r="WTG29" s="26"/>
      <c r="WTH29" s="26"/>
      <c r="WTI29" s="26"/>
      <c r="WTJ29" s="26"/>
      <c r="WTK29" s="26"/>
      <c r="WTL29" s="26"/>
      <c r="WTM29" s="26"/>
      <c r="WTN29" s="26"/>
      <c r="WTO29" s="26"/>
      <c r="WTP29" s="26"/>
      <c r="WTQ29" s="26"/>
      <c r="WTR29" s="26"/>
      <c r="WTS29" s="26"/>
      <c r="WTT29" s="26"/>
      <c r="WTU29" s="26"/>
      <c r="WTV29" s="26"/>
      <c r="WTW29" s="26"/>
      <c r="WTX29" s="26"/>
      <c r="WTY29" s="26"/>
      <c r="WTZ29" s="26"/>
      <c r="WUA29" s="26"/>
      <c r="WUB29" s="26"/>
      <c r="WUC29" s="26"/>
      <c r="WUD29" s="26"/>
      <c r="WUE29" s="26"/>
      <c r="WUF29" s="26"/>
      <c r="WUG29" s="26"/>
      <c r="WUH29" s="26"/>
      <c r="WUI29" s="26"/>
      <c r="WUJ29" s="26"/>
      <c r="WUK29" s="26"/>
      <c r="WUL29" s="26"/>
      <c r="WUM29" s="26"/>
      <c r="WUN29" s="26"/>
      <c r="WUO29" s="26"/>
      <c r="WUP29" s="26"/>
      <c r="WUQ29" s="26"/>
      <c r="WUR29" s="26"/>
      <c r="WUS29" s="26"/>
      <c r="WUT29" s="26"/>
      <c r="WUU29" s="26"/>
      <c r="WUV29" s="26"/>
      <c r="WUW29" s="26"/>
      <c r="WUX29" s="26"/>
      <c r="WUY29" s="26"/>
      <c r="WUZ29" s="26"/>
      <c r="WVA29" s="26"/>
      <c r="WVB29" s="26"/>
      <c r="WVC29" s="26"/>
      <c r="WVD29" s="26"/>
      <c r="WVE29" s="26"/>
      <c r="WVF29" s="26"/>
      <c r="WVG29" s="26"/>
      <c r="WVH29" s="26"/>
      <c r="WVI29" s="26"/>
      <c r="WVJ29" s="26"/>
      <c r="WVK29" s="26"/>
      <c r="WVL29" s="26"/>
      <c r="WVM29" s="26"/>
      <c r="WVN29" s="26"/>
      <c r="WVO29" s="26"/>
      <c r="WVP29" s="26"/>
      <c r="WVQ29" s="26"/>
      <c r="WVR29" s="26"/>
      <c r="WVS29" s="26"/>
      <c r="WVT29" s="26"/>
      <c r="WVU29" s="26"/>
      <c r="WVV29" s="26"/>
      <c r="WVW29" s="26"/>
      <c r="WVX29" s="26"/>
      <c r="WVY29" s="26"/>
      <c r="WVZ29" s="26"/>
      <c r="WWA29" s="26"/>
      <c r="WWB29" s="26"/>
      <c r="WWC29" s="26"/>
      <c r="WWD29" s="26"/>
      <c r="WWE29" s="26"/>
      <c r="WWF29" s="26"/>
      <c r="WWG29" s="26"/>
      <c r="WWH29" s="26"/>
      <c r="WWI29" s="26"/>
      <c r="WWJ29" s="26"/>
      <c r="WWK29" s="26"/>
      <c r="WWL29" s="26"/>
      <c r="WWM29" s="26"/>
      <c r="WWN29" s="26"/>
      <c r="WWO29" s="26"/>
      <c r="WWP29" s="26"/>
      <c r="WWQ29" s="26"/>
      <c r="WWR29" s="26"/>
      <c r="WWS29" s="26"/>
      <c r="WWT29" s="26"/>
      <c r="WWU29" s="26"/>
      <c r="WWV29" s="26"/>
      <c r="WWW29" s="26"/>
      <c r="WWX29" s="26"/>
      <c r="WWY29" s="26"/>
      <c r="WWZ29" s="26"/>
      <c r="WXA29" s="26"/>
      <c r="WXB29" s="26"/>
      <c r="WXC29" s="26"/>
      <c r="WXD29" s="26"/>
      <c r="WXE29" s="26"/>
      <c r="WXF29" s="26"/>
      <c r="WXG29" s="26"/>
      <c r="WXH29" s="26"/>
      <c r="WXI29" s="26"/>
      <c r="WXJ29" s="26"/>
      <c r="WXK29" s="26"/>
      <c r="WXL29" s="26"/>
      <c r="WXM29" s="26"/>
      <c r="WXN29" s="26"/>
      <c r="WXO29" s="26"/>
      <c r="WXP29" s="26"/>
      <c r="WXQ29" s="26"/>
      <c r="WXR29" s="26"/>
      <c r="WXS29" s="26"/>
      <c r="WXT29" s="26"/>
      <c r="WXU29" s="26"/>
      <c r="WXV29" s="26"/>
      <c r="WXW29" s="26"/>
      <c r="WXX29" s="26"/>
      <c r="WXY29" s="26"/>
      <c r="WXZ29" s="26"/>
      <c r="WYA29" s="26"/>
      <c r="WYB29" s="26"/>
      <c r="WYC29" s="26"/>
      <c r="WYD29" s="26"/>
      <c r="WYE29" s="26"/>
      <c r="WYF29" s="26"/>
      <c r="WYG29" s="26"/>
      <c r="WYH29" s="26"/>
      <c r="WYI29" s="26"/>
      <c r="WYJ29" s="26"/>
      <c r="WYK29" s="26"/>
      <c r="WYL29" s="26"/>
      <c r="WYM29" s="26"/>
      <c r="WYN29" s="26"/>
      <c r="WYO29" s="26"/>
      <c r="WYP29" s="26"/>
      <c r="WYQ29" s="26"/>
      <c r="WYR29" s="26"/>
      <c r="WYS29" s="26"/>
      <c r="WYT29" s="26"/>
      <c r="WYU29" s="26"/>
      <c r="WYV29" s="26"/>
      <c r="WYW29" s="26"/>
      <c r="WYX29" s="26"/>
      <c r="WYY29" s="26"/>
      <c r="WYZ29" s="26"/>
      <c r="WZA29" s="26"/>
      <c r="WZB29" s="26"/>
      <c r="WZC29" s="26"/>
      <c r="WZD29" s="26"/>
      <c r="WZE29" s="26"/>
      <c r="WZF29" s="26"/>
      <c r="WZG29" s="26"/>
      <c r="WZH29" s="26"/>
      <c r="WZI29" s="26"/>
      <c r="WZJ29" s="26"/>
      <c r="WZK29" s="26"/>
      <c r="WZL29" s="26"/>
      <c r="WZM29" s="26"/>
      <c r="WZN29" s="26"/>
      <c r="WZO29" s="26"/>
      <c r="WZP29" s="26"/>
      <c r="WZQ29" s="26"/>
      <c r="WZR29" s="26"/>
      <c r="WZS29" s="26"/>
      <c r="WZT29" s="26"/>
      <c r="WZU29" s="26"/>
      <c r="WZV29" s="26"/>
      <c r="WZW29" s="26"/>
      <c r="WZX29" s="26"/>
      <c r="WZY29" s="26"/>
      <c r="WZZ29" s="26"/>
      <c r="XAA29" s="26"/>
      <c r="XAB29" s="26"/>
      <c r="XAC29" s="26"/>
      <c r="XAD29" s="26"/>
      <c r="XAE29" s="26"/>
      <c r="XAF29" s="26"/>
      <c r="XAG29" s="26"/>
      <c r="XAH29" s="26"/>
      <c r="XAI29" s="26"/>
      <c r="XAJ29" s="26"/>
      <c r="XAK29" s="26"/>
      <c r="XAL29" s="26"/>
      <c r="XAM29" s="26"/>
      <c r="XAN29" s="26"/>
      <c r="XAO29" s="26"/>
      <c r="XAP29" s="26"/>
      <c r="XAQ29" s="26"/>
      <c r="XAR29" s="26"/>
      <c r="XAS29" s="26"/>
      <c r="XAT29" s="26"/>
      <c r="XAU29" s="26"/>
      <c r="XAV29" s="26"/>
      <c r="XAW29" s="26"/>
      <c r="XAX29" s="26"/>
      <c r="XAY29" s="26"/>
      <c r="XAZ29" s="26"/>
      <c r="XBA29" s="26"/>
      <c r="XBB29" s="26"/>
      <c r="XBC29" s="26"/>
      <c r="XBD29" s="26"/>
      <c r="XBE29" s="26"/>
      <c r="XBF29" s="26"/>
      <c r="XBG29" s="26"/>
      <c r="XBH29" s="26"/>
      <c r="XBI29" s="26"/>
      <c r="XBJ29" s="26"/>
      <c r="XBK29" s="26"/>
      <c r="XBL29" s="26"/>
      <c r="XBM29" s="26"/>
      <c r="XBN29" s="26"/>
      <c r="XBO29" s="26"/>
      <c r="XBP29" s="26"/>
      <c r="XBQ29" s="26"/>
      <c r="XBR29" s="26"/>
      <c r="XBS29" s="26"/>
      <c r="XBT29" s="26"/>
      <c r="XBU29" s="26"/>
      <c r="XBV29" s="26"/>
      <c r="XBW29" s="26"/>
      <c r="XBX29" s="26"/>
      <c r="XBY29" s="26"/>
      <c r="XBZ29" s="26"/>
      <c r="XCA29" s="26"/>
      <c r="XCB29" s="26"/>
      <c r="XCC29" s="26"/>
      <c r="XCD29" s="26"/>
      <c r="XCE29" s="26"/>
      <c r="XCF29" s="26"/>
      <c r="XCG29" s="26"/>
      <c r="XCH29" s="26"/>
      <c r="XCI29" s="26"/>
      <c r="XCJ29" s="26"/>
      <c r="XCK29" s="26"/>
      <c r="XCL29" s="26"/>
      <c r="XCM29" s="26"/>
      <c r="XCN29" s="26"/>
      <c r="XCO29" s="26"/>
      <c r="XCP29" s="26"/>
      <c r="XCQ29" s="26"/>
      <c r="XCR29" s="26"/>
      <c r="XCS29" s="26"/>
      <c r="XCT29" s="26"/>
      <c r="XCU29" s="26"/>
      <c r="XCV29" s="26"/>
      <c r="XCW29" s="26"/>
      <c r="XCX29" s="26"/>
      <c r="XCY29" s="26"/>
      <c r="XCZ29" s="26"/>
      <c r="XDA29" s="26"/>
      <c r="XDB29" s="26"/>
      <c r="XDC29" s="26"/>
      <c r="XDD29" s="26"/>
      <c r="XDE29" s="26"/>
      <c r="XDF29" s="26"/>
      <c r="XDG29" s="26"/>
      <c r="XDH29" s="26"/>
      <c r="XDI29" s="26"/>
      <c r="XDJ29" s="26"/>
      <c r="XDK29" s="26"/>
      <c r="XDL29" s="26"/>
      <c r="XDM29" s="26"/>
      <c r="XDN29" s="26"/>
      <c r="XDO29" s="26"/>
      <c r="XDP29" s="26"/>
      <c r="XDQ29" s="26"/>
      <c r="XDR29" s="26"/>
      <c r="XDS29" s="26"/>
      <c r="XDT29" s="26"/>
      <c r="XDU29" s="26"/>
      <c r="XDV29" s="26"/>
      <c r="XDW29" s="26"/>
      <c r="XDX29" s="26"/>
      <c r="XDY29" s="26"/>
      <c r="XDZ29" s="26"/>
      <c r="XEA29" s="26"/>
      <c r="XEB29" s="26"/>
      <c r="XEC29" s="26"/>
      <c r="XED29" s="26"/>
      <c r="XEE29" s="26"/>
      <c r="XEF29" s="26"/>
      <c r="XEG29" s="26"/>
      <c r="XEH29" s="26"/>
      <c r="XEI29" s="26"/>
      <c r="XEJ29" s="26"/>
      <c r="XEK29" s="26"/>
      <c r="XEL29" s="26"/>
    </row>
    <row r="30" spans="1:16366" hidden="1" x14ac:dyDescent="0.45">
      <c r="A30" t="s">
        <v>109</v>
      </c>
      <c r="B30" t="s">
        <v>1199</v>
      </c>
      <c r="C30" t="s">
        <v>1200</v>
      </c>
      <c r="E30" t="s">
        <v>2520</v>
      </c>
      <c r="F30">
        <v>1</v>
      </c>
      <c r="G30" s="42" t="s">
        <v>60</v>
      </c>
      <c r="H30" s="42" t="b">
        <v>1</v>
      </c>
      <c r="I30" s="42" t="s">
        <v>60</v>
      </c>
      <c r="J30" t="s">
        <v>125</v>
      </c>
      <c r="K30" s="16" t="s">
        <v>47</v>
      </c>
      <c r="L30" s="17" t="s">
        <v>47</v>
      </c>
      <c r="M30" s="18">
        <v>2.0199999999999999E-8</v>
      </c>
      <c r="N30" s="18">
        <v>2.0199999999999999E-8</v>
      </c>
      <c r="O30" s="18">
        <v>8.5E-9</v>
      </c>
      <c r="P30" s="18">
        <v>8.5E-9</v>
      </c>
      <c r="Q30" s="57" t="s">
        <v>113</v>
      </c>
      <c r="R30" s="57" t="s">
        <v>114</v>
      </c>
      <c r="S30" t="s">
        <v>89</v>
      </c>
      <c r="T30" s="19">
        <v>-10.453374107198158</v>
      </c>
      <c r="U30" s="19">
        <v>-10.964087807335581</v>
      </c>
      <c r="V30" s="19">
        <v>0.51071370013742268</v>
      </c>
      <c r="W30" s="19">
        <v>0.51071370013742268</v>
      </c>
      <c r="X30" s="20" t="s">
        <v>2520</v>
      </c>
      <c r="Y30" s="20" t="s">
        <v>142</v>
      </c>
      <c r="Z30" s="21">
        <v>600</v>
      </c>
      <c r="AA30" s="21">
        <v>-0.4</v>
      </c>
      <c r="AB30" s="20" t="s">
        <v>187</v>
      </c>
      <c r="AC30" s="22">
        <v>500</v>
      </c>
      <c r="AD30">
        <v>-0.8</v>
      </c>
      <c r="AH30" s="53"/>
    </row>
    <row r="31" spans="1:16366" hidden="1" x14ac:dyDescent="0.45">
      <c r="A31" t="s">
        <v>492</v>
      </c>
      <c r="B31" t="s">
        <v>977</v>
      </c>
      <c r="C31" t="s">
        <v>978</v>
      </c>
      <c r="E31" t="s">
        <v>2520</v>
      </c>
      <c r="F31">
        <v>2</v>
      </c>
      <c r="G31" s="42" t="s">
        <v>60</v>
      </c>
      <c r="H31" s="42" t="b">
        <v>1</v>
      </c>
      <c r="I31" s="42" t="s">
        <v>60</v>
      </c>
      <c r="J31" t="s">
        <v>70</v>
      </c>
      <c r="K31" s="16" t="s">
        <v>495</v>
      </c>
      <c r="L31" s="17" t="s">
        <v>495</v>
      </c>
      <c r="M31" s="18">
        <v>4.8599999999999999E-11</v>
      </c>
      <c r="N31" s="18">
        <v>4.8599999999999999E-11</v>
      </c>
      <c r="O31" s="18">
        <v>2.2400000000000001E-11</v>
      </c>
      <c r="P31" s="18">
        <v>2.2400000000000001E-11</v>
      </c>
      <c r="Q31" t="s">
        <v>496</v>
      </c>
      <c r="R31" t="s">
        <v>497</v>
      </c>
      <c r="S31" t="s">
        <v>89</v>
      </c>
      <c r="T31" s="19">
        <v>-14.010964575163039</v>
      </c>
      <c r="U31" s="19">
        <v>-14.467956492669856</v>
      </c>
      <c r="V31" s="19">
        <v>0.45699191750681756</v>
      </c>
      <c r="W31" s="19">
        <v>0.45699191750681756</v>
      </c>
      <c r="X31" s="20" t="s">
        <v>2520</v>
      </c>
      <c r="Y31" s="20" t="s">
        <v>201</v>
      </c>
      <c r="Z31" s="21">
        <v>0</v>
      </c>
      <c r="AA31" s="21">
        <v>-1.3</v>
      </c>
      <c r="AB31" s="20" t="s">
        <v>187</v>
      </c>
      <c r="AC31" s="22">
        <v>500</v>
      </c>
      <c r="AD31">
        <v>-0.8</v>
      </c>
      <c r="AH31" s="53"/>
    </row>
    <row r="32" spans="1:16366" hidden="1" x14ac:dyDescent="0.45">
      <c r="A32" t="s">
        <v>433</v>
      </c>
      <c r="B32" t="s">
        <v>1202</v>
      </c>
      <c r="C32" t="s">
        <v>1202</v>
      </c>
      <c r="E32" t="s">
        <v>2519</v>
      </c>
      <c r="F32">
        <v>1</v>
      </c>
      <c r="G32" s="42" t="s">
        <v>60</v>
      </c>
      <c r="H32" s="42" t="b">
        <v>1</v>
      </c>
      <c r="I32" s="42" t="s">
        <v>60</v>
      </c>
      <c r="J32" t="s">
        <v>70</v>
      </c>
      <c r="K32" s="16" t="s">
        <v>47</v>
      </c>
      <c r="L32" s="17" t="s">
        <v>47</v>
      </c>
      <c r="M32" s="18">
        <v>3.13E-10</v>
      </c>
      <c r="N32" s="18">
        <v>3.13E-10</v>
      </c>
      <c r="O32" s="18">
        <v>1.5500000000000001E-10</v>
      </c>
      <c r="P32" s="18">
        <v>1.5500000000000001E-10</v>
      </c>
      <c r="Q32" s="43" t="s">
        <v>414</v>
      </c>
      <c r="R32" s="43" t="s">
        <v>415</v>
      </c>
      <c r="S32">
        <v>296</v>
      </c>
      <c r="T32" s="19">
        <v>-12.912042575979152</v>
      </c>
      <c r="U32" s="19">
        <v>-13.326681639415488</v>
      </c>
      <c r="V32" s="19">
        <v>0.41463906343633639</v>
      </c>
      <c r="W32" s="19">
        <v>0.41463906343633639</v>
      </c>
      <c r="X32" s="20" t="s">
        <v>2520</v>
      </c>
      <c r="Y32" s="20" t="s">
        <v>187</v>
      </c>
      <c r="Z32" s="21">
        <v>500</v>
      </c>
      <c r="AA32" s="21">
        <v>-0.8</v>
      </c>
      <c r="AB32" s="20" t="s">
        <v>130</v>
      </c>
      <c r="AC32" s="22">
        <v>0</v>
      </c>
      <c r="AD32">
        <v>-3.5</v>
      </c>
      <c r="AH32" s="53"/>
    </row>
    <row r="33" spans="1:16366" hidden="1" x14ac:dyDescent="0.45">
      <c r="A33" t="s">
        <v>240</v>
      </c>
      <c r="B33" t="s">
        <v>1367</v>
      </c>
      <c r="C33" t="s">
        <v>1367</v>
      </c>
      <c r="E33" t="s">
        <v>2519</v>
      </c>
      <c r="F33">
        <v>1</v>
      </c>
      <c r="G33" s="42" t="s">
        <v>60</v>
      </c>
      <c r="H33" s="42" t="b">
        <v>1</v>
      </c>
      <c r="I33" s="42" t="s">
        <v>60</v>
      </c>
      <c r="J33" t="s">
        <v>70</v>
      </c>
      <c r="K33" s="16" t="s">
        <v>47</v>
      </c>
      <c r="L33" s="17" t="s">
        <v>47</v>
      </c>
      <c r="M33" s="18">
        <v>1.5E-9</v>
      </c>
      <c r="N33" s="18">
        <v>1.5E-9</v>
      </c>
      <c r="O33" s="18">
        <v>2.8999999999999999E-9</v>
      </c>
      <c r="P33" s="18">
        <v>2.8999999999999999E-9</v>
      </c>
      <c r="Q33" t="s">
        <v>242</v>
      </c>
      <c r="R33" t="s">
        <v>243</v>
      </c>
      <c r="S33">
        <v>298</v>
      </c>
      <c r="T33" s="19">
        <v>-11.987502430014565</v>
      </c>
      <c r="U33" s="19">
        <v>-11.59854750897285</v>
      </c>
      <c r="V33" s="19">
        <v>-0.38895492104171581</v>
      </c>
      <c r="W33" s="19">
        <v>0.38895492104171581</v>
      </c>
      <c r="X33" s="20" t="s">
        <v>2520</v>
      </c>
      <c r="Y33" s="20" t="s">
        <v>187</v>
      </c>
      <c r="Z33" s="21">
        <v>500</v>
      </c>
      <c r="AA33" s="21">
        <v>-0.8</v>
      </c>
      <c r="AB33" s="20" t="s">
        <v>192</v>
      </c>
      <c r="AC33" s="22">
        <v>400</v>
      </c>
      <c r="AD33">
        <v>-0.7</v>
      </c>
      <c r="AH33" s="53"/>
    </row>
    <row r="34" spans="1:16366" hidden="1" x14ac:dyDescent="0.45">
      <c r="A34" t="s">
        <v>433</v>
      </c>
      <c r="B34" t="s">
        <v>1404</v>
      </c>
      <c r="C34" t="s">
        <v>1404</v>
      </c>
      <c r="E34" t="s">
        <v>2519</v>
      </c>
      <c r="F34">
        <v>1</v>
      </c>
      <c r="G34" s="42" t="s">
        <v>60</v>
      </c>
      <c r="H34" s="42" t="b">
        <v>1</v>
      </c>
      <c r="I34" s="42" t="s">
        <v>60</v>
      </c>
      <c r="J34" t="s">
        <v>46</v>
      </c>
      <c r="K34" s="16" t="s">
        <v>47</v>
      </c>
      <c r="L34" s="17" t="s">
        <v>47</v>
      </c>
      <c r="M34" s="18">
        <v>8.5000000000000004E-11</v>
      </c>
      <c r="N34" s="18">
        <v>8.5000000000000004E-11</v>
      </c>
      <c r="O34" s="18">
        <v>1.5500000000000001E-10</v>
      </c>
      <c r="P34" s="18">
        <v>1.5500000000000001E-10</v>
      </c>
      <c r="Q34" s="43" t="s">
        <v>414</v>
      </c>
      <c r="R34" s="43" t="s">
        <v>415</v>
      </c>
      <c r="S34">
        <v>296</v>
      </c>
      <c r="T34" s="19">
        <v>-13.681138217068556</v>
      </c>
      <c r="U34" s="19">
        <v>-13.326681639415488</v>
      </c>
      <c r="V34" s="19">
        <v>-0.35445657765306748</v>
      </c>
      <c r="W34" s="19">
        <v>0.35445657765306748</v>
      </c>
      <c r="X34" s="20" t="s">
        <v>2520</v>
      </c>
      <c r="Y34" s="20" t="s">
        <v>187</v>
      </c>
      <c r="Z34" s="21">
        <v>500</v>
      </c>
      <c r="AA34" s="21">
        <v>-0.8</v>
      </c>
      <c r="AB34" s="20" t="s">
        <v>90</v>
      </c>
      <c r="AC34" s="22">
        <v>0</v>
      </c>
      <c r="AD34">
        <v>-3.5</v>
      </c>
      <c r="AH34" s="53"/>
    </row>
    <row r="35" spans="1:16366" hidden="1" x14ac:dyDescent="0.45">
      <c r="A35" t="s">
        <v>256</v>
      </c>
      <c r="B35" t="s">
        <v>1409</v>
      </c>
      <c r="C35" t="s">
        <v>1410</v>
      </c>
      <c r="E35" t="s">
        <v>2520</v>
      </c>
      <c r="F35">
        <v>1</v>
      </c>
      <c r="G35" s="42" t="s">
        <v>60</v>
      </c>
      <c r="H35" s="42" t="b">
        <v>1</v>
      </c>
      <c r="I35" s="42" t="s">
        <v>60</v>
      </c>
      <c r="J35" t="s">
        <v>70</v>
      </c>
      <c r="K35" s="16" t="s">
        <v>47</v>
      </c>
      <c r="L35" s="17" t="s">
        <v>47</v>
      </c>
      <c r="M35" s="18">
        <v>1.0099999999999999E-8</v>
      </c>
      <c r="N35" s="18">
        <v>1.0099999999999999E-8</v>
      </c>
      <c r="O35" s="18">
        <v>5.76E-9</v>
      </c>
      <c r="P35" s="18">
        <v>5.76E-9</v>
      </c>
      <c r="Q35" t="s">
        <v>259</v>
      </c>
      <c r="R35" t="s">
        <v>260</v>
      </c>
      <c r="S35">
        <v>298</v>
      </c>
      <c r="T35" s="19">
        <v>-10.862330943728526</v>
      </c>
      <c r="U35" s="19">
        <v>-11.193673733720779</v>
      </c>
      <c r="V35" s="19">
        <v>0.33134278999225231</v>
      </c>
      <c r="W35" s="19">
        <v>0.33134278999225231</v>
      </c>
      <c r="X35" s="20" t="s">
        <v>2520</v>
      </c>
      <c r="Y35" s="20" t="s">
        <v>201</v>
      </c>
      <c r="Z35" s="21">
        <v>0</v>
      </c>
      <c r="AA35" s="21">
        <v>-1.3</v>
      </c>
      <c r="AB35" s="20" t="s">
        <v>187</v>
      </c>
      <c r="AC35" s="22">
        <v>500</v>
      </c>
      <c r="AD35">
        <v>-0.8</v>
      </c>
      <c r="AE35" s="26" t="s">
        <v>898</v>
      </c>
      <c r="AH35" s="53"/>
    </row>
    <row r="36" spans="1:16366" hidden="1" x14ac:dyDescent="0.45">
      <c r="A36" t="s">
        <v>346</v>
      </c>
      <c r="B36" t="s">
        <v>1413</v>
      </c>
      <c r="C36" t="s">
        <v>1413</v>
      </c>
      <c r="E36" t="s">
        <v>2519</v>
      </c>
      <c r="F36">
        <v>1</v>
      </c>
      <c r="G36" s="42" t="s">
        <v>60</v>
      </c>
      <c r="H36" s="42" t="b">
        <v>1</v>
      </c>
      <c r="I36" s="42" t="s">
        <v>60</v>
      </c>
      <c r="J36" t="s">
        <v>70</v>
      </c>
      <c r="K36" s="16" t="s">
        <v>47</v>
      </c>
      <c r="L36" s="17" t="s">
        <v>47</v>
      </c>
      <c r="M36" s="18">
        <v>2.1999999999999999E-10</v>
      </c>
      <c r="N36" s="18">
        <v>2.1999999999999999E-10</v>
      </c>
      <c r="O36" s="18">
        <v>1.2999999999999999E-10</v>
      </c>
      <c r="P36" s="18">
        <v>1.2999999999999999E-10</v>
      </c>
      <c r="Q36" t="s">
        <v>349</v>
      </c>
      <c r="R36" t="s">
        <v>350</v>
      </c>
      <c r="S36" t="s">
        <v>89</v>
      </c>
      <c r="T36" s="19">
        <v>-13.120062206049949</v>
      </c>
      <c r="U36" s="19">
        <v>-13.430457132629048</v>
      </c>
      <c r="V36" s="19">
        <v>0.3103949265790984</v>
      </c>
      <c r="W36" s="19">
        <v>0.3103949265790984</v>
      </c>
      <c r="X36" s="20" t="s">
        <v>2520</v>
      </c>
      <c r="Y36" s="20" t="s">
        <v>82</v>
      </c>
      <c r="Z36" s="21">
        <v>1</v>
      </c>
      <c r="AA36" s="21">
        <v>-4.5</v>
      </c>
      <c r="AB36" s="20" t="s">
        <v>187</v>
      </c>
      <c r="AC36" s="22">
        <v>500</v>
      </c>
      <c r="AD36">
        <v>-0.8</v>
      </c>
      <c r="AE36" s="26" t="s">
        <v>898</v>
      </c>
      <c r="AH36" s="53"/>
    </row>
    <row r="37" spans="1:16366" hidden="1" x14ac:dyDescent="0.45">
      <c r="A37" t="s">
        <v>421</v>
      </c>
      <c r="B37" t="s">
        <v>1419</v>
      </c>
      <c r="C37" t="s">
        <v>1419</v>
      </c>
      <c r="E37" t="s">
        <v>2519</v>
      </c>
      <c r="F37">
        <v>1</v>
      </c>
      <c r="G37" s="42" t="s">
        <v>60</v>
      </c>
      <c r="H37" s="42" t="b">
        <v>1</v>
      </c>
      <c r="I37" s="42" t="s">
        <v>60</v>
      </c>
      <c r="J37" t="s">
        <v>46</v>
      </c>
      <c r="K37" s="16" t="s">
        <v>47</v>
      </c>
      <c r="L37" s="17" t="s">
        <v>47</v>
      </c>
      <c r="M37" s="18">
        <v>5.9000000000000003E-10</v>
      </c>
      <c r="N37" s="18">
        <v>5.9000000000000003E-10</v>
      </c>
      <c r="O37" s="18">
        <v>3.4999999999999998E-10</v>
      </c>
      <c r="P37" s="18">
        <v>3.4999999999999998E-10</v>
      </c>
      <c r="Q37" s="43" t="s">
        <v>423</v>
      </c>
      <c r="R37" s="43" t="s">
        <v>424</v>
      </c>
      <c r="S37">
        <v>310</v>
      </c>
      <c r="T37" s="19">
        <v>-12.538030161626981</v>
      </c>
      <c r="U37" s="19">
        <v>-12.846121897252601</v>
      </c>
      <c r="V37" s="19">
        <v>0.30809173562562009</v>
      </c>
      <c r="W37" s="19">
        <v>0.30809173562562009</v>
      </c>
      <c r="X37" s="20" t="s">
        <v>2520</v>
      </c>
      <c r="Y37" s="20" t="s">
        <v>192</v>
      </c>
      <c r="Z37" s="21">
        <v>400</v>
      </c>
      <c r="AA37" s="21">
        <v>-0.7</v>
      </c>
      <c r="AB37" s="20" t="s">
        <v>187</v>
      </c>
      <c r="AC37" s="22">
        <v>500</v>
      </c>
      <c r="AD37">
        <v>-0.8</v>
      </c>
      <c r="AH37" s="53"/>
    </row>
    <row r="38" spans="1:16366" hidden="1" x14ac:dyDescent="0.45">
      <c r="A38" t="s">
        <v>433</v>
      </c>
      <c r="B38" t="s">
        <v>1432</v>
      </c>
      <c r="C38" t="s">
        <v>1433</v>
      </c>
      <c r="E38" t="s">
        <v>2520</v>
      </c>
      <c r="F38">
        <v>1</v>
      </c>
      <c r="G38" s="42" t="s">
        <v>60</v>
      </c>
      <c r="H38" s="42" t="b">
        <v>1</v>
      </c>
      <c r="I38" s="42" t="s">
        <v>60</v>
      </c>
      <c r="J38" t="s">
        <v>181</v>
      </c>
      <c r="K38" s="16" t="s">
        <v>47</v>
      </c>
      <c r="L38" s="17" t="s">
        <v>47</v>
      </c>
      <c r="M38" s="18">
        <v>8.2000000000000001E-11</v>
      </c>
      <c r="N38" s="18">
        <v>8.2000000000000001E-11</v>
      </c>
      <c r="O38" s="18">
        <v>1.2500000000000001E-10</v>
      </c>
      <c r="P38" s="18">
        <v>1.2500000000000001E-10</v>
      </c>
      <c r="Q38" s="43" t="s">
        <v>414</v>
      </c>
      <c r="R38" s="43" t="s">
        <v>415</v>
      </c>
      <c r="S38">
        <v>296</v>
      </c>
      <c r="T38" s="19">
        <v>-13.702338102511932</v>
      </c>
      <c r="U38" s="19">
        <v>-13.453597353389485</v>
      </c>
      <c r="V38" s="19">
        <v>-0.24874074912244737</v>
      </c>
      <c r="W38" s="19">
        <v>0.24874074912244737</v>
      </c>
      <c r="X38" s="20" t="s">
        <v>2520</v>
      </c>
      <c r="Y38" s="20" t="s">
        <v>136</v>
      </c>
      <c r="Z38" s="21">
        <v>-1</v>
      </c>
      <c r="AA38" s="21">
        <v>-3.5</v>
      </c>
      <c r="AB38" s="20" t="s">
        <v>130</v>
      </c>
      <c r="AC38" s="22">
        <v>0</v>
      </c>
      <c r="AD38">
        <v>-3.5</v>
      </c>
      <c r="AH38" s="53"/>
    </row>
    <row r="39" spans="1:16366" hidden="1" x14ac:dyDescent="0.45">
      <c r="A39" t="s">
        <v>256</v>
      </c>
      <c r="B39" t="s">
        <v>1451</v>
      </c>
      <c r="C39" t="s">
        <v>1451</v>
      </c>
      <c r="E39" t="s">
        <v>2519</v>
      </c>
      <c r="F39">
        <v>1</v>
      </c>
      <c r="G39" s="42" t="s">
        <v>60</v>
      </c>
      <c r="H39" s="42" t="b">
        <v>1</v>
      </c>
      <c r="I39" s="42" t="s">
        <v>60</v>
      </c>
      <c r="J39" t="s">
        <v>46</v>
      </c>
      <c r="K39" s="16" t="s">
        <v>47</v>
      </c>
      <c r="L39" s="17" t="s">
        <v>47</v>
      </c>
      <c r="M39" s="18">
        <v>7.7400000000000002E-9</v>
      </c>
      <c r="N39" s="18">
        <v>7.7400000000000002E-9</v>
      </c>
      <c r="O39" s="18">
        <v>5.76E-9</v>
      </c>
      <c r="P39" s="18">
        <v>5.76E-9</v>
      </c>
      <c r="Q39" t="s">
        <v>259</v>
      </c>
      <c r="R39" t="s">
        <v>260</v>
      </c>
      <c r="S39">
        <v>298</v>
      </c>
      <c r="T39" s="19">
        <v>-11.019349848113418</v>
      </c>
      <c r="U39" s="19">
        <v>-11.193673733720779</v>
      </c>
      <c r="V39" s="19">
        <v>0.17432388560736101</v>
      </c>
      <c r="W39" s="19">
        <v>0.17432388560736101</v>
      </c>
      <c r="X39" s="20" t="s">
        <v>2520</v>
      </c>
      <c r="Y39" s="20" t="s">
        <v>165</v>
      </c>
      <c r="Z39" s="21">
        <v>1</v>
      </c>
      <c r="AA39" s="21">
        <v>-3.9</v>
      </c>
      <c r="AB39" s="20" t="s">
        <v>90</v>
      </c>
      <c r="AC39" s="22">
        <v>0</v>
      </c>
      <c r="AD39">
        <v>-3.5</v>
      </c>
      <c r="AH39" s="53"/>
    </row>
    <row r="40" spans="1:16366" s="81" customFormat="1" hidden="1" x14ac:dyDescent="0.45">
      <c r="A40" t="s">
        <v>107</v>
      </c>
      <c r="B40" t="s">
        <v>1455</v>
      </c>
      <c r="C40" t="s">
        <v>1455</v>
      </c>
      <c r="D40"/>
      <c r="E40" t="s">
        <v>2519</v>
      </c>
      <c r="F40">
        <v>1</v>
      </c>
      <c r="G40" s="42" t="s">
        <v>60</v>
      </c>
      <c r="H40" s="42" t="b">
        <v>1</v>
      </c>
      <c r="I40" s="42" t="s">
        <v>60</v>
      </c>
      <c r="J40" t="s">
        <v>46</v>
      </c>
      <c r="K40" s="16" t="s">
        <v>47</v>
      </c>
      <c r="L40" s="17" t="s">
        <v>47</v>
      </c>
      <c r="M40" s="18">
        <v>3.9999999999999998E-11</v>
      </c>
      <c r="N40" s="18">
        <v>3.9999999999999998E-11</v>
      </c>
      <c r="O40" s="18">
        <v>3E-11</v>
      </c>
      <c r="P40" s="18">
        <v>3E-11</v>
      </c>
      <c r="Q40" t="s">
        <v>211</v>
      </c>
      <c r="R40" t="s">
        <v>81</v>
      </c>
      <c r="S40" t="s">
        <v>89</v>
      </c>
      <c r="T40" s="19">
        <v>-14.125863580470622</v>
      </c>
      <c r="U40" s="19">
        <v>-14.295596003217172</v>
      </c>
      <c r="V40" s="19">
        <v>0.16973242274655043</v>
      </c>
      <c r="W40" s="19">
        <v>0.16973242274655043</v>
      </c>
      <c r="X40" s="20" t="s">
        <v>2520</v>
      </c>
      <c r="Y40" s="20" t="s">
        <v>101</v>
      </c>
      <c r="Z40" s="21">
        <v>-1</v>
      </c>
      <c r="AA40" s="21">
        <v>-3.5</v>
      </c>
      <c r="AB40" s="20" t="s">
        <v>90</v>
      </c>
      <c r="AC40" s="22">
        <v>0</v>
      </c>
      <c r="AD40">
        <v>-3.5</v>
      </c>
      <c r="AE40"/>
      <c r="AF40"/>
      <c r="AG40"/>
      <c r="AH40" s="53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</row>
    <row r="41" spans="1:16366" hidden="1" x14ac:dyDescent="0.45">
      <c r="A41" t="s">
        <v>256</v>
      </c>
      <c r="B41" t="s">
        <v>1464</v>
      </c>
      <c r="C41" t="s">
        <v>1465</v>
      </c>
      <c r="E41" t="s">
        <v>2520</v>
      </c>
      <c r="F41">
        <v>1</v>
      </c>
      <c r="G41" s="42" t="s">
        <v>60</v>
      </c>
      <c r="H41" s="42" t="b">
        <v>1</v>
      </c>
      <c r="I41" s="42" t="s">
        <v>60</v>
      </c>
      <c r="J41" t="s">
        <v>46</v>
      </c>
      <c r="K41" s="16" t="s">
        <v>47</v>
      </c>
      <c r="L41" s="17" t="s">
        <v>47</v>
      </c>
      <c r="M41" s="18">
        <v>7.61E-9</v>
      </c>
      <c r="N41" s="18">
        <v>7.61E-9</v>
      </c>
      <c r="O41" s="18">
        <v>5.76E-9</v>
      </c>
      <c r="P41" s="18">
        <v>5.76E-9</v>
      </c>
      <c r="Q41" t="s">
        <v>259</v>
      </c>
      <c r="R41" t="s">
        <v>260</v>
      </c>
      <c r="S41">
        <v>298</v>
      </c>
      <c r="T41" s="19">
        <v>-11.02934357239296</v>
      </c>
      <c r="U41" s="19">
        <v>-11.193673733720779</v>
      </c>
      <c r="V41" s="19">
        <v>0.1643301613278183</v>
      </c>
      <c r="W41" s="19">
        <v>0.1643301613278183</v>
      </c>
      <c r="X41" s="20" t="s">
        <v>2520</v>
      </c>
      <c r="Y41" s="20" t="s">
        <v>205</v>
      </c>
      <c r="Z41" s="21">
        <v>0</v>
      </c>
      <c r="AA41" s="21" t="e">
        <v>#N/A</v>
      </c>
      <c r="AB41" s="20" t="s">
        <v>192</v>
      </c>
      <c r="AC41" s="22">
        <v>400</v>
      </c>
      <c r="AD41">
        <v>-0.7</v>
      </c>
      <c r="AH41" s="53"/>
    </row>
    <row r="42" spans="1:16366" hidden="1" x14ac:dyDescent="0.45">
      <c r="A42" t="s">
        <v>109</v>
      </c>
      <c r="B42" t="s">
        <v>1469</v>
      </c>
      <c r="C42" t="s">
        <v>1469</v>
      </c>
      <c r="E42" t="s">
        <v>2519</v>
      </c>
      <c r="F42">
        <v>1</v>
      </c>
      <c r="G42" s="42" t="s">
        <v>60</v>
      </c>
      <c r="H42" s="42" t="b">
        <v>1</v>
      </c>
      <c r="I42" s="42" t="s">
        <v>60</v>
      </c>
      <c r="J42" t="s">
        <v>324</v>
      </c>
      <c r="K42" s="16" t="s">
        <v>47</v>
      </c>
      <c r="L42" s="17" t="s">
        <v>47</v>
      </c>
      <c r="M42" s="18">
        <v>6.5400000000000002E-9</v>
      </c>
      <c r="N42" s="18">
        <v>6.5400000000000002E-9</v>
      </c>
      <c r="O42" s="18">
        <v>8.5E-9</v>
      </c>
      <c r="P42" s="18">
        <v>8.5E-9</v>
      </c>
      <c r="Q42" s="43" t="s">
        <v>113</v>
      </c>
      <c r="R42" s="43" t="s">
        <v>114</v>
      </c>
      <c r="S42" t="s">
        <v>89</v>
      </c>
      <c r="T42" s="19">
        <v>-11.118743916171608</v>
      </c>
      <c r="U42" s="19">
        <v>-10.964087807335581</v>
      </c>
      <c r="V42" s="19">
        <v>-0.15465610883602743</v>
      </c>
      <c r="W42" s="19">
        <v>0.15465610883602743</v>
      </c>
      <c r="X42" s="20" t="s">
        <v>2520</v>
      </c>
      <c r="Y42" s="20" t="s">
        <v>165</v>
      </c>
      <c r="Z42" s="21">
        <v>1</v>
      </c>
      <c r="AA42" s="21">
        <v>-3.9</v>
      </c>
      <c r="AB42" s="20" t="s">
        <v>130</v>
      </c>
      <c r="AC42" s="22">
        <v>0</v>
      </c>
      <c r="AD42">
        <v>-3.5</v>
      </c>
      <c r="AH42" s="53"/>
    </row>
    <row r="43" spans="1:16366" hidden="1" x14ac:dyDescent="0.45">
      <c r="A43" t="s">
        <v>65</v>
      </c>
      <c r="B43" t="s">
        <v>1480</v>
      </c>
      <c r="C43" t="s">
        <v>1480</v>
      </c>
      <c r="E43" t="s">
        <v>2519</v>
      </c>
      <c r="F43">
        <v>1</v>
      </c>
      <c r="G43" s="42" t="s">
        <v>60</v>
      </c>
      <c r="H43" s="42" t="b">
        <v>1</v>
      </c>
      <c r="I43" s="42" t="s">
        <v>60</v>
      </c>
      <c r="J43" t="s">
        <v>324</v>
      </c>
      <c r="K43" s="16" t="s">
        <v>47</v>
      </c>
      <c r="L43" s="17" t="s">
        <v>47</v>
      </c>
      <c r="M43" s="18">
        <v>1.9000000000000001E-9</v>
      </c>
      <c r="N43" s="18">
        <v>1.9000000000000001E-9</v>
      </c>
      <c r="O43" s="18">
        <v>1.49E-9</v>
      </c>
      <c r="P43" s="18">
        <v>1.49E-9</v>
      </c>
      <c r="Q43" t="s">
        <v>62</v>
      </c>
      <c r="R43" t="s">
        <v>81</v>
      </c>
      <c r="S43">
        <v>298</v>
      </c>
      <c r="T43" s="19">
        <v>-11.848033050956669</v>
      </c>
      <c r="U43" s="19">
        <v>-11.991448933023534</v>
      </c>
      <c r="V43" s="19">
        <v>0.14341588206686495</v>
      </c>
      <c r="W43" s="19">
        <v>0.14341588206686495</v>
      </c>
      <c r="X43" s="20" t="s">
        <v>2520</v>
      </c>
      <c r="Y43" s="20" t="s">
        <v>187</v>
      </c>
      <c r="Z43" s="21">
        <v>500</v>
      </c>
      <c r="AA43" s="21">
        <v>-0.8</v>
      </c>
      <c r="AB43" s="20" t="s">
        <v>90</v>
      </c>
      <c r="AC43" s="22">
        <v>0</v>
      </c>
      <c r="AD43">
        <v>-3.5</v>
      </c>
      <c r="AH43" s="53"/>
    </row>
    <row r="44" spans="1:16366" hidden="1" x14ac:dyDescent="0.45">
      <c r="A44" t="s">
        <v>256</v>
      </c>
      <c r="B44" t="s">
        <v>1493</v>
      </c>
      <c r="C44" t="s">
        <v>1494</v>
      </c>
      <c r="E44" t="s">
        <v>2520</v>
      </c>
      <c r="F44">
        <v>1</v>
      </c>
      <c r="G44" s="42" t="s">
        <v>60</v>
      </c>
      <c r="H44" s="42" t="b">
        <v>1</v>
      </c>
      <c r="I44" s="42" t="s">
        <v>60</v>
      </c>
      <c r="J44" t="s">
        <v>46</v>
      </c>
      <c r="K44" s="16" t="s">
        <v>47</v>
      </c>
      <c r="L44" s="17" t="s">
        <v>47</v>
      </c>
      <c r="M44" s="18">
        <v>7.2699999999999999E-9</v>
      </c>
      <c r="N44" s="18">
        <v>7.2699999999999999E-9</v>
      </c>
      <c r="O44" s="18">
        <v>5.76E-9</v>
      </c>
      <c r="P44" s="18">
        <v>5.76E-9</v>
      </c>
      <c r="Q44" t="s">
        <v>259</v>
      </c>
      <c r="R44" t="s">
        <v>260</v>
      </c>
      <c r="S44">
        <v>298</v>
      </c>
      <c r="T44" s="19">
        <v>-11.05631063178658</v>
      </c>
      <c r="U44" s="19">
        <v>-11.193673733720779</v>
      </c>
      <c r="V44" s="19">
        <v>0.13736310193419854</v>
      </c>
      <c r="W44" s="19">
        <v>0.13736310193419854</v>
      </c>
      <c r="X44" s="20" t="s">
        <v>2520</v>
      </c>
      <c r="Y44" s="20" t="s">
        <v>205</v>
      </c>
      <c r="Z44" s="21">
        <v>0</v>
      </c>
      <c r="AA44" s="21" t="e">
        <v>#N/A</v>
      </c>
      <c r="AB44" s="20" t="s">
        <v>192</v>
      </c>
      <c r="AC44" s="22">
        <v>400</v>
      </c>
      <c r="AD44">
        <v>-0.7</v>
      </c>
      <c r="AH44" s="53"/>
    </row>
    <row r="45" spans="1:16366" hidden="1" x14ac:dyDescent="0.45">
      <c r="A45" t="s">
        <v>433</v>
      </c>
      <c r="B45" t="s">
        <v>1620</v>
      </c>
      <c r="C45" t="s">
        <v>1621</v>
      </c>
      <c r="E45" t="s">
        <v>2520</v>
      </c>
      <c r="F45">
        <v>1</v>
      </c>
      <c r="G45" s="42" t="s">
        <v>60</v>
      </c>
      <c r="H45" s="42" t="b">
        <v>1</v>
      </c>
      <c r="I45" s="42" t="s">
        <v>60</v>
      </c>
      <c r="J45" t="s">
        <v>70</v>
      </c>
      <c r="K45" s="16" t="s">
        <v>47</v>
      </c>
      <c r="L45" s="17" t="s">
        <v>47</v>
      </c>
      <c r="M45" s="18">
        <v>1.9300000000000001E-10</v>
      </c>
      <c r="N45" s="18">
        <v>1.9300000000000001E-10</v>
      </c>
      <c r="O45" s="18">
        <v>1.5500000000000001E-10</v>
      </c>
      <c r="P45" s="27">
        <v>1.5500000000000001E-10</v>
      </c>
      <c r="Q45" t="s">
        <v>414</v>
      </c>
      <c r="R45" t="s">
        <v>415</v>
      </c>
      <c r="S45">
        <v>296</v>
      </c>
      <c r="T45" s="19">
        <v>-13.19731524694396</v>
      </c>
      <c r="U45" s="19">
        <v>-13.326681639415488</v>
      </c>
      <c r="V45" s="19">
        <v>0.12936639247152826</v>
      </c>
      <c r="W45" s="19">
        <v>0.12936639247152826</v>
      </c>
      <c r="X45" s="20" t="s">
        <v>2519</v>
      </c>
      <c r="Y45" s="20" t="s">
        <v>201</v>
      </c>
      <c r="Z45" s="21">
        <v>0</v>
      </c>
      <c r="AA45" s="21">
        <v>-1.3</v>
      </c>
      <c r="AB45" s="20" t="s">
        <v>130</v>
      </c>
      <c r="AC45" s="22">
        <v>0</v>
      </c>
      <c r="AD45">
        <v>-3.5</v>
      </c>
      <c r="AH45" s="53"/>
    </row>
    <row r="46" spans="1:16366" hidden="1" x14ac:dyDescent="0.45">
      <c r="A46" t="s">
        <v>65</v>
      </c>
      <c r="B46" t="s">
        <v>1622</v>
      </c>
      <c r="C46" t="s">
        <v>1622</v>
      </c>
      <c r="E46" t="s">
        <v>2519</v>
      </c>
      <c r="F46">
        <v>1</v>
      </c>
      <c r="G46" s="42" t="s">
        <v>60</v>
      </c>
      <c r="H46" s="42" t="b">
        <v>1</v>
      </c>
      <c r="I46" s="42" t="s">
        <v>60</v>
      </c>
      <c r="J46" t="s">
        <v>70</v>
      </c>
      <c r="K46" s="16" t="s">
        <v>47</v>
      </c>
      <c r="L46" s="17" t="s">
        <v>47</v>
      </c>
      <c r="M46" s="18">
        <v>1.2E-9</v>
      </c>
      <c r="N46" s="18">
        <v>1.2E-9</v>
      </c>
      <c r="O46" s="18">
        <v>1.49E-9</v>
      </c>
      <c r="P46" s="18">
        <v>1.49E-9</v>
      </c>
      <c r="Q46" t="s">
        <v>62</v>
      </c>
      <c r="R46" t="s">
        <v>81</v>
      </c>
      <c r="S46">
        <v>298</v>
      </c>
      <c r="T46" s="19">
        <v>-12.119157125289949</v>
      </c>
      <c r="U46" s="19">
        <v>-11.991448933023534</v>
      </c>
      <c r="V46" s="19">
        <v>-0.1277081922664145</v>
      </c>
      <c r="W46" s="19">
        <v>0.1277081922664145</v>
      </c>
      <c r="X46" s="20" t="s">
        <v>2520</v>
      </c>
      <c r="Y46" s="20" t="s">
        <v>101</v>
      </c>
      <c r="Z46" s="21">
        <v>-1</v>
      </c>
      <c r="AA46" s="21">
        <v>-3.5</v>
      </c>
      <c r="AB46" s="20" t="s">
        <v>90</v>
      </c>
      <c r="AC46" s="22">
        <v>0</v>
      </c>
      <c r="AD46">
        <v>-3.5</v>
      </c>
      <c r="AE46" s="26" t="s">
        <v>898</v>
      </c>
      <c r="AH46" s="53"/>
    </row>
    <row r="47" spans="1:16366" hidden="1" x14ac:dyDescent="0.45">
      <c r="A47" t="s">
        <v>256</v>
      </c>
      <c r="B47" t="s">
        <v>1716</v>
      </c>
      <c r="C47" t="s">
        <v>1717</v>
      </c>
      <c r="E47" t="s">
        <v>2520</v>
      </c>
      <c r="F47">
        <v>1</v>
      </c>
      <c r="G47" s="42" t="s">
        <v>60</v>
      </c>
      <c r="H47" s="42" t="b">
        <v>1</v>
      </c>
      <c r="I47" s="42" t="s">
        <v>60</v>
      </c>
      <c r="J47" t="s">
        <v>46</v>
      </c>
      <c r="K47" s="16" t="s">
        <v>47</v>
      </c>
      <c r="L47" s="17" t="s">
        <v>47</v>
      </c>
      <c r="M47" s="18">
        <v>6.7800000000000002E-9</v>
      </c>
      <c r="N47" s="18">
        <v>6.7800000000000002E-9</v>
      </c>
      <c r="O47" s="18">
        <v>5.76E-9</v>
      </c>
      <c r="P47" s="18">
        <v>5.76E-9</v>
      </c>
      <c r="Q47" t="s">
        <v>259</v>
      </c>
      <c r="R47" t="s">
        <v>260</v>
      </c>
      <c r="S47">
        <v>298</v>
      </c>
      <c r="T47" s="19">
        <v>-11.097480353646523</v>
      </c>
      <c r="U47" s="19">
        <v>-11.193673733720779</v>
      </c>
      <c r="V47" s="19">
        <v>9.6193380074256041E-2</v>
      </c>
      <c r="W47" s="19">
        <v>9.6193380074256041E-2</v>
      </c>
      <c r="X47" s="20" t="s">
        <v>2520</v>
      </c>
      <c r="Y47" s="20" t="s">
        <v>82</v>
      </c>
      <c r="Z47" s="21">
        <v>1</v>
      </c>
      <c r="AA47" s="21">
        <v>-4.5</v>
      </c>
      <c r="AB47" s="20" t="s">
        <v>130</v>
      </c>
      <c r="AC47" s="22">
        <v>0</v>
      </c>
      <c r="AD47">
        <v>-3.5</v>
      </c>
      <c r="AH47" s="53"/>
    </row>
    <row r="48" spans="1:16366" hidden="1" x14ac:dyDescent="0.45">
      <c r="A48" t="s">
        <v>1578</v>
      </c>
      <c r="B48" t="s">
        <v>1783</v>
      </c>
      <c r="C48" t="s">
        <v>1783</v>
      </c>
      <c r="E48" t="s">
        <v>2519</v>
      </c>
      <c r="F48">
        <v>1</v>
      </c>
      <c r="G48" s="42" t="s">
        <v>60</v>
      </c>
      <c r="H48" s="42" t="b">
        <v>1</v>
      </c>
      <c r="I48" s="42" t="s">
        <v>60</v>
      </c>
      <c r="J48" t="s">
        <v>125</v>
      </c>
      <c r="K48" s="16" t="s">
        <v>47</v>
      </c>
      <c r="L48" s="17" t="s">
        <v>47</v>
      </c>
      <c r="M48" s="18">
        <v>1.6999999999999999E-9</v>
      </c>
      <c r="N48" s="18">
        <v>1.6999999999999999E-9</v>
      </c>
      <c r="O48" s="18">
        <v>1.4599999999999999E-9</v>
      </c>
      <c r="P48" s="18">
        <v>1.4599999999999999E-9</v>
      </c>
      <c r="Q48" t="s">
        <v>113</v>
      </c>
      <c r="R48" t="s">
        <v>114</v>
      </c>
      <c r="S48" t="s">
        <v>89</v>
      </c>
      <c r="T48" s="19">
        <v>-11.913656175671703</v>
      </c>
      <c r="U48" s="19">
        <v>-12.003449346723439</v>
      </c>
      <c r="V48" s="19">
        <v>8.9793171051736564E-2</v>
      </c>
      <c r="W48" s="19">
        <v>8.9793171051736564E-2</v>
      </c>
      <c r="X48" s="20" t="s">
        <v>2520</v>
      </c>
      <c r="Y48" s="20" t="s">
        <v>205</v>
      </c>
      <c r="Z48" s="21">
        <v>0</v>
      </c>
      <c r="AA48" s="21" t="e">
        <v>#N/A</v>
      </c>
      <c r="AB48" s="20" t="s">
        <v>192</v>
      </c>
      <c r="AC48" s="22">
        <v>400</v>
      </c>
      <c r="AD48">
        <v>-0.7</v>
      </c>
      <c r="AE48" s="26" t="s">
        <v>898</v>
      </c>
      <c r="AH48" s="53"/>
    </row>
    <row r="49" spans="1:34" hidden="1" x14ac:dyDescent="0.45">
      <c r="A49" t="s">
        <v>65</v>
      </c>
      <c r="B49" t="s">
        <v>1977</v>
      </c>
      <c r="C49" t="s">
        <v>1977</v>
      </c>
      <c r="E49" t="s">
        <v>2519</v>
      </c>
      <c r="F49">
        <v>1</v>
      </c>
      <c r="G49" s="42" t="s">
        <v>60</v>
      </c>
      <c r="H49" s="42" t="b">
        <v>1</v>
      </c>
      <c r="I49" s="42" t="s">
        <v>60</v>
      </c>
      <c r="J49" t="s">
        <v>324</v>
      </c>
      <c r="K49" s="16" t="s">
        <v>47</v>
      </c>
      <c r="L49" s="17" t="s">
        <v>47</v>
      </c>
      <c r="M49" s="18">
        <v>1.6999999999999999E-9</v>
      </c>
      <c r="N49" s="18">
        <v>1.6999999999999999E-9</v>
      </c>
      <c r="O49" s="18">
        <v>1.49E-9</v>
      </c>
      <c r="P49" s="18">
        <v>1.49E-9</v>
      </c>
      <c r="Q49" s="43" t="s">
        <v>62</v>
      </c>
      <c r="R49" s="43" t="s">
        <v>81</v>
      </c>
      <c r="S49">
        <v>298</v>
      </c>
      <c r="T49" s="19">
        <v>-11.913656175671703</v>
      </c>
      <c r="U49" s="19">
        <v>-11.991448933023534</v>
      </c>
      <c r="V49" s="19">
        <v>7.7792757351831554E-2</v>
      </c>
      <c r="W49" s="19">
        <v>7.7792757351831554E-2</v>
      </c>
      <c r="X49" s="20" t="s">
        <v>2520</v>
      </c>
      <c r="Y49" s="20" t="s">
        <v>187</v>
      </c>
      <c r="Z49" s="21">
        <v>500</v>
      </c>
      <c r="AA49" s="21">
        <v>-0.8</v>
      </c>
      <c r="AB49" s="20" t="s">
        <v>130</v>
      </c>
      <c r="AC49" s="22">
        <v>0</v>
      </c>
      <c r="AD49">
        <v>-3.5</v>
      </c>
      <c r="AE49" s="26" t="s">
        <v>898</v>
      </c>
      <c r="AH49" s="53"/>
    </row>
    <row r="50" spans="1:34" hidden="1" x14ac:dyDescent="0.45">
      <c r="A50" t="s">
        <v>256</v>
      </c>
      <c r="B50" t="s">
        <v>1986</v>
      </c>
      <c r="C50" t="s">
        <v>1986</v>
      </c>
      <c r="E50" t="s">
        <v>2519</v>
      </c>
      <c r="F50">
        <v>1</v>
      </c>
      <c r="G50" s="42" t="s">
        <v>60</v>
      </c>
      <c r="H50" s="42" t="b">
        <v>1</v>
      </c>
      <c r="I50" s="42" t="s">
        <v>60</v>
      </c>
      <c r="J50" t="s">
        <v>46</v>
      </c>
      <c r="K50" s="16" t="s">
        <v>47</v>
      </c>
      <c r="L50" s="17" t="s">
        <v>47</v>
      </c>
      <c r="M50" s="18">
        <v>6.5199999999999998E-9</v>
      </c>
      <c r="N50" s="18">
        <v>6.5199999999999998E-9</v>
      </c>
      <c r="O50" s="18">
        <v>5.76E-9</v>
      </c>
      <c r="P50" s="18">
        <v>5.76E-9</v>
      </c>
      <c r="Q50" s="43" t="s">
        <v>259</v>
      </c>
      <c r="R50" s="43" t="s">
        <v>260</v>
      </c>
      <c r="S50">
        <v>298</v>
      </c>
      <c r="T50" s="19">
        <v>-11.120550961994631</v>
      </c>
      <c r="U50" s="19">
        <v>-11.193673733720779</v>
      </c>
      <c r="V50" s="19">
        <v>7.3122771726147562E-2</v>
      </c>
      <c r="W50" s="19">
        <v>7.3122771726147562E-2</v>
      </c>
      <c r="X50" s="20" t="s">
        <v>2520</v>
      </c>
      <c r="Y50" s="20" t="s">
        <v>155</v>
      </c>
      <c r="Z50" s="21">
        <v>0</v>
      </c>
      <c r="AA50" s="21">
        <v>4.5</v>
      </c>
      <c r="AB50" s="20" t="s">
        <v>192</v>
      </c>
      <c r="AC50" s="22">
        <v>400</v>
      </c>
      <c r="AD50">
        <v>-0.7</v>
      </c>
      <c r="AH50" s="53"/>
    </row>
    <row r="51" spans="1:34" hidden="1" x14ac:dyDescent="0.45">
      <c r="A51" t="s">
        <v>109</v>
      </c>
      <c r="B51" t="s">
        <v>2011</v>
      </c>
      <c r="C51" t="s">
        <v>2011</v>
      </c>
      <c r="E51" t="s">
        <v>2519</v>
      </c>
      <c r="F51">
        <v>1</v>
      </c>
      <c r="G51" s="42" t="s">
        <v>60</v>
      </c>
      <c r="H51" s="42" t="b">
        <v>1</v>
      </c>
      <c r="I51" s="42" t="s">
        <v>60</v>
      </c>
      <c r="J51" t="s">
        <v>324</v>
      </c>
      <c r="K51" s="16" t="s">
        <v>47</v>
      </c>
      <c r="L51" s="17" t="s">
        <v>47</v>
      </c>
      <c r="M51" s="18">
        <v>7.5200000000000005E-9</v>
      </c>
      <c r="N51" s="18">
        <v>7.5200000000000005E-9</v>
      </c>
      <c r="O51" s="18">
        <v>8.5E-9</v>
      </c>
      <c r="P51" s="18">
        <v>8.5E-9</v>
      </c>
      <c r="Q51" t="s">
        <v>113</v>
      </c>
      <c r="R51" t="s">
        <v>114</v>
      </c>
      <c r="S51" t="s">
        <v>89</v>
      </c>
      <c r="T51" s="19">
        <v>-11.036362822400951</v>
      </c>
      <c r="U51" s="19">
        <v>-10.964087807335581</v>
      </c>
      <c r="V51" s="19">
        <v>-7.2275015065370596E-2</v>
      </c>
      <c r="W51" s="19">
        <v>7.2275015065370596E-2</v>
      </c>
      <c r="X51" s="20" t="s">
        <v>2520</v>
      </c>
      <c r="Y51" s="20" t="s">
        <v>165</v>
      </c>
      <c r="Z51" s="21">
        <v>1</v>
      </c>
      <c r="AA51" s="21">
        <v>-3.9</v>
      </c>
      <c r="AB51" s="20" t="s">
        <v>90</v>
      </c>
      <c r="AC51" s="22">
        <v>0</v>
      </c>
      <c r="AD51">
        <v>-3.5</v>
      </c>
      <c r="AH51" s="53"/>
    </row>
    <row r="52" spans="1:34" hidden="1" x14ac:dyDescent="0.45">
      <c r="A52" t="s">
        <v>421</v>
      </c>
      <c r="B52" t="s">
        <v>2066</v>
      </c>
      <c r="C52" t="s">
        <v>2066</v>
      </c>
      <c r="E52" t="s">
        <v>2519</v>
      </c>
      <c r="F52">
        <v>1</v>
      </c>
      <c r="G52" s="42" t="s">
        <v>60</v>
      </c>
      <c r="H52" s="42" t="b">
        <v>1</v>
      </c>
      <c r="I52" s="42" t="s">
        <v>60</v>
      </c>
      <c r="J52" t="s">
        <v>46</v>
      </c>
      <c r="K52" s="16" t="s">
        <v>47</v>
      </c>
      <c r="L52" s="17" t="s">
        <v>47</v>
      </c>
      <c r="M52" s="18">
        <v>3.9E-10</v>
      </c>
      <c r="N52" s="18">
        <v>3.9E-10</v>
      </c>
      <c r="O52" s="18">
        <v>3.4999999999999998E-10</v>
      </c>
      <c r="P52" s="18">
        <v>3.4999999999999998E-10</v>
      </c>
      <c r="Q52" t="s">
        <v>423</v>
      </c>
      <c r="R52" t="s">
        <v>424</v>
      </c>
      <c r="S52">
        <v>310</v>
      </c>
      <c r="T52" s="19">
        <v>-12.782275882314865</v>
      </c>
      <c r="U52" s="19">
        <v>-12.846121897252601</v>
      </c>
      <c r="V52" s="19">
        <v>6.3846014937736228E-2</v>
      </c>
      <c r="W52" s="19">
        <v>6.3846014937736228E-2</v>
      </c>
      <c r="X52" s="20" t="s">
        <v>2520</v>
      </c>
      <c r="Y52" s="20" t="s">
        <v>90</v>
      </c>
      <c r="Z52" s="21">
        <v>0</v>
      </c>
      <c r="AA52" s="21">
        <v>-3.5</v>
      </c>
      <c r="AB52" s="20" t="s">
        <v>187</v>
      </c>
      <c r="AC52" s="22">
        <v>500</v>
      </c>
      <c r="AD52">
        <v>-0.8</v>
      </c>
      <c r="AH52" s="53"/>
    </row>
    <row r="53" spans="1:34" hidden="1" x14ac:dyDescent="0.45">
      <c r="A53" t="s">
        <v>433</v>
      </c>
      <c r="B53" t="s">
        <v>2112</v>
      </c>
      <c r="C53" t="s">
        <v>2113</v>
      </c>
      <c r="E53" t="s">
        <v>2520</v>
      </c>
      <c r="F53">
        <v>1</v>
      </c>
      <c r="G53" s="42" t="s">
        <v>60</v>
      </c>
      <c r="H53" s="42" t="b">
        <v>1</v>
      </c>
      <c r="I53" s="42" t="s">
        <v>60</v>
      </c>
      <c r="J53" t="s">
        <v>181</v>
      </c>
      <c r="K53" s="16" t="s">
        <v>47</v>
      </c>
      <c r="L53" s="17" t="s">
        <v>47</v>
      </c>
      <c r="M53" s="18">
        <v>1.4000000000000001E-10</v>
      </c>
      <c r="N53" s="18">
        <v>1.4000000000000001E-10</v>
      </c>
      <c r="O53" s="18">
        <v>1.5500000000000001E-10</v>
      </c>
      <c r="P53" s="27">
        <v>1.5500000000000001E-10</v>
      </c>
      <c r="Q53" t="s">
        <v>414</v>
      </c>
      <c r="R53" t="s">
        <v>415</v>
      </c>
      <c r="S53">
        <v>296</v>
      </c>
      <c r="T53" s="19">
        <v>-13.386733429058355</v>
      </c>
      <c r="U53" s="19">
        <v>-13.326681639415488</v>
      </c>
      <c r="V53" s="19">
        <v>-6.0051789642866282E-2</v>
      </c>
      <c r="W53" s="19">
        <v>6.0051789642866282E-2</v>
      </c>
      <c r="X53" s="20" t="s">
        <v>2519</v>
      </c>
      <c r="Y53" s="20" t="s">
        <v>171</v>
      </c>
      <c r="Z53" s="21">
        <v>0</v>
      </c>
      <c r="AA53" s="21">
        <v>1.9</v>
      </c>
      <c r="AB53" s="20" t="s">
        <v>130</v>
      </c>
      <c r="AC53" s="22">
        <v>0</v>
      </c>
      <c r="AD53">
        <v>-3.5</v>
      </c>
      <c r="AH53" s="53"/>
    </row>
    <row r="54" spans="1:34" hidden="1" x14ac:dyDescent="0.45">
      <c r="A54" t="s">
        <v>256</v>
      </c>
      <c r="B54" t="s">
        <v>2127</v>
      </c>
      <c r="C54" t="s">
        <v>2128</v>
      </c>
      <c r="E54" t="s">
        <v>2520</v>
      </c>
      <c r="F54">
        <v>1</v>
      </c>
      <c r="G54" s="42" t="s">
        <v>60</v>
      </c>
      <c r="H54" s="42" t="b">
        <v>1</v>
      </c>
      <c r="I54" s="42" t="s">
        <v>60</v>
      </c>
      <c r="J54" t="s">
        <v>70</v>
      </c>
      <c r="K54" s="16" t="s">
        <v>47</v>
      </c>
      <c r="L54" s="17" t="s">
        <v>47</v>
      </c>
      <c r="M54" s="18">
        <v>6.2300000000000002E-9</v>
      </c>
      <c r="N54" s="18">
        <v>6.2300000000000002E-9</v>
      </c>
      <c r="O54" s="18">
        <v>5.76E-9</v>
      </c>
      <c r="P54" s="18">
        <v>5.76E-9</v>
      </c>
      <c r="Q54" t="s">
        <v>259</v>
      </c>
      <c r="R54" t="s">
        <v>260</v>
      </c>
      <c r="S54">
        <v>298</v>
      </c>
      <c r="T54" s="19">
        <v>-11.147394807446759</v>
      </c>
      <c r="U54" s="19">
        <v>-11.193673733720779</v>
      </c>
      <c r="V54" s="19">
        <v>4.6278926274020193E-2</v>
      </c>
      <c r="W54" s="19">
        <v>4.6278926274020193E-2</v>
      </c>
      <c r="X54" s="20" t="s">
        <v>2520</v>
      </c>
      <c r="Y54" s="20" t="s">
        <v>82</v>
      </c>
      <c r="Z54" s="21">
        <v>1</v>
      </c>
      <c r="AA54" s="21">
        <v>-4.5</v>
      </c>
      <c r="AB54" s="20" t="s">
        <v>90</v>
      </c>
      <c r="AC54" s="22">
        <v>0</v>
      </c>
      <c r="AD54">
        <v>-3.5</v>
      </c>
      <c r="AH54" s="53"/>
    </row>
    <row r="55" spans="1:34" hidden="1" x14ac:dyDescent="0.45">
      <c r="A55" t="s">
        <v>1578</v>
      </c>
      <c r="B55" t="s">
        <v>1783</v>
      </c>
      <c r="C55" t="s">
        <v>1783</v>
      </c>
      <c r="E55" t="s">
        <v>2519</v>
      </c>
      <c r="F55">
        <v>1</v>
      </c>
      <c r="G55" s="42" t="s">
        <v>60</v>
      </c>
      <c r="H55" s="42" t="b">
        <v>1</v>
      </c>
      <c r="I55" s="42" t="s">
        <v>60</v>
      </c>
      <c r="J55" t="s">
        <v>125</v>
      </c>
      <c r="K55" s="16" t="s">
        <v>47</v>
      </c>
      <c r="L55" s="17" t="s">
        <v>47</v>
      </c>
      <c r="M55" s="18">
        <v>1.3600000000000001E-9</v>
      </c>
      <c r="N55" s="18">
        <v>1.3600000000000001E-9</v>
      </c>
      <c r="O55" s="18">
        <v>1.4599999999999999E-9</v>
      </c>
      <c r="P55" s="18">
        <v>1.4599999999999999E-9</v>
      </c>
      <c r="Q55" t="s">
        <v>113</v>
      </c>
      <c r="R55" t="s">
        <v>114</v>
      </c>
      <c r="S55" t="s">
        <v>89</v>
      </c>
      <c r="T55" s="19">
        <v>-12.045310870947086</v>
      </c>
      <c r="U55" s="19">
        <v>-12.003449346723439</v>
      </c>
      <c r="V55" s="19">
        <v>-4.186152422364664E-2</v>
      </c>
      <c r="W55" s="19">
        <v>4.186152422364664E-2</v>
      </c>
      <c r="X55" s="20" t="s">
        <v>2520</v>
      </c>
      <c r="Y55" s="20" t="s">
        <v>205</v>
      </c>
      <c r="Z55" s="21">
        <v>0</v>
      </c>
      <c r="AA55" s="21" t="e">
        <v>#N/A</v>
      </c>
      <c r="AB55" s="20" t="s">
        <v>192</v>
      </c>
      <c r="AC55" s="22">
        <v>400</v>
      </c>
      <c r="AD55">
        <v>-0.7</v>
      </c>
      <c r="AH55" s="53"/>
    </row>
    <row r="56" spans="1:34" hidden="1" x14ac:dyDescent="0.45">
      <c r="A56" t="s">
        <v>492</v>
      </c>
      <c r="B56" t="s">
        <v>592</v>
      </c>
      <c r="C56" t="s">
        <v>593</v>
      </c>
      <c r="E56" t="s">
        <v>2520</v>
      </c>
      <c r="F56">
        <v>2</v>
      </c>
      <c r="G56" s="42" t="s">
        <v>60</v>
      </c>
      <c r="H56" s="42" t="b">
        <v>1</v>
      </c>
      <c r="I56" s="42" t="s">
        <v>60</v>
      </c>
      <c r="J56" t="s">
        <v>70</v>
      </c>
      <c r="K56" s="16" t="s">
        <v>495</v>
      </c>
      <c r="L56" s="17" t="s">
        <v>495</v>
      </c>
      <c r="M56" s="18">
        <v>2.1599999999999998E-11</v>
      </c>
      <c r="N56" s="18">
        <v>2.1599999999999998E-11</v>
      </c>
      <c r="O56" s="18">
        <v>2.2400000000000001E-11</v>
      </c>
      <c r="P56" s="18">
        <v>2.2400000000000001E-11</v>
      </c>
      <c r="Q56" t="s">
        <v>496</v>
      </c>
      <c r="R56" t="s">
        <v>497</v>
      </c>
      <c r="S56" t="s">
        <v>89</v>
      </c>
      <c r="T56" s="19">
        <v>-14.489413402730673</v>
      </c>
      <c r="U56" s="19">
        <v>-14.467956492669856</v>
      </c>
      <c r="V56" s="19">
        <v>-2.1456910060816625E-2</v>
      </c>
      <c r="W56" s="19">
        <v>2.1456910060816625E-2</v>
      </c>
      <c r="X56" s="20" t="s">
        <v>2520</v>
      </c>
      <c r="Y56" s="20" t="s">
        <v>192</v>
      </c>
      <c r="Z56" s="21">
        <v>400</v>
      </c>
      <c r="AA56" s="21">
        <v>-0.7</v>
      </c>
      <c r="AB56" s="20" t="s">
        <v>130</v>
      </c>
      <c r="AC56" s="22">
        <v>0</v>
      </c>
      <c r="AD56">
        <v>-3.5</v>
      </c>
      <c r="AH56" s="53"/>
    </row>
    <row r="57" spans="1:34" hidden="1" x14ac:dyDescent="0.45">
      <c r="A57" t="s">
        <v>109</v>
      </c>
      <c r="B57" t="s">
        <v>1469</v>
      </c>
      <c r="C57" t="s">
        <v>1469</v>
      </c>
      <c r="E57" t="s">
        <v>2519</v>
      </c>
      <c r="F57">
        <v>1</v>
      </c>
      <c r="G57" s="42" t="s">
        <v>60</v>
      </c>
      <c r="H57" s="42" t="b">
        <v>1</v>
      </c>
      <c r="I57" s="42" t="s">
        <v>60</v>
      </c>
      <c r="J57" t="s">
        <v>324</v>
      </c>
      <c r="K57" s="16" t="s">
        <v>47</v>
      </c>
      <c r="L57" s="17" t="s">
        <v>47</v>
      </c>
      <c r="M57" s="18">
        <v>8.5E-9</v>
      </c>
      <c r="N57" s="18">
        <v>8.5E-9</v>
      </c>
      <c r="O57" s="18">
        <v>8.5E-9</v>
      </c>
      <c r="P57" s="18">
        <v>8.5E-9</v>
      </c>
      <c r="Q57" t="s">
        <v>113</v>
      </c>
      <c r="R57" t="s">
        <v>114</v>
      </c>
      <c r="S57" t="s">
        <v>89</v>
      </c>
      <c r="T57" s="19">
        <v>-10.964087807335581</v>
      </c>
      <c r="U57" s="19">
        <v>-10.964087807335581</v>
      </c>
      <c r="V57" s="19">
        <v>0</v>
      </c>
      <c r="W57" s="19">
        <v>0</v>
      </c>
      <c r="X57" s="20" t="s">
        <v>2520</v>
      </c>
      <c r="Y57" s="20" t="s">
        <v>165</v>
      </c>
      <c r="Z57" s="21">
        <v>1</v>
      </c>
      <c r="AA57" s="21">
        <v>-3.9</v>
      </c>
      <c r="AB57" s="20" t="s">
        <v>130</v>
      </c>
      <c r="AC57" s="22">
        <v>0</v>
      </c>
      <c r="AD57">
        <v>-3.5</v>
      </c>
      <c r="AE57" s="26" t="s">
        <v>898</v>
      </c>
      <c r="AH57" s="53"/>
    </row>
    <row r="58" spans="1:34" hidden="1" x14ac:dyDescent="0.45">
      <c r="A58" t="s">
        <v>109</v>
      </c>
      <c r="B58" t="s">
        <v>2011</v>
      </c>
      <c r="C58" t="s">
        <v>2011</v>
      </c>
      <c r="E58" t="s">
        <v>2519</v>
      </c>
      <c r="F58">
        <v>1</v>
      </c>
      <c r="G58" s="42" t="s">
        <v>60</v>
      </c>
      <c r="H58" s="42" t="b">
        <v>1</v>
      </c>
      <c r="I58" s="42" t="s">
        <v>60</v>
      </c>
      <c r="J58" t="s">
        <v>324</v>
      </c>
      <c r="K58" s="16" t="s">
        <v>47</v>
      </c>
      <c r="L58" s="17" t="s">
        <v>47</v>
      </c>
      <c r="M58" s="18">
        <v>8.5E-9</v>
      </c>
      <c r="N58" s="18">
        <v>8.5E-9</v>
      </c>
      <c r="O58" s="18">
        <v>8.5E-9</v>
      </c>
      <c r="P58" s="18">
        <v>8.5E-9</v>
      </c>
      <c r="Q58" t="s">
        <v>113</v>
      </c>
      <c r="R58" t="s">
        <v>114</v>
      </c>
      <c r="S58" t="s">
        <v>89</v>
      </c>
      <c r="T58" s="19">
        <v>-10.964087807335581</v>
      </c>
      <c r="U58" s="19">
        <v>-10.964087807335581</v>
      </c>
      <c r="V58" s="19">
        <v>0</v>
      </c>
      <c r="W58" s="19">
        <v>0</v>
      </c>
      <c r="X58" s="20" t="s">
        <v>2520</v>
      </c>
      <c r="Y58" s="20" t="s">
        <v>165</v>
      </c>
      <c r="Z58" s="21">
        <v>1</v>
      </c>
      <c r="AA58" s="21">
        <v>-3.9</v>
      </c>
      <c r="AB58" s="20" t="s">
        <v>90</v>
      </c>
      <c r="AC58" s="22">
        <v>0</v>
      </c>
      <c r="AD58">
        <v>-3.5</v>
      </c>
    </row>
    <row r="59" spans="1:34" hidden="1" x14ac:dyDescent="0.45">
      <c r="A59" t="s">
        <v>1044</v>
      </c>
      <c r="B59" t="s">
        <v>2251</v>
      </c>
      <c r="C59" t="s">
        <v>2251</v>
      </c>
      <c r="E59" t="s">
        <v>2519</v>
      </c>
      <c r="F59">
        <v>2</v>
      </c>
      <c r="G59" s="42" t="s">
        <v>60</v>
      </c>
      <c r="H59" s="42" t="b">
        <v>1</v>
      </c>
      <c r="I59" s="42" t="s">
        <v>60</v>
      </c>
      <c r="J59" t="s">
        <v>46</v>
      </c>
      <c r="K59" s="16" t="s">
        <v>47</v>
      </c>
      <c r="L59" s="17" t="s">
        <v>47</v>
      </c>
      <c r="M59" s="18">
        <v>4.9999999999999998E-8</v>
      </c>
      <c r="N59" s="18">
        <v>4.9999999999999998E-8</v>
      </c>
      <c r="O59" s="18">
        <v>4.9999999999999998E-8</v>
      </c>
      <c r="P59" s="27">
        <v>4.9999999999999998E-8</v>
      </c>
      <c r="Q59" s="57" t="s">
        <v>388</v>
      </c>
      <c r="R59" s="57" t="s">
        <v>1047</v>
      </c>
      <c r="S59" t="s">
        <v>89</v>
      </c>
      <c r="T59" s="19">
        <v>-9.9186332705957749</v>
      </c>
      <c r="U59" s="19">
        <v>-9.9186332705957749</v>
      </c>
      <c r="V59" s="19">
        <v>0</v>
      </c>
      <c r="W59" s="19">
        <v>0</v>
      </c>
      <c r="X59" s="20" t="s">
        <v>2519</v>
      </c>
      <c r="Y59" s="20" t="s">
        <v>90</v>
      </c>
      <c r="Z59" s="21">
        <v>0</v>
      </c>
      <c r="AA59" s="21">
        <v>-3.5</v>
      </c>
      <c r="AB59" s="20" t="s">
        <v>130</v>
      </c>
      <c r="AC59" s="22">
        <v>0</v>
      </c>
      <c r="AD59">
        <v>-3.5</v>
      </c>
    </row>
  </sheetData>
  <autoFilter ref="A1:AF59">
    <filterColumn colId="22">
      <filters>
        <filter val="0,00"/>
        <filter val="0,02"/>
        <filter val="0,04"/>
        <filter val="0,05"/>
        <filter val="0,06"/>
        <filter val="0,07"/>
        <filter val="0,08"/>
        <filter val="0,09"/>
        <filter val="0,10"/>
        <filter val="0,13"/>
        <filter val="0,14"/>
        <filter val="0,15"/>
        <filter val="0,16"/>
        <filter val="0,17"/>
        <filter val="0,25"/>
        <filter val="0,31"/>
        <filter val="0,33"/>
        <filter val="0,35"/>
        <filter val="0,39"/>
        <filter val="0,41"/>
        <filter val="0,46"/>
        <filter val="0,51"/>
        <filter val="0,52"/>
        <filter val="0,54"/>
        <filter val="0,56"/>
        <filter val="0,65"/>
        <filter val="0,66"/>
        <filter val="0,67"/>
        <filter val="0,74"/>
        <filter val="0,85"/>
        <filter val="1,14"/>
        <filter val="1,16"/>
        <filter val="1,25"/>
        <filter val="1,30"/>
        <filter val="1,39"/>
        <filter val="1,57"/>
        <filter val="1,77"/>
        <filter val="2,07"/>
        <filter val="2,31"/>
        <filter val="2,72"/>
        <filter val="2,94"/>
      </filters>
    </filterColumn>
    <filterColumn colId="31">
      <customFilters>
        <customFilter operator="notEqual" val=" "/>
      </customFilters>
    </filterColumn>
    <sortState ref="A8:AF59">
      <sortCondition descending="1" ref="W1:W59"/>
    </sortState>
  </autoFilter>
  <conditionalFormatting sqref="J1:U59 X1:AC59 A1:B59">
    <cfRule type="expression" dxfId="130" priority="21">
      <formula>ЧИСЛО(FIND(MID(B2,2,1),MID(A2,FIND("_",A2)+1,FIND("_",A2,FIND("_",A2)+1)-FIND("_",A2)-1)))</formula>
    </cfRule>
  </conditionalFormatting>
  <conditionalFormatting sqref="J1:AD59 A1:F59">
    <cfRule type="expression" dxfId="129" priority="20">
      <formula>"ЧИСЛО(НАЙТИ(ПСТР(B2;2;1);ПСТР(A2;НАЙТИ($M$10""_"";A2)+1;НАЙТИ(""_"";A2;НАЙТИ(""_"";A2)+1)-НАЙТИ(""_"";A2)-1)))"</formula>
    </cfRule>
  </conditionalFormatting>
  <conditionalFormatting sqref="F1:F59">
    <cfRule type="expression" dxfId="128" priority="18">
      <formula>ЧИСЛО(FIND(MID(K2,2,1),MID(F2,FIND("_",F2)+1,FIND("_",F2,FIND("_",F2)+1)-FIND("_",F2)-1)))</formula>
    </cfRule>
  </conditionalFormatting>
  <conditionalFormatting sqref="E1">
    <cfRule type="containsText" dxfId="127" priority="15" operator="containsText" text="no">
      <formula>NOT(ISERROR(SEARCH("no",E1)))</formula>
    </cfRule>
  </conditionalFormatting>
  <conditionalFormatting sqref="E1:E59">
    <cfRule type="containsText" dxfId="126" priority="13" operator="containsText" text="ok">
      <formula>NOT(ISERROR(SEARCH("ok",E1)))</formula>
    </cfRule>
    <cfRule type="containsText" dxfId="125" priority="14" operator="containsText" text="no">
      <formula>NOT(ISERROR(SEARCH("no",E1)))</formula>
    </cfRule>
  </conditionalFormatting>
  <conditionalFormatting sqref="E1:E59">
    <cfRule type="expression" dxfId="124" priority="19">
      <formula>ЧИСЛО(FIND(MID(K2,2,1),MID(E2,FIND("_",E2)+1,FIND("_",E2,FIND("_",E2)+1)-FIND("_",E2)-1)))</formula>
    </cfRule>
  </conditionalFormatting>
  <conditionalFormatting sqref="T1:W59">
    <cfRule type="containsErrors" dxfId="123" priority="8">
      <formula>ISERROR(T1)</formula>
    </cfRule>
  </conditionalFormatting>
  <conditionalFormatting sqref="AA1">
    <cfRule type="expression" dxfId="122" priority="7">
      <formula>ЧИСЛО(FIND(MID(AB2,2,1),MID(AA2,FIND("_",AA2)+1,FIND("_",AA2,FIND("_",AA2)+1)-FIND("_",AA2)-1)))</formula>
    </cfRule>
  </conditionalFormatting>
  <conditionalFormatting sqref="AD1">
    <cfRule type="expression" dxfId="121" priority="6">
      <formula>ЧИСЛО(FIND(MID(XEX1048543,2,1),MID(XEW1048543,FIND("_",XEW1048543)+1,FIND("_",XEW1048543,FIND("_",XEW1048543)+1)-FIND("_",XEW1048543)-1)))</formula>
    </cfRule>
  </conditionalFormatting>
  <conditionalFormatting sqref="V1:W59">
    <cfRule type="expression" dxfId="120" priority="9">
      <formula>ЧИСЛО(FIND(MID(X2,2,1),MID(V2,FIND("_",V2)+1,FIND("_",V2,FIND("_",V2)+1)-FIND("_",V2)-1)))</formula>
    </cfRule>
  </conditionalFormatting>
  <conditionalFormatting sqref="AD1">
    <cfRule type="expression" dxfId="119" priority="10">
      <formula>ЧИСЛО(FIND(MID(XET2,2,1),MID(AD2,FIND("_",AD2)+1,FIND("_",AD2,FIND("_",AD2)+1)-FIND("_",AD2)-1)))</formula>
    </cfRule>
  </conditionalFormatting>
  <conditionalFormatting sqref="AD1:AD59">
    <cfRule type="expression" dxfId="118" priority="11">
      <formula>ЧИСЛО(FIND(MID(XET2,2,1),MID(AD2,FIND("_",AD2)+1,FIND("_",AD2,FIND("_",AD2)+1)-FIND("_",AD2)-1)))</formula>
    </cfRule>
  </conditionalFormatting>
  <conditionalFormatting sqref="AA1">
    <cfRule type="expression" dxfId="117" priority="12">
      <formula>ЧИСЛО(FIND(MID(XEM1048543,2,1),MID(#REF!,FIND("_",#REF!)+1,FIND("_",#REF!,FIND("_",#REF!)+1)-FIND("_",#REF!)-1)))</formula>
    </cfRule>
  </conditionalFormatting>
  <conditionalFormatting sqref="A2:A59">
    <cfRule type="expression" dxfId="116" priority="3">
      <formula>VLOOKUP(A2,$BO$3:$BR$12,2,0)</formula>
    </cfRule>
    <cfRule type="expression" dxfId="115" priority="4">
      <formula>IF(#REF!="bad",1,0)</formula>
    </cfRule>
    <cfRule type="expression" dxfId="114" priority="5">
      <formula>IF(#REF!="bad",1,0)</formula>
    </cfRule>
  </conditionalFormatting>
  <conditionalFormatting sqref="AD2:AD59">
    <cfRule type="cellIs" dxfId="113" priority="1" operator="equal">
      <formula>"bad"</formula>
    </cfRule>
    <cfRule type="cellIs" dxfId="112" priority="2" operator="notEqual">
      <formula>0</formula>
    </cfRule>
  </conditionalFormatting>
  <conditionalFormatting sqref="C1:D59">
    <cfRule type="expression" dxfId="111" priority="679">
      <formula>ЧИСЛО(FIND(MID(J2,2,1),MID(C2,FIND("_",C2)+1,FIND("_",C2,FIND("_",C2)+1)-FIND("_",C2)-1)))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6" operator="containsText" id="{7F65A39A-3F0B-4F21-8145-3115E650C667}">
            <xm:f>NOT(ISERROR(SEARCH("+",G1)))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7" operator="containsText" id="{C2B5E05E-435F-421E-92CF-78EB27AFB0FC}">
            <xm:f>NOT(ISERROR(SEARCH("-",G1)))</xm:f>
            <xm:f>"-"</xm:f>
            <x14:dxf>
              <fill>
                <patternFill>
                  <bgColor rgb="FFFFC7CE"/>
                </patternFill>
              </fill>
            </x14:dxf>
          </x14:cfRule>
          <xm:sqref>G1:I59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269"/>
  <sheetViews>
    <sheetView workbookViewId="0">
      <selection activeCell="V10" sqref="V10:V246"/>
    </sheetView>
  </sheetViews>
  <sheetFormatPr defaultRowHeight="14.25" x14ac:dyDescent="0.45"/>
  <cols>
    <col min="1" max="1" width="14.59765625" customWidth="1"/>
    <col min="4" max="4" width="24.73046875" customWidth="1"/>
    <col min="29" max="29" width="41" customWidth="1"/>
    <col min="31" max="31" width="31.59765625" customWidth="1"/>
  </cols>
  <sheetData>
    <row r="1" spans="1:31" ht="71.25" x14ac:dyDescent="0.45">
      <c r="A1" s="1" t="s">
        <v>0</v>
      </c>
      <c r="B1" s="1" t="s">
        <v>1</v>
      </c>
      <c r="C1" s="1" t="s">
        <v>3</v>
      </c>
      <c r="D1" s="1"/>
      <c r="E1" s="2" t="s">
        <v>4</v>
      </c>
      <c r="F1" s="1" t="s">
        <v>5</v>
      </c>
      <c r="G1" s="3" t="s">
        <v>6</v>
      </c>
      <c r="H1" s="3"/>
      <c r="I1" s="3" t="s">
        <v>2523</v>
      </c>
      <c r="J1" s="1" t="s">
        <v>7</v>
      </c>
      <c r="K1" s="4" t="s">
        <v>8</v>
      </c>
      <c r="L1" s="5" t="s">
        <v>9</v>
      </c>
      <c r="M1" s="6" t="s">
        <v>10</v>
      </c>
      <c r="N1" s="6" t="s">
        <v>11</v>
      </c>
      <c r="O1" s="6" t="s">
        <v>12</v>
      </c>
      <c r="P1" s="7" t="s">
        <v>13</v>
      </c>
      <c r="Q1" s="8" t="s">
        <v>15</v>
      </c>
      <c r="R1" s="8" t="s">
        <v>16</v>
      </c>
      <c r="S1" s="1" t="s">
        <v>17</v>
      </c>
      <c r="T1" s="9" t="s">
        <v>33</v>
      </c>
      <c r="U1" s="9" t="s">
        <v>34</v>
      </c>
      <c r="V1" s="9" t="s">
        <v>35</v>
      </c>
      <c r="W1" s="9" t="s">
        <v>36</v>
      </c>
      <c r="X1" s="10" t="s">
        <v>37</v>
      </c>
      <c r="Y1" s="11" t="s">
        <v>38</v>
      </c>
      <c r="Z1" s="12" t="s">
        <v>39</v>
      </c>
      <c r="AA1" s="13" t="s">
        <v>40</v>
      </c>
      <c r="AB1" s="11" t="s">
        <v>41</v>
      </c>
      <c r="AC1" s="11" t="s">
        <v>39</v>
      </c>
      <c r="AD1" s="13" t="s">
        <v>40</v>
      </c>
      <c r="AE1" s="1" t="s">
        <v>42</v>
      </c>
    </row>
    <row r="2" spans="1:31" hidden="1" x14ac:dyDescent="0.45">
      <c r="A2" s="26" t="s">
        <v>58</v>
      </c>
      <c r="B2" s="26" t="s">
        <v>59</v>
      </c>
      <c r="C2" s="26" t="s">
        <v>59</v>
      </c>
      <c r="D2" s="26"/>
      <c r="E2" t="s">
        <v>2519</v>
      </c>
      <c r="F2">
        <v>1</v>
      </c>
      <c r="G2" s="42" t="s">
        <v>60</v>
      </c>
      <c r="H2" s="42" t="b">
        <v>1</v>
      </c>
      <c r="I2" s="42" t="s">
        <v>60</v>
      </c>
      <c r="J2" t="s">
        <v>46</v>
      </c>
      <c r="K2" s="16" t="s">
        <v>47</v>
      </c>
      <c r="L2" s="17" t="s">
        <v>47</v>
      </c>
      <c r="M2" s="18" t="s">
        <v>61</v>
      </c>
      <c r="N2" s="18"/>
      <c r="O2" s="18">
        <v>1.0800000000000001E-8</v>
      </c>
      <c r="P2" s="27">
        <v>1.0800000000000001E-8</v>
      </c>
      <c r="Q2" s="28" t="s">
        <v>62</v>
      </c>
      <c r="R2" s="28" t="s">
        <v>63</v>
      </c>
      <c r="S2" s="26">
        <v>298</v>
      </c>
      <c r="T2" s="29" t="e">
        <v>#NUM!</v>
      </c>
      <c r="U2" s="29">
        <v>-10.822794624661579</v>
      </c>
      <c r="V2" s="29" t="e">
        <v>#NUM!</v>
      </c>
      <c r="W2" s="29" t="e">
        <v>#NUM!</v>
      </c>
      <c r="X2" s="30"/>
      <c r="Y2" s="30" t="s">
        <v>201</v>
      </c>
      <c r="Z2" s="21">
        <v>0</v>
      </c>
      <c r="AA2" s="31">
        <v>-1.3</v>
      </c>
      <c r="AB2" s="30" t="s">
        <v>73</v>
      </c>
      <c r="AC2" s="22">
        <v>0</v>
      </c>
      <c r="AD2" s="26">
        <v>1.8</v>
      </c>
    </row>
    <row r="3" spans="1:31" hidden="1" x14ac:dyDescent="0.45">
      <c r="A3" t="s">
        <v>65</v>
      </c>
      <c r="B3" t="s">
        <v>59</v>
      </c>
      <c r="C3" t="s">
        <v>59</v>
      </c>
      <c r="E3" t="s">
        <v>2519</v>
      </c>
      <c r="F3">
        <v>1</v>
      </c>
      <c r="G3" s="42" t="s">
        <v>60</v>
      </c>
      <c r="H3" s="42" t="b">
        <v>1</v>
      </c>
      <c r="I3" s="42" t="s">
        <v>60</v>
      </c>
      <c r="J3" t="s">
        <v>46</v>
      </c>
      <c r="K3" s="16" t="s">
        <v>47</v>
      </c>
      <c r="L3" s="17" t="s">
        <v>47</v>
      </c>
      <c r="M3" s="18" t="s">
        <v>61</v>
      </c>
      <c r="N3" s="18"/>
      <c r="O3" s="18">
        <v>2E-8</v>
      </c>
      <c r="P3" s="27">
        <v>2E-8</v>
      </c>
      <c r="Q3" s="43" t="s">
        <v>62</v>
      </c>
      <c r="R3" s="43" t="s">
        <v>81</v>
      </c>
      <c r="S3">
        <v>298</v>
      </c>
      <c r="T3" s="19" t="e">
        <v>#NUM!</v>
      </c>
      <c r="U3" s="19">
        <v>-10.459244802401527</v>
      </c>
      <c r="V3" s="19" t="e">
        <v>#NUM!</v>
      </c>
      <c r="W3" s="19" t="e">
        <v>#NUM!</v>
      </c>
      <c r="X3" s="20"/>
      <c r="Y3" s="20" t="s">
        <v>201</v>
      </c>
      <c r="Z3" s="21">
        <v>0</v>
      </c>
      <c r="AA3" s="21">
        <v>-1.3</v>
      </c>
      <c r="AB3" s="20" t="s">
        <v>73</v>
      </c>
      <c r="AC3" s="22">
        <v>0</v>
      </c>
      <c r="AD3">
        <v>1.8</v>
      </c>
    </row>
    <row r="4" spans="1:31" hidden="1" x14ac:dyDescent="0.45">
      <c r="A4" t="s">
        <v>65</v>
      </c>
      <c r="B4" t="s">
        <v>59</v>
      </c>
      <c r="C4" t="s">
        <v>59</v>
      </c>
      <c r="E4" t="s">
        <v>2519</v>
      </c>
      <c r="F4">
        <v>1</v>
      </c>
      <c r="G4" s="42" t="s">
        <v>60</v>
      </c>
      <c r="H4" s="42" t="b">
        <v>1</v>
      </c>
      <c r="I4" s="42" t="s">
        <v>60</v>
      </c>
      <c r="J4" t="s">
        <v>46</v>
      </c>
      <c r="K4" s="16" t="s">
        <v>47</v>
      </c>
      <c r="L4" s="17" t="s">
        <v>47</v>
      </c>
      <c r="M4" s="18" t="s">
        <v>61</v>
      </c>
      <c r="N4" s="18"/>
      <c r="O4" s="18">
        <v>1.2499999999999999E-8</v>
      </c>
      <c r="P4" s="27">
        <v>1.2499999999999999E-8</v>
      </c>
      <c r="Q4" t="s">
        <v>62</v>
      </c>
      <c r="R4" t="s">
        <v>81</v>
      </c>
      <c r="S4" t="s">
        <v>89</v>
      </c>
      <c r="T4" s="19" t="e">
        <v>#NUM!</v>
      </c>
      <c r="U4" s="19">
        <v>-10.73654694365651</v>
      </c>
      <c r="V4" s="19" t="e">
        <v>#NUM!</v>
      </c>
      <c r="W4" s="19" t="e">
        <v>#NUM!</v>
      </c>
      <c r="X4" s="20"/>
      <c r="Y4" s="20" t="s">
        <v>201</v>
      </c>
      <c r="Z4" s="21">
        <v>0</v>
      </c>
      <c r="AA4" s="21">
        <v>-1.3</v>
      </c>
      <c r="AB4" s="20" t="s">
        <v>73</v>
      </c>
      <c r="AC4" s="22">
        <v>0</v>
      </c>
      <c r="AD4">
        <v>1.8</v>
      </c>
    </row>
    <row r="5" spans="1:31" hidden="1" x14ac:dyDescent="0.45">
      <c r="A5" t="s">
        <v>96</v>
      </c>
      <c r="B5" t="s">
        <v>97</v>
      </c>
      <c r="C5" t="s">
        <v>97</v>
      </c>
      <c r="E5" t="s">
        <v>2519</v>
      </c>
      <c r="F5">
        <v>1</v>
      </c>
      <c r="G5" s="42" t="s">
        <v>60</v>
      </c>
      <c r="H5" s="42" t="b">
        <v>1</v>
      </c>
      <c r="I5" s="42" t="s">
        <v>60</v>
      </c>
      <c r="J5" t="s">
        <v>46</v>
      </c>
      <c r="K5" s="16" t="s">
        <v>47</v>
      </c>
      <c r="L5" s="17" t="s">
        <v>98</v>
      </c>
      <c r="M5" s="18" t="s">
        <v>61</v>
      </c>
      <c r="N5" s="18"/>
      <c r="O5" s="18">
        <v>1.8399999999999999E-11</v>
      </c>
      <c r="P5" s="27">
        <v>1.8399999999999999E-11</v>
      </c>
      <c r="Q5" t="s">
        <v>99</v>
      </c>
      <c r="R5" t="s">
        <v>100</v>
      </c>
      <c r="S5">
        <v>298</v>
      </c>
      <c r="T5" s="19" t="e">
        <v>#NUM!</v>
      </c>
      <c r="U5" s="19">
        <v>-14.584015566275029</v>
      </c>
      <c r="V5" s="19" t="e">
        <v>#NUM!</v>
      </c>
      <c r="W5" s="19" t="e">
        <v>#NUM!</v>
      </c>
      <c r="X5" s="20" t="s">
        <v>2519</v>
      </c>
      <c r="Y5" s="20" t="s">
        <v>176</v>
      </c>
      <c r="Z5" s="21">
        <v>0</v>
      </c>
      <c r="AA5" s="21">
        <v>2.8</v>
      </c>
      <c r="AB5" s="20" t="s">
        <v>73</v>
      </c>
      <c r="AC5" s="22">
        <v>0</v>
      </c>
      <c r="AD5">
        <v>1.8</v>
      </c>
    </row>
    <row r="6" spans="1:31" hidden="1" x14ac:dyDescent="0.45">
      <c r="A6" t="s">
        <v>109</v>
      </c>
      <c r="B6" t="s">
        <v>141</v>
      </c>
      <c r="C6" t="s">
        <v>141</v>
      </c>
      <c r="E6" t="s">
        <v>2519</v>
      </c>
      <c r="F6">
        <v>1</v>
      </c>
      <c r="G6" s="42" t="s">
        <v>60</v>
      </c>
      <c r="H6" s="42" t="b">
        <v>1</v>
      </c>
      <c r="I6" s="42" t="s">
        <v>60</v>
      </c>
      <c r="J6" t="s">
        <v>70</v>
      </c>
      <c r="K6" s="16" t="s">
        <v>47</v>
      </c>
      <c r="L6" s="17" t="s">
        <v>47</v>
      </c>
      <c r="M6" t="s">
        <v>112</v>
      </c>
      <c r="O6" s="18">
        <v>8.5E-9</v>
      </c>
      <c r="P6" s="18">
        <v>8.5E-9</v>
      </c>
      <c r="Q6" t="s">
        <v>113</v>
      </c>
      <c r="R6" t="s">
        <v>114</v>
      </c>
      <c r="S6" t="s">
        <v>89</v>
      </c>
      <c r="T6" s="19" t="e">
        <v>#NUM!</v>
      </c>
      <c r="U6" s="19">
        <v>-10.964087807335581</v>
      </c>
      <c r="V6" s="19" t="e">
        <v>#NUM!</v>
      </c>
      <c r="W6" s="19" t="e">
        <v>#NUM!</v>
      </c>
      <c r="X6" s="20" t="s">
        <v>2520</v>
      </c>
      <c r="Y6" s="20" t="s">
        <v>142</v>
      </c>
      <c r="Z6" s="21">
        <v>600</v>
      </c>
      <c r="AA6" s="21">
        <v>-0.4</v>
      </c>
      <c r="AB6" s="20" t="s">
        <v>171</v>
      </c>
      <c r="AC6" s="22">
        <v>0</v>
      </c>
      <c r="AD6">
        <v>1.9</v>
      </c>
    </row>
    <row r="7" spans="1:31" hidden="1" x14ac:dyDescent="0.45">
      <c r="A7" t="s">
        <v>109</v>
      </c>
      <c r="B7" t="s">
        <v>146</v>
      </c>
      <c r="C7" t="s">
        <v>146</v>
      </c>
      <c r="E7" t="s">
        <v>2519</v>
      </c>
      <c r="F7">
        <v>1</v>
      </c>
      <c r="G7" s="42" t="s">
        <v>60</v>
      </c>
      <c r="H7" s="42" t="b">
        <v>1</v>
      </c>
      <c r="I7" s="42" t="s">
        <v>60</v>
      </c>
      <c r="J7" t="s">
        <v>70</v>
      </c>
      <c r="K7" s="16" t="s">
        <v>47</v>
      </c>
      <c r="L7" s="17" t="s">
        <v>47</v>
      </c>
      <c r="M7" t="s">
        <v>112</v>
      </c>
      <c r="O7" s="18">
        <v>8.5E-9</v>
      </c>
      <c r="P7" s="18">
        <v>8.5E-9</v>
      </c>
      <c r="Q7" t="s">
        <v>113</v>
      </c>
      <c r="R7" t="s">
        <v>114</v>
      </c>
      <c r="S7" t="s">
        <v>89</v>
      </c>
      <c r="T7" s="19" t="e">
        <v>#NUM!</v>
      </c>
      <c r="U7" s="19">
        <v>-10.964087807335581</v>
      </c>
      <c r="V7" s="19" t="e">
        <v>#NUM!</v>
      </c>
      <c r="W7" s="19" t="e">
        <v>#NUM!</v>
      </c>
      <c r="X7" s="20" t="s">
        <v>2520</v>
      </c>
      <c r="Y7" s="20" t="s">
        <v>142</v>
      </c>
      <c r="Z7" s="21">
        <v>600</v>
      </c>
      <c r="AA7" s="21">
        <v>-0.4</v>
      </c>
      <c r="AB7" s="20" t="s">
        <v>205</v>
      </c>
      <c r="AC7" s="22">
        <v>0</v>
      </c>
      <c r="AD7" t="e">
        <v>#N/A</v>
      </c>
    </row>
    <row r="8" spans="1:31" hidden="1" x14ac:dyDescent="0.45">
      <c r="A8" t="s">
        <v>109</v>
      </c>
      <c r="B8" t="s">
        <v>154</v>
      </c>
      <c r="C8" t="s">
        <v>154</v>
      </c>
      <c r="E8" t="s">
        <v>2519</v>
      </c>
      <c r="F8">
        <v>1</v>
      </c>
      <c r="G8" s="42" t="s">
        <v>60</v>
      </c>
      <c r="H8" s="42" t="b">
        <v>1</v>
      </c>
      <c r="I8" s="42" t="s">
        <v>60</v>
      </c>
      <c r="J8" t="s">
        <v>70</v>
      </c>
      <c r="K8" s="16" t="s">
        <v>47</v>
      </c>
      <c r="L8" s="17" t="s">
        <v>47</v>
      </c>
      <c r="M8" t="s">
        <v>112</v>
      </c>
      <c r="O8" s="18">
        <v>8.5E-9</v>
      </c>
      <c r="P8" s="18">
        <v>8.5E-9</v>
      </c>
      <c r="Q8" t="s">
        <v>113</v>
      </c>
      <c r="R8" t="s">
        <v>114</v>
      </c>
      <c r="S8" t="s">
        <v>89</v>
      </c>
      <c r="T8" s="19" t="e">
        <v>#NUM!</v>
      </c>
      <c r="U8" s="19">
        <v>-10.964087807335581</v>
      </c>
      <c r="V8" s="19" t="e">
        <v>#NUM!</v>
      </c>
      <c r="W8" s="19" t="e">
        <v>#NUM!</v>
      </c>
      <c r="X8" s="20" t="s">
        <v>2520</v>
      </c>
      <c r="Y8" s="20" t="s">
        <v>142</v>
      </c>
      <c r="Z8" s="21">
        <v>600</v>
      </c>
      <c r="AA8" s="21">
        <v>-0.4</v>
      </c>
      <c r="AB8" s="20" t="s">
        <v>155</v>
      </c>
      <c r="AC8" s="22">
        <v>0</v>
      </c>
      <c r="AD8">
        <v>4.5</v>
      </c>
    </row>
    <row r="9" spans="1:31" hidden="1" x14ac:dyDescent="0.45">
      <c r="A9" t="s">
        <v>109</v>
      </c>
      <c r="B9" t="s">
        <v>180</v>
      </c>
      <c r="C9" t="s">
        <v>180</v>
      </c>
      <c r="E9" t="s">
        <v>2519</v>
      </c>
      <c r="F9">
        <v>1</v>
      </c>
      <c r="G9" s="42" t="s">
        <v>60</v>
      </c>
      <c r="H9" s="42" t="b">
        <v>1</v>
      </c>
      <c r="I9" s="42" t="s">
        <v>60</v>
      </c>
      <c r="J9" t="s">
        <v>181</v>
      </c>
      <c r="K9" s="16" t="s">
        <v>47</v>
      </c>
      <c r="L9" s="17" t="s">
        <v>47</v>
      </c>
      <c r="M9" t="s">
        <v>112</v>
      </c>
      <c r="O9" s="18">
        <v>8.5E-9</v>
      </c>
      <c r="P9" s="18">
        <v>8.5E-9</v>
      </c>
      <c r="Q9" s="43" t="s">
        <v>113</v>
      </c>
      <c r="R9" s="43" t="s">
        <v>114</v>
      </c>
      <c r="S9" t="s">
        <v>89</v>
      </c>
      <c r="T9" s="19" t="e">
        <v>#NUM!</v>
      </c>
      <c r="U9" s="19">
        <v>-10.964087807335581</v>
      </c>
      <c r="V9" s="19" t="e">
        <v>#NUM!</v>
      </c>
      <c r="W9" s="19" t="e">
        <v>#NUM!</v>
      </c>
      <c r="X9" s="20" t="s">
        <v>2520</v>
      </c>
      <c r="Y9" s="20" t="s">
        <v>187</v>
      </c>
      <c r="Z9" s="21">
        <v>500</v>
      </c>
      <c r="AA9" s="21">
        <v>-0.8</v>
      </c>
      <c r="AB9" s="20" t="s">
        <v>205</v>
      </c>
      <c r="AC9" s="22">
        <v>0</v>
      </c>
      <c r="AD9" t="e">
        <v>#N/A</v>
      </c>
    </row>
    <row r="10" spans="1:31" s="80" customFormat="1" x14ac:dyDescent="0.45">
      <c r="A10" s="80" t="s">
        <v>107</v>
      </c>
      <c r="B10" s="80" t="s">
        <v>108</v>
      </c>
      <c r="C10" s="80" t="s">
        <v>108</v>
      </c>
      <c r="D10" s="80" t="str">
        <f>A10 &amp; "_" &amp; C10 &amp; "_MT"</f>
        <v>3HFM_HL_Y_YH50A_MT</v>
      </c>
      <c r="E10" s="80" t="s">
        <v>2519</v>
      </c>
      <c r="F10" s="80">
        <v>1</v>
      </c>
      <c r="G10" s="80" t="s">
        <v>60</v>
      </c>
      <c r="H10" s="80" t="b">
        <v>1</v>
      </c>
      <c r="I10" s="80" t="s">
        <v>60</v>
      </c>
      <c r="J10" s="80" t="s">
        <v>125</v>
      </c>
      <c r="K10" s="80" t="s">
        <v>47</v>
      </c>
      <c r="L10" s="80" t="s">
        <v>47</v>
      </c>
      <c r="M10" s="112">
        <v>6.9999999999999999E-6</v>
      </c>
      <c r="N10" s="112">
        <v>6.9999999999999999E-6</v>
      </c>
      <c r="O10" s="112">
        <v>3E-11</v>
      </c>
      <c r="P10" s="112">
        <v>3E-11</v>
      </c>
      <c r="Q10" s="117" t="s">
        <v>211</v>
      </c>
      <c r="R10" s="117" t="s">
        <v>81</v>
      </c>
      <c r="S10" s="80" t="s">
        <v>89</v>
      </c>
      <c r="T10" s="113">
        <v>-7.0030642412562862</v>
      </c>
      <c r="U10" s="113">
        <v>-14.295596003217172</v>
      </c>
      <c r="V10" s="113">
        <v>7.2925317619608858</v>
      </c>
      <c r="W10" s="113">
        <v>7.2925317619608858</v>
      </c>
      <c r="X10" s="77" t="s">
        <v>2519</v>
      </c>
      <c r="Y10" s="77" t="s">
        <v>201</v>
      </c>
      <c r="Z10" s="114">
        <v>0</v>
      </c>
      <c r="AA10" s="114">
        <v>-1.3</v>
      </c>
      <c r="AB10" s="77" t="s">
        <v>73</v>
      </c>
      <c r="AC10" s="115">
        <v>0</v>
      </c>
      <c r="AD10" s="80">
        <v>1.8</v>
      </c>
      <c r="AE10" s="80" t="s">
        <v>2521</v>
      </c>
    </row>
    <row r="11" spans="1:31" s="80" customFormat="1" x14ac:dyDescent="0.45">
      <c r="A11" s="80" t="s">
        <v>214</v>
      </c>
      <c r="B11" s="80" t="s">
        <v>215</v>
      </c>
      <c r="C11" s="80" t="s">
        <v>215</v>
      </c>
      <c r="D11" s="80" t="str">
        <f>A11 &amp; "_" &amp; C11 &amp; "_MT"</f>
        <v>1DQJ_AB_C_YB50A_MT</v>
      </c>
      <c r="E11" s="80" t="s">
        <v>2519</v>
      </c>
      <c r="F11" s="80">
        <v>1</v>
      </c>
      <c r="G11" s="80" t="s">
        <v>60</v>
      </c>
      <c r="H11" s="80" t="b">
        <v>1</v>
      </c>
      <c r="I11" s="80" t="s">
        <v>60</v>
      </c>
      <c r="J11" s="80" t="s">
        <v>125</v>
      </c>
      <c r="K11" s="80" t="s">
        <v>47</v>
      </c>
      <c r="L11" s="80" t="s">
        <v>47</v>
      </c>
      <c r="M11" s="112">
        <v>3.1300000000000002E-4</v>
      </c>
      <c r="N11" s="112">
        <v>3.1300000000000002E-4</v>
      </c>
      <c r="O11" s="112">
        <v>2.7799999999999999E-9</v>
      </c>
      <c r="P11" s="112">
        <v>2.7799999999999999E-9</v>
      </c>
      <c r="Q11" s="117" t="s">
        <v>216</v>
      </c>
      <c r="R11" s="117" t="s">
        <v>81</v>
      </c>
      <c r="S11" s="80" t="s">
        <v>89</v>
      </c>
      <c r="T11" s="113">
        <v>-4.7608913467802312</v>
      </c>
      <c r="U11" s="113">
        <v>-11.623480796453881</v>
      </c>
      <c r="V11" s="113">
        <v>6.8625894496736501</v>
      </c>
      <c r="W11" s="113">
        <v>6.8625894496736501</v>
      </c>
      <c r="X11" s="77" t="s">
        <v>2519</v>
      </c>
      <c r="Y11" s="77" t="s">
        <v>201</v>
      </c>
      <c r="Z11" s="114">
        <v>0</v>
      </c>
      <c r="AA11" s="114">
        <v>-1.3</v>
      </c>
      <c r="AB11" s="77" t="s">
        <v>73</v>
      </c>
      <c r="AC11" s="115">
        <v>0</v>
      </c>
      <c r="AD11" s="80">
        <v>1.8</v>
      </c>
      <c r="AE11" s="80" t="s">
        <v>2521</v>
      </c>
    </row>
    <row r="12" spans="1:31" hidden="1" x14ac:dyDescent="0.45">
      <c r="A12" t="s">
        <v>107</v>
      </c>
      <c r="B12" t="s">
        <v>217</v>
      </c>
      <c r="C12" t="s">
        <v>217</v>
      </c>
      <c r="E12" t="s">
        <v>2519</v>
      </c>
      <c r="F12">
        <v>1</v>
      </c>
      <c r="G12" s="42" t="s">
        <v>60</v>
      </c>
      <c r="H12" s="42" t="b">
        <v>1</v>
      </c>
      <c r="I12" s="42" t="s">
        <v>60</v>
      </c>
      <c r="J12" t="s">
        <v>46</v>
      </c>
      <c r="K12" s="16" t="s">
        <v>47</v>
      </c>
      <c r="L12" s="17" t="s">
        <v>47</v>
      </c>
      <c r="M12" s="18">
        <v>7.9999999999999996E-7</v>
      </c>
      <c r="N12" s="18">
        <v>7.9999999999999996E-7</v>
      </c>
      <c r="O12" s="18">
        <v>3E-11</v>
      </c>
      <c r="P12" s="27">
        <v>3E-11</v>
      </c>
      <c r="Q12" s="43" t="s">
        <v>211</v>
      </c>
      <c r="R12" s="43" t="s">
        <v>81</v>
      </c>
      <c r="S12" t="s">
        <v>89</v>
      </c>
      <c r="T12" s="19">
        <v>-8.2828059244743049</v>
      </c>
      <c r="U12" s="19">
        <v>-14.295596003217172</v>
      </c>
      <c r="V12" s="19">
        <v>6.0127900787428672</v>
      </c>
      <c r="W12" s="19">
        <v>6.0127900787428672</v>
      </c>
      <c r="X12" s="20" t="s">
        <v>2519</v>
      </c>
      <c r="Y12" s="20" t="s">
        <v>201</v>
      </c>
      <c r="Z12" s="21">
        <v>0</v>
      </c>
      <c r="AA12" s="21">
        <v>-1.3</v>
      </c>
      <c r="AB12" s="20" t="s">
        <v>73</v>
      </c>
      <c r="AC12" s="22">
        <v>0</v>
      </c>
      <c r="AD12">
        <v>1.8</v>
      </c>
    </row>
    <row r="13" spans="1:31" hidden="1" x14ac:dyDescent="0.45">
      <c r="A13" t="s">
        <v>214</v>
      </c>
      <c r="B13" t="s">
        <v>224</v>
      </c>
      <c r="C13" t="s">
        <v>224</v>
      </c>
      <c r="E13" t="s">
        <v>2519</v>
      </c>
      <c r="F13">
        <v>1</v>
      </c>
      <c r="G13" s="42" t="s">
        <v>60</v>
      </c>
      <c r="H13" s="42" t="b">
        <v>1</v>
      </c>
      <c r="I13" s="42" t="s">
        <v>60</v>
      </c>
      <c r="J13" t="s">
        <v>46</v>
      </c>
      <c r="K13" s="16" t="s">
        <v>47</v>
      </c>
      <c r="L13" s="17" t="s">
        <v>47</v>
      </c>
      <c r="M13" s="18">
        <v>3.1300000000000002E-5</v>
      </c>
      <c r="N13" s="18">
        <v>3.1300000000000002E-5</v>
      </c>
      <c r="O13" s="18">
        <v>2.7799999999999999E-9</v>
      </c>
      <c r="P13" s="27">
        <v>2.7799999999999999E-9</v>
      </c>
      <c r="Q13" s="43" t="s">
        <v>216</v>
      </c>
      <c r="R13" s="43" t="s">
        <v>81</v>
      </c>
      <c r="S13" t="s">
        <v>89</v>
      </c>
      <c r="T13" s="19">
        <v>-6.1194165516467178</v>
      </c>
      <c r="U13" s="19">
        <v>-11.623480796453881</v>
      </c>
      <c r="V13" s="19">
        <v>5.5040642448071635</v>
      </c>
      <c r="W13" s="19">
        <v>5.5040642448071635</v>
      </c>
      <c r="X13" s="20" t="s">
        <v>2519</v>
      </c>
      <c r="Y13" s="20" t="s">
        <v>201</v>
      </c>
      <c r="Z13" s="21">
        <v>0</v>
      </c>
      <c r="AA13" s="21">
        <v>-1.3</v>
      </c>
      <c r="AB13" s="20" t="s">
        <v>73</v>
      </c>
      <c r="AC13" s="22">
        <v>0</v>
      </c>
      <c r="AD13">
        <v>1.8</v>
      </c>
    </row>
    <row r="14" spans="1:31" hidden="1" x14ac:dyDescent="0.45">
      <c r="A14" t="s">
        <v>107</v>
      </c>
      <c r="B14" t="s">
        <v>225</v>
      </c>
      <c r="C14" t="s">
        <v>225</v>
      </c>
      <c r="E14" t="s">
        <v>2519</v>
      </c>
      <c r="F14">
        <v>1</v>
      </c>
      <c r="G14" s="42" t="s">
        <v>60</v>
      </c>
      <c r="H14" s="42" t="b">
        <v>1</v>
      </c>
      <c r="I14" s="42" t="s">
        <v>60</v>
      </c>
      <c r="J14" t="s">
        <v>46</v>
      </c>
      <c r="K14" s="16" t="s">
        <v>47</v>
      </c>
      <c r="L14" s="17" t="s">
        <v>47</v>
      </c>
      <c r="M14" s="18">
        <v>3.3000000000000002E-7</v>
      </c>
      <c r="N14" s="18">
        <v>3.3000000000000002E-7</v>
      </c>
      <c r="O14" s="18">
        <v>3E-11</v>
      </c>
      <c r="P14" s="27">
        <v>3E-11</v>
      </c>
      <c r="Q14" t="s">
        <v>211</v>
      </c>
      <c r="R14" t="s">
        <v>81</v>
      </c>
      <c r="S14" t="s">
        <v>89</v>
      </c>
      <c r="T14" s="19">
        <v>-8.8052621776666715</v>
      </c>
      <c r="U14" s="19">
        <v>-14.295596003217172</v>
      </c>
      <c r="V14" s="19">
        <v>5.4903338255505005</v>
      </c>
      <c r="W14" s="19">
        <v>5.4903338255505005</v>
      </c>
      <c r="X14" s="20" t="s">
        <v>2519</v>
      </c>
      <c r="Y14" s="20" t="s">
        <v>196</v>
      </c>
      <c r="Z14" s="21">
        <v>0</v>
      </c>
      <c r="AA14" s="21">
        <v>-0.9</v>
      </c>
      <c r="AB14" s="20" t="s">
        <v>73</v>
      </c>
      <c r="AC14" s="22">
        <v>0</v>
      </c>
      <c r="AD14">
        <v>1.8</v>
      </c>
    </row>
    <row r="15" spans="1:31" hidden="1" x14ac:dyDescent="0.45">
      <c r="A15" t="s">
        <v>107</v>
      </c>
      <c r="B15" s="37" t="s">
        <v>226</v>
      </c>
      <c r="C15" t="s">
        <v>226</v>
      </c>
      <c r="E15" t="s">
        <v>2519</v>
      </c>
      <c r="F15">
        <v>1</v>
      </c>
      <c r="G15" s="42" t="s">
        <v>60</v>
      </c>
      <c r="H15" s="42" t="b">
        <v>1</v>
      </c>
      <c r="I15" s="42" t="s">
        <v>60</v>
      </c>
      <c r="J15" t="s">
        <v>46</v>
      </c>
      <c r="K15" s="16" t="s">
        <v>47</v>
      </c>
      <c r="L15" s="17" t="s">
        <v>47</v>
      </c>
      <c r="M15" s="18">
        <v>1.9999999999999999E-7</v>
      </c>
      <c r="N15" s="18">
        <v>1.9999999999999999E-7</v>
      </c>
      <c r="O15" s="18">
        <v>3E-11</v>
      </c>
      <c r="P15" s="27">
        <v>3E-11</v>
      </c>
      <c r="Q15" t="s">
        <v>211</v>
      </c>
      <c r="R15" t="s">
        <v>81</v>
      </c>
      <c r="S15" t="s">
        <v>89</v>
      </c>
      <c r="T15" s="19">
        <v>-9.1007195975350399</v>
      </c>
      <c r="U15" s="19">
        <v>-14.295596003217172</v>
      </c>
      <c r="V15" s="19">
        <v>5.1948764056821322</v>
      </c>
      <c r="W15" s="19">
        <v>5.1948764056821322</v>
      </c>
      <c r="X15" s="20" t="s">
        <v>2519</v>
      </c>
      <c r="Y15" s="20" t="s">
        <v>90</v>
      </c>
      <c r="Z15" s="21">
        <v>0</v>
      </c>
      <c r="AA15" s="21">
        <v>-3.5</v>
      </c>
      <c r="AB15" s="20" t="s">
        <v>73</v>
      </c>
      <c r="AC15" s="22">
        <v>0</v>
      </c>
      <c r="AD15">
        <v>1.8</v>
      </c>
    </row>
    <row r="16" spans="1:31" hidden="1" x14ac:dyDescent="0.45">
      <c r="A16" t="s">
        <v>107</v>
      </c>
      <c r="B16" t="s">
        <v>227</v>
      </c>
      <c r="C16" t="s">
        <v>227</v>
      </c>
      <c r="E16" t="s">
        <v>2519</v>
      </c>
      <c r="F16">
        <v>1</v>
      </c>
      <c r="G16" s="42" t="s">
        <v>60</v>
      </c>
      <c r="H16" s="42" t="b">
        <v>1</v>
      </c>
      <c r="I16" s="42" t="s">
        <v>60</v>
      </c>
      <c r="J16" t="s">
        <v>125</v>
      </c>
      <c r="K16" s="16" t="s">
        <v>47</v>
      </c>
      <c r="L16" s="17" t="s">
        <v>47</v>
      </c>
      <c r="M16" s="18">
        <v>1.67E-7</v>
      </c>
      <c r="N16" s="18">
        <v>1.67E-7</v>
      </c>
      <c r="O16" s="18">
        <v>3E-11</v>
      </c>
      <c r="P16" s="27">
        <v>3E-11</v>
      </c>
      <c r="Q16" s="43" t="s">
        <v>211</v>
      </c>
      <c r="R16" s="43" t="s">
        <v>81</v>
      </c>
      <c r="S16" t="s">
        <v>89</v>
      </c>
      <c r="T16" s="19">
        <v>-9.2071104944724969</v>
      </c>
      <c r="U16" s="19">
        <v>-14.295596003217172</v>
      </c>
      <c r="V16" s="19">
        <v>5.0884855087446752</v>
      </c>
      <c r="W16" s="19">
        <v>5.0884855087446752</v>
      </c>
      <c r="X16" s="20" t="s">
        <v>2519</v>
      </c>
      <c r="Y16" s="20" t="s">
        <v>90</v>
      </c>
      <c r="Z16" s="21">
        <v>0</v>
      </c>
      <c r="AA16" s="21">
        <v>-3.5</v>
      </c>
      <c r="AB16" s="20" t="s">
        <v>73</v>
      </c>
      <c r="AC16" s="22">
        <v>0</v>
      </c>
      <c r="AD16">
        <v>1.8</v>
      </c>
    </row>
    <row r="17" spans="1:31" hidden="1" x14ac:dyDescent="0.45">
      <c r="A17" t="s">
        <v>214</v>
      </c>
      <c r="B17" t="s">
        <v>230</v>
      </c>
      <c r="C17" t="s">
        <v>230</v>
      </c>
      <c r="E17" t="s">
        <v>2519</v>
      </c>
      <c r="F17">
        <v>1</v>
      </c>
      <c r="G17" s="42" t="s">
        <v>60</v>
      </c>
      <c r="H17" s="42" t="b">
        <v>1</v>
      </c>
      <c r="I17" s="42" t="s">
        <v>60</v>
      </c>
      <c r="J17" t="s">
        <v>46</v>
      </c>
      <c r="K17" s="16" t="s">
        <v>47</v>
      </c>
      <c r="L17" s="17" t="s">
        <v>47</v>
      </c>
      <c r="M17" s="18">
        <v>1.15E-5</v>
      </c>
      <c r="N17" s="18">
        <v>1.15E-5</v>
      </c>
      <c r="O17" s="18">
        <v>2.7799999999999999E-9</v>
      </c>
      <c r="P17" s="27">
        <v>2.7799999999999999E-9</v>
      </c>
      <c r="Q17" t="s">
        <v>216</v>
      </c>
      <c r="R17" t="s">
        <v>81</v>
      </c>
      <c r="S17" t="s">
        <v>89</v>
      </c>
      <c r="T17" s="19">
        <v>-6.7101664783310904</v>
      </c>
      <c r="U17" s="19">
        <v>-11.623480796453881</v>
      </c>
      <c r="V17" s="19">
        <v>4.913314318122791</v>
      </c>
      <c r="W17" s="19">
        <v>4.913314318122791</v>
      </c>
      <c r="X17" s="20" t="s">
        <v>2519</v>
      </c>
      <c r="Y17" s="20" t="s">
        <v>196</v>
      </c>
      <c r="Z17" s="21">
        <v>0</v>
      </c>
      <c r="AA17" s="21">
        <v>-0.9</v>
      </c>
      <c r="AB17" s="20" t="s">
        <v>73</v>
      </c>
      <c r="AC17" s="22">
        <v>0</v>
      </c>
      <c r="AD17">
        <v>1.8</v>
      </c>
      <c r="AE17" s="51" t="s">
        <v>200</v>
      </c>
    </row>
    <row r="18" spans="1:31" hidden="1" x14ac:dyDescent="0.45">
      <c r="A18" s="26" t="s">
        <v>58</v>
      </c>
      <c r="B18" s="26" t="s">
        <v>231</v>
      </c>
      <c r="C18" s="26" t="s">
        <v>232</v>
      </c>
      <c r="D18" s="26"/>
      <c r="E18" t="s">
        <v>2520</v>
      </c>
      <c r="F18">
        <v>1</v>
      </c>
      <c r="G18" s="26" t="s">
        <v>60</v>
      </c>
      <c r="H18" s="42" t="b">
        <v>1</v>
      </c>
      <c r="I18" s="42" t="s">
        <v>60</v>
      </c>
      <c r="J18" t="s">
        <v>46</v>
      </c>
      <c r="K18" s="16" t="s">
        <v>47</v>
      </c>
      <c r="L18" s="17" t="s">
        <v>47</v>
      </c>
      <c r="M18" s="18">
        <v>3.2299999999999999E-5</v>
      </c>
      <c r="N18" s="18">
        <v>3.2299999999999999E-5</v>
      </c>
      <c r="O18" s="18">
        <v>1.0800000000000001E-8</v>
      </c>
      <c r="P18" s="27">
        <v>1.0800000000000001E-8</v>
      </c>
      <c r="Q18" s="28" t="s">
        <v>62</v>
      </c>
      <c r="R18" s="28" t="s">
        <v>63</v>
      </c>
      <c r="S18" s="26" t="s">
        <v>89</v>
      </c>
      <c r="T18" s="29">
        <v>-6.1008615633640408</v>
      </c>
      <c r="U18" s="29">
        <v>-10.822794624661579</v>
      </c>
      <c r="V18" s="29">
        <v>4.7219330612975385</v>
      </c>
      <c r="W18" s="29">
        <v>4.7219330612975385</v>
      </c>
      <c r="X18" s="30" t="s">
        <v>2519</v>
      </c>
      <c r="Y18" s="30" t="s">
        <v>201</v>
      </c>
      <c r="Z18" s="21">
        <v>0</v>
      </c>
      <c r="AA18" s="31">
        <v>-1.3</v>
      </c>
      <c r="AB18" s="30" t="s">
        <v>73</v>
      </c>
      <c r="AC18" s="22">
        <v>0</v>
      </c>
      <c r="AD18" s="26">
        <v>1.8</v>
      </c>
      <c r="AE18" t="s">
        <v>2525</v>
      </c>
    </row>
    <row r="19" spans="1:31" hidden="1" x14ac:dyDescent="0.45">
      <c r="A19" t="s">
        <v>107</v>
      </c>
      <c r="B19" t="s">
        <v>233</v>
      </c>
      <c r="C19" t="s">
        <v>233</v>
      </c>
      <c r="E19" t="s">
        <v>2519</v>
      </c>
      <c r="F19">
        <v>1</v>
      </c>
      <c r="G19" s="42" t="s">
        <v>60</v>
      </c>
      <c r="H19" s="42" t="b">
        <v>1</v>
      </c>
      <c r="I19" s="42" t="s">
        <v>60</v>
      </c>
      <c r="J19" t="s">
        <v>46</v>
      </c>
      <c r="K19" s="16" t="s">
        <v>47</v>
      </c>
      <c r="L19" s="17" t="s">
        <v>47</v>
      </c>
      <c r="M19" s="18">
        <v>6.5999999999999995E-8</v>
      </c>
      <c r="N19" s="18">
        <v>6.5999999999999995E-8</v>
      </c>
      <c r="O19" s="18">
        <v>3E-11</v>
      </c>
      <c r="P19" s="27">
        <v>3E-11</v>
      </c>
      <c r="Q19" t="s">
        <v>211</v>
      </c>
      <c r="R19" t="s">
        <v>81</v>
      </c>
      <c r="S19" t="s">
        <v>89</v>
      </c>
      <c r="T19" s="19">
        <v>-9.7548305460027915</v>
      </c>
      <c r="U19" s="19">
        <v>-14.295596003217172</v>
      </c>
      <c r="V19" s="19">
        <v>4.5407654572143805</v>
      </c>
      <c r="W19" s="19">
        <v>4.5407654572143805</v>
      </c>
      <c r="X19" s="20" t="s">
        <v>2519</v>
      </c>
      <c r="Y19" s="20" t="s">
        <v>201</v>
      </c>
      <c r="Z19" s="21">
        <v>0</v>
      </c>
      <c r="AA19" s="21">
        <v>-1.3</v>
      </c>
      <c r="AB19" s="20" t="s">
        <v>73</v>
      </c>
      <c r="AC19" s="22">
        <v>0</v>
      </c>
      <c r="AD19">
        <v>1.8</v>
      </c>
    </row>
    <row r="20" spans="1:31" hidden="1" x14ac:dyDescent="0.45">
      <c r="A20" t="s">
        <v>240</v>
      </c>
      <c r="B20" t="s">
        <v>241</v>
      </c>
      <c r="C20" t="s">
        <v>241</v>
      </c>
      <c r="E20" t="s">
        <v>2519</v>
      </c>
      <c r="F20">
        <v>1</v>
      </c>
      <c r="G20" s="42" t="s">
        <v>60</v>
      </c>
      <c r="H20" s="42" t="b">
        <v>1</v>
      </c>
      <c r="I20" s="42" t="s">
        <v>60</v>
      </c>
      <c r="J20" t="s">
        <v>125</v>
      </c>
      <c r="K20" s="16" t="s">
        <v>47</v>
      </c>
      <c r="L20" s="17" t="s">
        <v>47</v>
      </c>
      <c r="M20" s="18">
        <v>6.1199999999999999E-6</v>
      </c>
      <c r="N20" s="18">
        <v>6.1199999999999999E-6</v>
      </c>
      <c r="O20" s="18">
        <v>3.3999999999999998E-9</v>
      </c>
      <c r="P20" s="27">
        <v>3.3999999999999998E-9</v>
      </c>
      <c r="Q20" s="43" t="s">
        <v>242</v>
      </c>
      <c r="R20" s="43" t="s">
        <v>243</v>
      </c>
      <c r="S20" t="s">
        <v>89</v>
      </c>
      <c r="T20" s="19">
        <v>-7.0823295922496232</v>
      </c>
      <c r="U20" s="19">
        <v>-11.504699339141334</v>
      </c>
      <c r="V20" s="19">
        <v>4.4223697468917109</v>
      </c>
      <c r="W20" s="19">
        <v>4.4223697468917109</v>
      </c>
      <c r="X20" s="20" t="s">
        <v>2519</v>
      </c>
      <c r="Y20" s="20" t="s">
        <v>201</v>
      </c>
      <c r="Z20" s="21">
        <v>0</v>
      </c>
      <c r="AA20" s="21">
        <v>-1.3</v>
      </c>
      <c r="AB20" s="20" t="s">
        <v>73</v>
      </c>
      <c r="AC20" s="22">
        <v>0</v>
      </c>
      <c r="AD20">
        <v>1.8</v>
      </c>
    </row>
    <row r="21" spans="1:31" s="80" customFormat="1" x14ac:dyDescent="0.45">
      <c r="A21" s="80" t="s">
        <v>107</v>
      </c>
      <c r="B21" s="80" t="s">
        <v>255</v>
      </c>
      <c r="C21" s="80" t="s">
        <v>255</v>
      </c>
      <c r="D21" s="80" t="str">
        <f>A21 &amp; "_" &amp; C21 &amp; "_MT"</f>
        <v>3HFM_HL_Y_YL50L_MT</v>
      </c>
      <c r="E21" s="80" t="s">
        <v>2519</v>
      </c>
      <c r="F21" s="80">
        <v>1</v>
      </c>
      <c r="G21" s="80" t="s">
        <v>60</v>
      </c>
      <c r="H21" s="80" t="b">
        <v>1</v>
      </c>
      <c r="I21" s="80" t="s">
        <v>60</v>
      </c>
      <c r="J21" s="80" t="s">
        <v>46</v>
      </c>
      <c r="K21" s="80" t="s">
        <v>47</v>
      </c>
      <c r="L21" s="80" t="s">
        <v>47</v>
      </c>
      <c r="M21" s="112">
        <v>4.9999999999999998E-8</v>
      </c>
      <c r="N21" s="112">
        <v>4.9999999999999998E-8</v>
      </c>
      <c r="O21" s="112">
        <v>3E-11</v>
      </c>
      <c r="P21" s="112">
        <v>3E-11</v>
      </c>
      <c r="Q21" s="117" t="s">
        <v>211</v>
      </c>
      <c r="R21" s="117" t="s">
        <v>81</v>
      </c>
      <c r="S21" s="80" t="s">
        <v>89</v>
      </c>
      <c r="T21" s="113">
        <v>-9.9186332705957749</v>
      </c>
      <c r="U21" s="113">
        <v>-14.295596003217172</v>
      </c>
      <c r="V21" s="113">
        <v>4.3769627326213971</v>
      </c>
      <c r="W21" s="113">
        <v>4.3769627326213971</v>
      </c>
      <c r="X21" s="77" t="s">
        <v>2519</v>
      </c>
      <c r="Y21" s="77" t="s">
        <v>201</v>
      </c>
      <c r="Z21" s="114">
        <v>0</v>
      </c>
      <c r="AA21" s="114">
        <v>-1.3</v>
      </c>
      <c r="AB21" s="77" t="s">
        <v>160</v>
      </c>
      <c r="AC21" s="115">
        <v>0</v>
      </c>
      <c r="AD21" s="80">
        <v>3.8</v>
      </c>
      <c r="AE21" s="80" t="s">
        <v>2521</v>
      </c>
    </row>
    <row r="22" spans="1:31" hidden="1" x14ac:dyDescent="0.45">
      <c r="A22" t="s">
        <v>256</v>
      </c>
      <c r="B22" t="s">
        <v>257</v>
      </c>
      <c r="C22" t="s">
        <v>258</v>
      </c>
      <c r="E22" t="s">
        <v>2520</v>
      </c>
      <c r="F22">
        <v>1</v>
      </c>
      <c r="G22" s="42" t="s">
        <v>60</v>
      </c>
      <c r="H22" s="42" t="b">
        <v>1</v>
      </c>
      <c r="I22" s="42" t="s">
        <v>60</v>
      </c>
      <c r="J22" t="s">
        <v>125</v>
      </c>
      <c r="K22" s="16" t="s">
        <v>47</v>
      </c>
      <c r="L22" s="17" t="s">
        <v>47</v>
      </c>
      <c r="M22" s="18">
        <v>3.6399999999999997E-5</v>
      </c>
      <c r="N22" s="18">
        <v>3.6399999999999997E-5</v>
      </c>
      <c r="O22" s="18">
        <v>2.1999999999999998E-8</v>
      </c>
      <c r="P22" s="27">
        <v>2.1999999999999998E-8</v>
      </c>
      <c r="Q22" s="43" t="s">
        <v>259</v>
      </c>
      <c r="R22" s="43" t="s">
        <v>260</v>
      </c>
      <c r="S22">
        <v>303</v>
      </c>
      <c r="T22" s="19">
        <v>-6.0303556521597317</v>
      </c>
      <c r="U22" s="19">
        <v>-10.403011796316974</v>
      </c>
      <c r="V22" s="19">
        <v>4.3726561441572427</v>
      </c>
      <c r="W22" s="19">
        <v>4.3726561441572427</v>
      </c>
      <c r="X22" s="20" t="s">
        <v>2519</v>
      </c>
      <c r="Y22" s="20" t="s">
        <v>196</v>
      </c>
      <c r="Z22" s="21">
        <v>0</v>
      </c>
      <c r="AA22" s="21">
        <v>-0.9</v>
      </c>
      <c r="AB22" s="20" t="s">
        <v>73</v>
      </c>
      <c r="AC22" s="22">
        <v>0</v>
      </c>
      <c r="AD22">
        <v>1.8</v>
      </c>
    </row>
    <row r="23" spans="1:31" s="81" customFormat="1" hidden="1" x14ac:dyDescent="0.45">
      <c r="A23" s="81" t="s">
        <v>58</v>
      </c>
      <c r="B23" s="81" t="s">
        <v>261</v>
      </c>
      <c r="C23" s="81" t="s">
        <v>261</v>
      </c>
      <c r="E23" s="81" t="s">
        <v>2519</v>
      </c>
      <c r="F23" s="81">
        <v>1</v>
      </c>
      <c r="G23" s="81" t="s">
        <v>60</v>
      </c>
      <c r="H23" s="81" t="b">
        <v>1</v>
      </c>
      <c r="I23" s="81" t="s">
        <v>60</v>
      </c>
      <c r="J23" s="81" t="s">
        <v>70</v>
      </c>
      <c r="K23" s="81" t="s">
        <v>47</v>
      </c>
      <c r="L23" s="81" t="s">
        <v>47</v>
      </c>
      <c r="M23" s="98">
        <v>1.49E-5</v>
      </c>
      <c r="N23" s="98">
        <v>1.49E-5</v>
      </c>
      <c r="O23" s="98">
        <v>1.0800000000000001E-8</v>
      </c>
      <c r="P23" s="98">
        <v>1.0800000000000001E-8</v>
      </c>
      <c r="Q23" s="99" t="s">
        <v>62</v>
      </c>
      <c r="R23" s="99" t="s">
        <v>63</v>
      </c>
      <c r="S23" s="81">
        <v>298</v>
      </c>
      <c r="T23" s="83">
        <v>-6.5573481135575875</v>
      </c>
      <c r="U23" s="83">
        <v>-10.822794624661579</v>
      </c>
      <c r="V23" s="83">
        <v>4.2654465111039919</v>
      </c>
      <c r="W23" s="83">
        <v>4.2654465111039919</v>
      </c>
      <c r="X23" s="84" t="s">
        <v>2520</v>
      </c>
      <c r="Y23" s="84" t="s">
        <v>101</v>
      </c>
      <c r="Z23" s="85">
        <v>-1</v>
      </c>
      <c r="AA23" s="85">
        <v>-3.5</v>
      </c>
      <c r="AB23" s="84" t="s">
        <v>73</v>
      </c>
      <c r="AC23" s="86">
        <v>0</v>
      </c>
      <c r="AD23" s="81">
        <v>1.8</v>
      </c>
    </row>
    <row r="24" spans="1:31" s="81" customFormat="1" hidden="1" x14ac:dyDescent="0.45">
      <c r="A24" s="81" t="s">
        <v>58</v>
      </c>
      <c r="B24" s="81" t="s">
        <v>261</v>
      </c>
      <c r="C24" s="81" t="s">
        <v>261</v>
      </c>
      <c r="E24" s="81" t="s">
        <v>2519</v>
      </c>
      <c r="F24" s="81">
        <v>1</v>
      </c>
      <c r="G24" s="81" t="s">
        <v>60</v>
      </c>
      <c r="H24" s="81" t="b">
        <v>1</v>
      </c>
      <c r="I24" s="81" t="s">
        <v>60</v>
      </c>
      <c r="J24" s="81" t="s">
        <v>70</v>
      </c>
      <c r="K24" s="81" t="s">
        <v>47</v>
      </c>
      <c r="L24" s="81" t="s">
        <v>47</v>
      </c>
      <c r="M24" s="98">
        <v>1.49E-5</v>
      </c>
      <c r="N24" s="98">
        <v>1.49E-5</v>
      </c>
      <c r="O24" s="98">
        <v>1.0800000000000001E-8</v>
      </c>
      <c r="P24" s="98">
        <v>1.0800000000000001E-8</v>
      </c>
      <c r="Q24" s="81" t="s">
        <v>62</v>
      </c>
      <c r="R24" s="81" t="s">
        <v>63</v>
      </c>
      <c r="S24" s="81" t="s">
        <v>89</v>
      </c>
      <c r="T24" s="83">
        <v>-6.5573481135575875</v>
      </c>
      <c r="U24" s="83">
        <v>-10.822794624661579</v>
      </c>
      <c r="V24" s="83">
        <v>4.2654465111039919</v>
      </c>
      <c r="W24" s="83">
        <v>4.2654465111039919</v>
      </c>
      <c r="X24" s="84" t="s">
        <v>2520</v>
      </c>
      <c r="Y24" s="84" t="s">
        <v>101</v>
      </c>
      <c r="Z24" s="85">
        <v>-1</v>
      </c>
      <c r="AA24" s="85">
        <v>-3.5</v>
      </c>
      <c r="AB24" s="84" t="s">
        <v>73</v>
      </c>
      <c r="AC24" s="86">
        <v>0</v>
      </c>
      <c r="AD24" s="81">
        <v>1.8</v>
      </c>
    </row>
    <row r="25" spans="1:31" s="81" customFormat="1" hidden="1" x14ac:dyDescent="0.45">
      <c r="A25" s="81" t="s">
        <v>58</v>
      </c>
      <c r="B25" s="81" t="s">
        <v>263</v>
      </c>
      <c r="C25" s="81" t="s">
        <v>263</v>
      </c>
      <c r="E25" s="81" t="s">
        <v>2519</v>
      </c>
      <c r="F25" s="81">
        <v>1</v>
      </c>
      <c r="G25" s="81" t="s">
        <v>60</v>
      </c>
      <c r="H25" s="81" t="b">
        <v>1</v>
      </c>
      <c r="I25" s="81" t="s">
        <v>60</v>
      </c>
      <c r="J25" s="81" t="s">
        <v>125</v>
      </c>
      <c r="K25" s="81" t="s">
        <v>47</v>
      </c>
      <c r="L25" s="81" t="s">
        <v>47</v>
      </c>
      <c r="M25" s="98">
        <v>1.27E-5</v>
      </c>
      <c r="N25" s="98">
        <v>1.27E-5</v>
      </c>
      <c r="O25" s="98">
        <v>1.0800000000000001E-8</v>
      </c>
      <c r="P25" s="98">
        <v>1.0800000000000001E-8</v>
      </c>
      <c r="Q25" s="99" t="s">
        <v>62</v>
      </c>
      <c r="R25" s="99" t="s">
        <v>63</v>
      </c>
      <c r="S25" s="81">
        <v>298</v>
      </c>
      <c r="T25" s="83">
        <v>-6.6516060530548398</v>
      </c>
      <c r="U25" s="83">
        <v>-10.822794624661579</v>
      </c>
      <c r="V25" s="83">
        <v>4.1711885716067396</v>
      </c>
      <c r="W25" s="83">
        <v>4.1711885716067396</v>
      </c>
      <c r="X25" s="84" t="s">
        <v>2520</v>
      </c>
      <c r="Y25" s="84" t="s">
        <v>136</v>
      </c>
      <c r="Z25" s="85">
        <v>-1</v>
      </c>
      <c r="AA25" s="85">
        <v>-3.5</v>
      </c>
      <c r="AB25" s="84" t="s">
        <v>73</v>
      </c>
      <c r="AC25" s="86">
        <v>0</v>
      </c>
      <c r="AD25" s="81">
        <v>1.8</v>
      </c>
    </row>
    <row r="26" spans="1:31" s="81" customFormat="1" hidden="1" x14ac:dyDescent="0.45">
      <c r="A26" s="81" t="s">
        <v>58</v>
      </c>
      <c r="B26" s="81" t="s">
        <v>263</v>
      </c>
      <c r="C26" s="81" t="s">
        <v>263</v>
      </c>
      <c r="E26" s="81" t="s">
        <v>2519</v>
      </c>
      <c r="F26" s="81">
        <v>1</v>
      </c>
      <c r="G26" s="81" t="s">
        <v>60</v>
      </c>
      <c r="H26" s="81" t="b">
        <v>1</v>
      </c>
      <c r="I26" s="81" t="s">
        <v>60</v>
      </c>
      <c r="J26" s="81" t="s">
        <v>125</v>
      </c>
      <c r="K26" s="81" t="s">
        <v>47</v>
      </c>
      <c r="L26" s="81" t="s">
        <v>47</v>
      </c>
      <c r="M26" s="98">
        <v>1.27E-5</v>
      </c>
      <c r="N26" s="98">
        <v>1.27E-5</v>
      </c>
      <c r="O26" s="98">
        <v>1.0800000000000001E-8</v>
      </c>
      <c r="P26" s="98">
        <v>1.0800000000000001E-8</v>
      </c>
      <c r="Q26" s="81" t="s">
        <v>62</v>
      </c>
      <c r="R26" s="81" t="s">
        <v>63</v>
      </c>
      <c r="S26" s="81" t="s">
        <v>89</v>
      </c>
      <c r="T26" s="83">
        <v>-6.6516060530548398</v>
      </c>
      <c r="U26" s="83">
        <v>-10.822794624661579</v>
      </c>
      <c r="V26" s="83">
        <v>4.1711885716067396</v>
      </c>
      <c r="W26" s="83">
        <v>4.1711885716067396</v>
      </c>
      <c r="X26" s="84" t="s">
        <v>2520</v>
      </c>
      <c r="Y26" s="84" t="s">
        <v>136</v>
      </c>
      <c r="Z26" s="85">
        <v>-1</v>
      </c>
      <c r="AA26" s="85">
        <v>-3.5</v>
      </c>
      <c r="AB26" s="84" t="s">
        <v>73</v>
      </c>
      <c r="AC26" s="86">
        <v>0</v>
      </c>
      <c r="AD26" s="81">
        <v>1.8</v>
      </c>
    </row>
    <row r="27" spans="1:31" s="81" customFormat="1" hidden="1" x14ac:dyDescent="0.45">
      <c r="A27" s="81" t="s">
        <v>58</v>
      </c>
      <c r="B27" s="81" t="s">
        <v>264</v>
      </c>
      <c r="C27" s="81" t="s">
        <v>264</v>
      </c>
      <c r="E27" s="81" t="s">
        <v>2519</v>
      </c>
      <c r="F27" s="81">
        <v>1</v>
      </c>
      <c r="G27" s="81" t="s">
        <v>60</v>
      </c>
      <c r="H27" s="81" t="b">
        <v>1</v>
      </c>
      <c r="I27" s="81" t="s">
        <v>60</v>
      </c>
      <c r="J27" s="81" t="s">
        <v>46</v>
      </c>
      <c r="K27" s="81" t="s">
        <v>47</v>
      </c>
      <c r="L27" s="81" t="s">
        <v>47</v>
      </c>
      <c r="M27" s="98">
        <v>1.1600000000000001E-5</v>
      </c>
      <c r="N27" s="98">
        <v>1.1600000000000001E-5</v>
      </c>
      <c r="O27" s="98">
        <v>1.0800000000000001E-8</v>
      </c>
      <c r="P27" s="98">
        <v>1.0800000000000001E-8</v>
      </c>
      <c r="Q27" s="99" t="s">
        <v>62</v>
      </c>
      <c r="R27" s="99" t="s">
        <v>63</v>
      </c>
      <c r="S27" s="81">
        <v>298</v>
      </c>
      <c r="T27" s="83">
        <v>-6.7050582213126528</v>
      </c>
      <c r="U27" s="83">
        <v>-10.822794624661579</v>
      </c>
      <c r="V27" s="83">
        <v>4.1177364033489265</v>
      </c>
      <c r="W27" s="83">
        <v>4.1177364033489265</v>
      </c>
      <c r="X27" s="84" t="s">
        <v>2519</v>
      </c>
      <c r="Y27" s="84" t="s">
        <v>196</v>
      </c>
      <c r="Z27" s="85">
        <v>0</v>
      </c>
      <c r="AA27" s="85">
        <v>-0.9</v>
      </c>
      <c r="AB27" s="84" t="s">
        <v>73</v>
      </c>
      <c r="AC27" s="86">
        <v>0</v>
      </c>
      <c r="AD27" s="81">
        <v>1.8</v>
      </c>
    </row>
    <row r="28" spans="1:31" s="81" customFormat="1" hidden="1" x14ac:dyDescent="0.45">
      <c r="A28" s="81" t="s">
        <v>58</v>
      </c>
      <c r="B28" s="81" t="s">
        <v>264</v>
      </c>
      <c r="C28" s="81" t="s">
        <v>264</v>
      </c>
      <c r="E28" s="81" t="s">
        <v>2519</v>
      </c>
      <c r="F28" s="81">
        <v>1</v>
      </c>
      <c r="G28" s="81" t="s">
        <v>60</v>
      </c>
      <c r="H28" s="81" t="b">
        <v>1</v>
      </c>
      <c r="I28" s="81" t="s">
        <v>60</v>
      </c>
      <c r="J28" s="81" t="s">
        <v>46</v>
      </c>
      <c r="K28" s="81" t="s">
        <v>47</v>
      </c>
      <c r="L28" s="81" t="s">
        <v>47</v>
      </c>
      <c r="M28" s="98">
        <v>1.1600000000000001E-5</v>
      </c>
      <c r="N28" s="98">
        <v>1.1600000000000001E-5</v>
      </c>
      <c r="O28" s="98">
        <v>1.0800000000000001E-8</v>
      </c>
      <c r="P28" s="98">
        <v>1.0800000000000001E-8</v>
      </c>
      <c r="Q28" s="99" t="s">
        <v>62</v>
      </c>
      <c r="R28" s="99" t="s">
        <v>63</v>
      </c>
      <c r="S28" s="81" t="s">
        <v>89</v>
      </c>
      <c r="T28" s="83">
        <v>-6.7050582213126528</v>
      </c>
      <c r="U28" s="83">
        <v>-10.822794624661579</v>
      </c>
      <c r="V28" s="83">
        <v>4.1177364033489265</v>
      </c>
      <c r="W28" s="83">
        <v>4.1177364033489265</v>
      </c>
      <c r="X28" s="84" t="s">
        <v>2519</v>
      </c>
      <c r="Y28" s="84" t="s">
        <v>196</v>
      </c>
      <c r="Z28" s="85">
        <v>0</v>
      </c>
      <c r="AA28" s="85">
        <v>-0.9</v>
      </c>
      <c r="AB28" s="84" t="s">
        <v>73</v>
      </c>
      <c r="AC28" s="86">
        <v>0</v>
      </c>
      <c r="AD28" s="81">
        <v>1.8</v>
      </c>
    </row>
    <row r="29" spans="1:31" hidden="1" x14ac:dyDescent="0.45">
      <c r="A29" t="s">
        <v>214</v>
      </c>
      <c r="B29" t="s">
        <v>270</v>
      </c>
      <c r="C29" t="s">
        <v>270</v>
      </c>
      <c r="E29" t="s">
        <v>2519</v>
      </c>
      <c r="F29">
        <v>1</v>
      </c>
      <c r="G29" s="42" t="s">
        <v>60</v>
      </c>
      <c r="H29" s="42" t="b">
        <v>1</v>
      </c>
      <c r="I29" s="42" t="s">
        <v>60</v>
      </c>
      <c r="J29" t="s">
        <v>125</v>
      </c>
      <c r="K29" s="16" t="s">
        <v>47</v>
      </c>
      <c r="L29" s="17" t="s">
        <v>47</v>
      </c>
      <c r="M29" s="18">
        <v>2.7800000000000001E-6</v>
      </c>
      <c r="N29" s="18">
        <v>2.7800000000000001E-6</v>
      </c>
      <c r="O29" s="18">
        <v>2.7799999999999999E-9</v>
      </c>
      <c r="P29" s="27">
        <v>2.7799999999999999E-9</v>
      </c>
      <c r="Q29" t="s">
        <v>216</v>
      </c>
      <c r="R29" t="s">
        <v>81</v>
      </c>
      <c r="S29" t="s">
        <v>89</v>
      </c>
      <c r="T29" s="19">
        <v>-7.5479051818544196</v>
      </c>
      <c r="U29" s="19">
        <v>-11.623480796453881</v>
      </c>
      <c r="V29" s="19">
        <v>4.0755756145994617</v>
      </c>
      <c r="W29" s="19">
        <v>4.0755756145994617</v>
      </c>
      <c r="X29" s="20" t="s">
        <v>2519</v>
      </c>
      <c r="Y29" s="20" t="s">
        <v>90</v>
      </c>
      <c r="Z29" s="21">
        <v>0</v>
      </c>
      <c r="AA29" s="21">
        <v>-3.5</v>
      </c>
      <c r="AB29" s="20" t="s">
        <v>73</v>
      </c>
      <c r="AC29" s="22">
        <v>0</v>
      </c>
      <c r="AD29">
        <v>1.8</v>
      </c>
    </row>
    <row r="30" spans="1:31" hidden="1" x14ac:dyDescent="0.45">
      <c r="A30" s="26" t="s">
        <v>58</v>
      </c>
      <c r="B30" s="26" t="s">
        <v>279</v>
      </c>
      <c r="C30" s="26" t="s">
        <v>280</v>
      </c>
      <c r="D30" s="26"/>
      <c r="E30" t="s">
        <v>2520</v>
      </c>
      <c r="F30">
        <v>1</v>
      </c>
      <c r="G30" s="26" t="s">
        <v>60</v>
      </c>
      <c r="H30" s="42" t="b">
        <v>1</v>
      </c>
      <c r="I30" s="42" t="s">
        <v>60</v>
      </c>
      <c r="J30" t="s">
        <v>46</v>
      </c>
      <c r="K30" s="16" t="s">
        <v>47</v>
      </c>
      <c r="L30" s="17" t="s">
        <v>47</v>
      </c>
      <c r="M30" s="18">
        <v>1.08E-5</v>
      </c>
      <c r="N30" s="18">
        <v>1.08E-5</v>
      </c>
      <c r="O30" s="18">
        <v>1.0800000000000001E-8</v>
      </c>
      <c r="P30" s="18">
        <v>1.0800000000000001E-8</v>
      </c>
      <c r="Q30" s="26" t="s">
        <v>62</v>
      </c>
      <c r="R30" s="26" t="s">
        <v>63</v>
      </c>
      <c r="S30" s="26" t="s">
        <v>89</v>
      </c>
      <c r="T30" s="29">
        <v>-6.7472190100621185</v>
      </c>
      <c r="U30" s="29">
        <v>-10.822794624661579</v>
      </c>
      <c r="V30" s="29">
        <v>4.0755756145994608</v>
      </c>
      <c r="W30" s="29">
        <v>4.0755756145994608</v>
      </c>
      <c r="X30" s="30" t="s">
        <v>2520</v>
      </c>
      <c r="Y30" s="30" t="s">
        <v>82</v>
      </c>
      <c r="Z30" s="21">
        <v>1</v>
      </c>
      <c r="AA30" s="31">
        <v>-4.5</v>
      </c>
      <c r="AB30" s="30" t="s">
        <v>73</v>
      </c>
      <c r="AC30" s="22">
        <v>0</v>
      </c>
      <c r="AD30" s="26">
        <v>1.8</v>
      </c>
      <c r="AE30" t="s">
        <v>2525</v>
      </c>
    </row>
    <row r="31" spans="1:31" hidden="1" x14ac:dyDescent="0.45">
      <c r="A31" t="s">
        <v>281</v>
      </c>
      <c r="B31" t="s">
        <v>282</v>
      </c>
      <c r="C31" t="s">
        <v>282</v>
      </c>
      <c r="E31" t="s">
        <v>2519</v>
      </c>
      <c r="F31">
        <v>1</v>
      </c>
      <c r="G31" s="42" t="s">
        <v>60</v>
      </c>
      <c r="H31" s="42" t="b">
        <v>1</v>
      </c>
      <c r="I31" s="42" t="s">
        <v>60</v>
      </c>
      <c r="J31" t="s">
        <v>46</v>
      </c>
      <c r="K31" s="16" t="s">
        <v>47</v>
      </c>
      <c r="L31" s="17" t="s">
        <v>47</v>
      </c>
      <c r="M31" s="18">
        <v>5.0000000000000004E-6</v>
      </c>
      <c r="N31" s="18">
        <v>5.0000000000000004E-6</v>
      </c>
      <c r="O31" s="18">
        <v>5.2599999999999996E-9</v>
      </c>
      <c r="P31" s="27">
        <v>5.2599999999999996E-9</v>
      </c>
      <c r="Q31" t="s">
        <v>216</v>
      </c>
      <c r="R31" t="s">
        <v>81</v>
      </c>
      <c r="S31">
        <v>298</v>
      </c>
      <c r="T31" s="19">
        <v>-7.2015828608628025</v>
      </c>
      <c r="U31" s="19">
        <v>-11.247249538016108</v>
      </c>
      <c r="V31" s="19">
        <v>4.0456666771533056</v>
      </c>
      <c r="W31" s="19">
        <v>4.0456666771533056</v>
      </c>
      <c r="X31" s="20" t="s">
        <v>2519</v>
      </c>
      <c r="Y31" s="20" t="s">
        <v>176</v>
      </c>
      <c r="Z31" s="21">
        <v>0</v>
      </c>
      <c r="AA31" s="21">
        <v>2.8</v>
      </c>
      <c r="AB31" s="20" t="s">
        <v>73</v>
      </c>
      <c r="AC31" s="22">
        <v>0</v>
      </c>
      <c r="AD31">
        <v>1.8</v>
      </c>
    </row>
    <row r="32" spans="1:31" hidden="1" x14ac:dyDescent="0.45">
      <c r="A32" t="s">
        <v>65</v>
      </c>
      <c r="B32" t="s">
        <v>334</v>
      </c>
      <c r="C32" t="s">
        <v>334</v>
      </c>
      <c r="E32" t="s">
        <v>2519</v>
      </c>
      <c r="F32">
        <v>1</v>
      </c>
      <c r="G32" s="42" t="s">
        <v>60</v>
      </c>
      <c r="H32" s="42" t="b">
        <v>1</v>
      </c>
      <c r="I32" s="42" t="s">
        <v>60</v>
      </c>
      <c r="J32" t="s">
        <v>46</v>
      </c>
      <c r="K32" s="16" t="s">
        <v>47</v>
      </c>
      <c r="L32" s="17" t="s">
        <v>47</v>
      </c>
      <c r="M32" s="18">
        <v>3.5700000000000001E-6</v>
      </c>
      <c r="N32" s="18">
        <v>3.5700000000000001E-6</v>
      </c>
      <c r="O32" s="18">
        <v>1.2499999999999999E-8</v>
      </c>
      <c r="P32" s="27">
        <v>1.2499999999999999E-8</v>
      </c>
      <c r="Q32" s="43" t="s">
        <v>62</v>
      </c>
      <c r="R32" s="43" t="s">
        <v>81</v>
      </c>
      <c r="S32" t="s">
        <v>89</v>
      </c>
      <c r="T32" s="19">
        <v>-7.4003375276819074</v>
      </c>
      <c r="U32" s="19">
        <v>-10.73654694365651</v>
      </c>
      <c r="V32" s="19">
        <v>3.3362094159746025</v>
      </c>
      <c r="W32" s="19">
        <v>3.3362094159746025</v>
      </c>
      <c r="X32" s="20" t="s">
        <v>2519</v>
      </c>
      <c r="Y32" s="20" t="s">
        <v>196</v>
      </c>
      <c r="Z32" s="21">
        <v>0</v>
      </c>
      <c r="AA32" s="21">
        <v>-0.9</v>
      </c>
      <c r="AB32" s="20" t="s">
        <v>73</v>
      </c>
      <c r="AC32" s="22">
        <v>0</v>
      </c>
      <c r="AD32">
        <v>1.8</v>
      </c>
    </row>
    <row r="33" spans="1:31" hidden="1" x14ac:dyDescent="0.45">
      <c r="A33" t="s">
        <v>107</v>
      </c>
      <c r="B33" t="s">
        <v>341</v>
      </c>
      <c r="C33" t="s">
        <v>341</v>
      </c>
      <c r="E33" t="s">
        <v>2519</v>
      </c>
      <c r="F33">
        <v>1</v>
      </c>
      <c r="G33" s="42" t="s">
        <v>60</v>
      </c>
      <c r="H33" s="42" t="b">
        <v>1</v>
      </c>
      <c r="I33" s="42" t="s">
        <v>60</v>
      </c>
      <c r="J33" t="s">
        <v>46</v>
      </c>
      <c r="K33" s="16" t="s">
        <v>47</v>
      </c>
      <c r="L33" s="17" t="s">
        <v>47</v>
      </c>
      <c r="M33" s="18">
        <v>5.2600000000000002E-7</v>
      </c>
      <c r="N33" s="18">
        <v>5.2600000000000002E-7</v>
      </c>
      <c r="O33" s="18">
        <v>2.3800000000000001E-9</v>
      </c>
      <c r="P33" s="27">
        <v>2.3800000000000001E-9</v>
      </c>
      <c r="Q33" t="s">
        <v>211</v>
      </c>
      <c r="R33" t="s">
        <v>81</v>
      </c>
      <c r="S33">
        <v>303</v>
      </c>
      <c r="T33" s="19">
        <v>-8.5301991282831331</v>
      </c>
      <c r="U33" s="19">
        <v>-11.715137556065185</v>
      </c>
      <c r="V33" s="19">
        <v>3.1849384277820523</v>
      </c>
      <c r="W33" s="19">
        <v>3.1849384277820523</v>
      </c>
      <c r="X33" s="20" t="s">
        <v>2519</v>
      </c>
      <c r="Y33" s="20" t="s">
        <v>201</v>
      </c>
      <c r="Z33" s="21">
        <v>0</v>
      </c>
      <c r="AA33" s="21">
        <v>-1.3</v>
      </c>
      <c r="AB33" s="20" t="s">
        <v>73</v>
      </c>
      <c r="AC33" s="22">
        <v>0</v>
      </c>
      <c r="AD33">
        <v>1.8</v>
      </c>
    </row>
    <row r="34" spans="1:31" hidden="1" x14ac:dyDescent="0.45">
      <c r="A34" t="s">
        <v>65</v>
      </c>
      <c r="B34" t="s">
        <v>358</v>
      </c>
      <c r="C34" t="s">
        <v>358</v>
      </c>
      <c r="E34" t="s">
        <v>2519</v>
      </c>
      <c r="F34">
        <v>1</v>
      </c>
      <c r="G34" s="42" t="s">
        <v>60</v>
      </c>
      <c r="H34" s="42" t="b">
        <v>1</v>
      </c>
      <c r="I34" s="42" t="s">
        <v>60</v>
      </c>
      <c r="J34" t="s">
        <v>46</v>
      </c>
      <c r="K34" s="16" t="s">
        <v>47</v>
      </c>
      <c r="L34" s="17" t="s">
        <v>47</v>
      </c>
      <c r="M34" s="18">
        <v>3.5700000000000001E-6</v>
      </c>
      <c r="N34" s="18">
        <v>3.5700000000000001E-6</v>
      </c>
      <c r="O34" s="18">
        <v>2E-8</v>
      </c>
      <c r="P34" s="18">
        <v>2E-8</v>
      </c>
      <c r="Q34" t="s">
        <v>62</v>
      </c>
      <c r="R34" t="s">
        <v>81</v>
      </c>
      <c r="S34">
        <v>298</v>
      </c>
      <c r="T34" s="19">
        <v>-7.4003375276819074</v>
      </c>
      <c r="U34" s="19">
        <v>-10.459244802401527</v>
      </c>
      <c r="V34" s="19">
        <v>3.0589072747196191</v>
      </c>
      <c r="W34" s="19">
        <v>3.0589072747196191</v>
      </c>
      <c r="X34" s="20" t="s">
        <v>2520</v>
      </c>
      <c r="Y34" s="20" t="s">
        <v>101</v>
      </c>
      <c r="Z34" s="21">
        <v>-1</v>
      </c>
      <c r="AA34" s="21">
        <v>-3.5</v>
      </c>
      <c r="AB34" s="20" t="s">
        <v>73</v>
      </c>
      <c r="AC34" s="22">
        <v>0</v>
      </c>
      <c r="AD34">
        <v>1.8</v>
      </c>
    </row>
    <row r="35" spans="1:31" hidden="1" x14ac:dyDescent="0.45">
      <c r="A35" t="s">
        <v>372</v>
      </c>
      <c r="B35" t="s">
        <v>373</v>
      </c>
      <c r="C35" t="s">
        <v>373</v>
      </c>
      <c r="E35" t="s">
        <v>2519</v>
      </c>
      <c r="F35">
        <v>1</v>
      </c>
      <c r="G35" s="42" t="s">
        <v>60</v>
      </c>
      <c r="H35" s="42" t="b">
        <v>1</v>
      </c>
      <c r="I35" s="42" t="s">
        <v>60</v>
      </c>
      <c r="J35" t="s">
        <v>70</v>
      </c>
      <c r="K35" s="16" t="s">
        <v>47</v>
      </c>
      <c r="L35" s="17" t="s">
        <v>47</v>
      </c>
      <c r="M35" s="18">
        <v>1.57E-9</v>
      </c>
      <c r="N35" s="18">
        <v>1.57E-9</v>
      </c>
      <c r="O35" t="s">
        <v>374</v>
      </c>
      <c r="P35" s="18">
        <v>9.9999999999999994E-12</v>
      </c>
      <c r="Q35" s="57" t="s">
        <v>375</v>
      </c>
      <c r="R35" s="57" t="s">
        <v>100</v>
      </c>
      <c r="S35">
        <v>310</v>
      </c>
      <c r="T35" s="19">
        <v>-11.960592228375853</v>
      </c>
      <c r="U35" s="19">
        <v>-14.943777253531357</v>
      </c>
      <c r="V35" s="19">
        <v>2.9831850251555032</v>
      </c>
      <c r="W35" s="19">
        <v>2.9831850251555032</v>
      </c>
      <c r="X35" s="20" t="s">
        <v>2520</v>
      </c>
      <c r="Y35" s="20" t="s">
        <v>101</v>
      </c>
      <c r="Z35" s="21">
        <v>-1</v>
      </c>
      <c r="AA35" s="21">
        <v>-3.5</v>
      </c>
      <c r="AB35" s="20" t="s">
        <v>73</v>
      </c>
      <c r="AC35" s="22">
        <v>0</v>
      </c>
      <c r="AD35">
        <v>1.8</v>
      </c>
    </row>
    <row r="36" spans="1:31" hidden="1" x14ac:dyDescent="0.45">
      <c r="A36" t="s">
        <v>65</v>
      </c>
      <c r="B36" t="s">
        <v>358</v>
      </c>
      <c r="C36" t="s">
        <v>358</v>
      </c>
      <c r="E36" t="s">
        <v>2519</v>
      </c>
      <c r="F36">
        <v>1</v>
      </c>
      <c r="G36" s="42" t="s">
        <v>60</v>
      </c>
      <c r="H36" s="42" t="b">
        <v>1</v>
      </c>
      <c r="I36" s="42" t="s">
        <v>60</v>
      </c>
      <c r="J36" t="s">
        <v>46</v>
      </c>
      <c r="K36" s="16" t="s">
        <v>47</v>
      </c>
      <c r="L36" s="17" t="s">
        <v>47</v>
      </c>
      <c r="M36" s="18">
        <v>1.79E-6</v>
      </c>
      <c r="N36" s="18">
        <v>1.79E-6</v>
      </c>
      <c r="O36" s="18">
        <v>1.2499999999999999E-8</v>
      </c>
      <c r="P36" s="18">
        <v>1.2499999999999999E-8</v>
      </c>
      <c r="Q36" s="43" t="s">
        <v>62</v>
      </c>
      <c r="R36" s="43" t="s">
        <v>81</v>
      </c>
      <c r="S36" t="s">
        <v>89</v>
      </c>
      <c r="T36" s="19">
        <v>-7.8076440134858496</v>
      </c>
      <c r="U36" s="19">
        <v>-10.73654694365651</v>
      </c>
      <c r="V36" s="19">
        <v>2.9289029301706604</v>
      </c>
      <c r="W36" s="19">
        <v>2.9289029301706604</v>
      </c>
      <c r="X36" s="20" t="s">
        <v>2520</v>
      </c>
      <c r="Y36" s="20" t="s">
        <v>101</v>
      </c>
      <c r="Z36" s="21">
        <v>-1</v>
      </c>
      <c r="AA36" s="21">
        <v>-3.5</v>
      </c>
      <c r="AB36" s="20" t="s">
        <v>73</v>
      </c>
      <c r="AC36" s="22">
        <v>0</v>
      </c>
      <c r="AD36">
        <v>1.8</v>
      </c>
    </row>
    <row r="37" spans="1:31" hidden="1" x14ac:dyDescent="0.45">
      <c r="A37" t="s">
        <v>421</v>
      </c>
      <c r="B37" t="s">
        <v>422</v>
      </c>
      <c r="C37" t="s">
        <v>422</v>
      </c>
      <c r="E37" t="s">
        <v>2519</v>
      </c>
      <c r="F37">
        <v>1</v>
      </c>
      <c r="G37" s="42" t="s">
        <v>60</v>
      </c>
      <c r="H37" s="42" t="b">
        <v>1</v>
      </c>
      <c r="I37" s="42" t="s">
        <v>60</v>
      </c>
      <c r="J37" t="s">
        <v>125</v>
      </c>
      <c r="K37" s="16" t="s">
        <v>47</v>
      </c>
      <c r="L37" s="17" t="s">
        <v>47</v>
      </c>
      <c r="M37" s="18">
        <v>7.0000000000000005E-8</v>
      </c>
      <c r="N37" s="18">
        <v>7.0000000000000005E-8</v>
      </c>
      <c r="O37" s="18">
        <v>5.0000000000000003E-10</v>
      </c>
      <c r="P37" s="18">
        <v>5.0000000000000003E-10</v>
      </c>
      <c r="Q37" t="s">
        <v>423</v>
      </c>
      <c r="R37" t="s">
        <v>424</v>
      </c>
      <c r="S37">
        <v>303</v>
      </c>
      <c r="T37" s="19">
        <v>-9.7201146509892595</v>
      </c>
      <c r="U37" s="19">
        <v>-12.63568368032875</v>
      </c>
      <c r="V37" s="19">
        <v>2.9155690293394905</v>
      </c>
      <c r="W37" s="19">
        <v>2.9155690293394905</v>
      </c>
      <c r="X37" s="20" t="s">
        <v>2520</v>
      </c>
      <c r="Y37" s="20" t="s">
        <v>82</v>
      </c>
      <c r="Z37" s="21">
        <v>1</v>
      </c>
      <c r="AA37" s="21">
        <v>-4.5</v>
      </c>
      <c r="AB37" s="20" t="s">
        <v>73</v>
      </c>
      <c r="AC37" s="22">
        <v>0</v>
      </c>
      <c r="AD37">
        <v>1.8</v>
      </c>
    </row>
    <row r="38" spans="1:31" hidden="1" x14ac:dyDescent="0.45">
      <c r="A38" t="s">
        <v>372</v>
      </c>
      <c r="B38" t="s">
        <v>425</v>
      </c>
      <c r="C38" t="s">
        <v>425</v>
      </c>
      <c r="E38" t="s">
        <v>2519</v>
      </c>
      <c r="F38">
        <v>1</v>
      </c>
      <c r="G38" s="42" t="s">
        <v>60</v>
      </c>
      <c r="H38" s="42" t="b">
        <v>1</v>
      </c>
      <c r="I38" s="42" t="s">
        <v>60</v>
      </c>
      <c r="J38" t="s">
        <v>125</v>
      </c>
      <c r="K38" s="16" t="s">
        <v>47</v>
      </c>
      <c r="L38" s="17" t="s">
        <v>47</v>
      </c>
      <c r="M38" s="18">
        <v>1.3600000000000001E-9</v>
      </c>
      <c r="N38" s="18">
        <v>1.3600000000000001E-9</v>
      </c>
      <c r="O38" s="18" t="s">
        <v>374</v>
      </c>
      <c r="P38" s="27">
        <v>9.9999999999999994E-12</v>
      </c>
      <c r="Q38" t="s">
        <v>375</v>
      </c>
      <c r="R38" t="s">
        <v>100</v>
      </c>
      <c r="S38">
        <v>310</v>
      </c>
      <c r="T38" s="19">
        <v>-12.045310870947086</v>
      </c>
      <c r="U38" s="19">
        <v>-14.943777253531357</v>
      </c>
      <c r="V38" s="19">
        <v>2.8984663825842709</v>
      </c>
      <c r="W38" s="19">
        <v>2.8984663825842709</v>
      </c>
      <c r="X38" s="20" t="s">
        <v>2519</v>
      </c>
      <c r="Y38" s="20" t="s">
        <v>196</v>
      </c>
      <c r="Z38" s="21">
        <v>0</v>
      </c>
      <c r="AA38" s="21">
        <v>-0.9</v>
      </c>
      <c r="AB38" s="20" t="s">
        <v>73</v>
      </c>
      <c r="AC38" s="22">
        <v>0</v>
      </c>
      <c r="AD38">
        <v>1.8</v>
      </c>
    </row>
    <row r="39" spans="1:31" s="80" customFormat="1" x14ac:dyDescent="0.45">
      <c r="A39" s="80" t="s">
        <v>281</v>
      </c>
      <c r="B39" s="80" t="s">
        <v>426</v>
      </c>
      <c r="C39" s="80" t="s">
        <v>426</v>
      </c>
      <c r="D39" s="80" t="str">
        <f>A39 &amp; "_" &amp; C39 &amp; "_MT"</f>
        <v>1XGU_AB_C_FB33V_MT</v>
      </c>
      <c r="E39" s="80" t="s">
        <v>2519</v>
      </c>
      <c r="F39" s="80">
        <v>1</v>
      </c>
      <c r="G39" s="80" t="s">
        <v>60</v>
      </c>
      <c r="H39" s="80" t="b">
        <v>1</v>
      </c>
      <c r="I39" s="80" t="s">
        <v>60</v>
      </c>
      <c r="J39" s="80" t="s">
        <v>46</v>
      </c>
      <c r="K39" s="80" t="s">
        <v>47</v>
      </c>
      <c r="L39" s="80" t="s">
        <v>47</v>
      </c>
      <c r="M39" s="112">
        <v>7.1399999999999996E-7</v>
      </c>
      <c r="N39" s="112">
        <v>7.1399999999999996E-7</v>
      </c>
      <c r="O39" s="112">
        <v>5.2599999999999996E-9</v>
      </c>
      <c r="P39" s="112">
        <v>5.2599999999999996E-9</v>
      </c>
      <c r="Q39" s="58" t="s">
        <v>216</v>
      </c>
      <c r="R39" s="58" t="s">
        <v>81</v>
      </c>
      <c r="S39" s="80">
        <v>298</v>
      </c>
      <c r="T39" s="113">
        <v>-8.3499058960180275</v>
      </c>
      <c r="U39" s="113">
        <v>-11.247249538016108</v>
      </c>
      <c r="V39" s="113">
        <v>2.8973436419980807</v>
      </c>
      <c r="W39" s="113">
        <v>2.8973436419980807</v>
      </c>
      <c r="X39" s="77" t="s">
        <v>2519</v>
      </c>
      <c r="Y39" s="77" t="s">
        <v>176</v>
      </c>
      <c r="Z39" s="114">
        <v>0</v>
      </c>
      <c r="AA39" s="114">
        <v>2.8</v>
      </c>
      <c r="AB39" s="77" t="s">
        <v>205</v>
      </c>
      <c r="AC39" s="115">
        <v>0</v>
      </c>
      <c r="AD39" s="80" t="e">
        <v>#N/A</v>
      </c>
      <c r="AE39" s="80" t="s">
        <v>2521</v>
      </c>
    </row>
    <row r="40" spans="1:31" hidden="1" x14ac:dyDescent="0.45">
      <c r="A40" t="s">
        <v>67</v>
      </c>
      <c r="B40" t="s">
        <v>437</v>
      </c>
      <c r="C40" t="s">
        <v>437</v>
      </c>
      <c r="E40" t="s">
        <v>2519</v>
      </c>
      <c r="F40">
        <v>1</v>
      </c>
      <c r="G40" s="42" t="s">
        <v>60</v>
      </c>
      <c r="H40" s="42" t="b">
        <v>1</v>
      </c>
      <c r="I40" s="42" t="s">
        <v>60</v>
      </c>
      <c r="J40" t="s">
        <v>46</v>
      </c>
      <c r="K40" s="16" t="s">
        <v>47</v>
      </c>
      <c r="L40" s="17" t="s">
        <v>47</v>
      </c>
      <c r="M40" s="18">
        <v>1.3999999999999999E-6</v>
      </c>
      <c r="N40" s="18">
        <v>1.3999999999999999E-6</v>
      </c>
      <c r="O40" s="18">
        <v>1.2E-8</v>
      </c>
      <c r="P40" s="27">
        <v>1.2E-8</v>
      </c>
      <c r="Q40" s="57" t="s">
        <v>71</v>
      </c>
      <c r="R40" s="57" t="s">
        <v>72</v>
      </c>
      <c r="S40">
        <v>298</v>
      </c>
      <c r="T40" s="19">
        <v>-7.9526326095924063</v>
      </c>
      <c r="U40" s="19">
        <v>-10.760631920423462</v>
      </c>
      <c r="V40" s="19">
        <v>2.8079993108310557</v>
      </c>
      <c r="W40" s="19">
        <v>2.8079993108310557</v>
      </c>
      <c r="X40" s="20" t="s">
        <v>2519</v>
      </c>
      <c r="Y40" s="20" t="s">
        <v>196</v>
      </c>
      <c r="Z40" s="21">
        <v>0</v>
      </c>
      <c r="AA40" s="21">
        <v>-0.9</v>
      </c>
      <c r="AB40" s="20" t="s">
        <v>73</v>
      </c>
      <c r="AC40" s="22">
        <v>0</v>
      </c>
      <c r="AD40">
        <v>1.8</v>
      </c>
    </row>
    <row r="41" spans="1:31" x14ac:dyDescent="0.45">
      <c r="A41" t="s">
        <v>107</v>
      </c>
      <c r="B41" t="s">
        <v>438</v>
      </c>
      <c r="C41" t="s">
        <v>438</v>
      </c>
      <c r="D41" t="str">
        <f>A41 &amp; "_" &amp; C41 &amp; "_MT"</f>
        <v>3HFM_HL_Y_YH50L_MT</v>
      </c>
      <c r="E41" t="s">
        <v>2519</v>
      </c>
      <c r="F41">
        <v>1</v>
      </c>
      <c r="G41" s="42" t="s">
        <v>60</v>
      </c>
      <c r="H41" s="42" t="b">
        <v>1</v>
      </c>
      <c r="I41" s="42" t="s">
        <v>60</v>
      </c>
      <c r="J41" t="s">
        <v>125</v>
      </c>
      <c r="K41" s="16" t="s">
        <v>47</v>
      </c>
      <c r="L41" s="17" t="s">
        <v>47</v>
      </c>
      <c r="M41" s="18">
        <v>2.7000000000000001E-7</v>
      </c>
      <c r="N41" s="18">
        <v>2.7000000000000001E-7</v>
      </c>
      <c r="O41" s="18">
        <v>2.3800000000000001E-9</v>
      </c>
      <c r="P41" s="27">
        <v>2.3800000000000001E-9</v>
      </c>
      <c r="Q41" s="57" t="s">
        <v>211</v>
      </c>
      <c r="R41" s="57" t="s">
        <v>81</v>
      </c>
      <c r="S41">
        <v>303</v>
      </c>
      <c r="T41" s="19">
        <v>-8.9236578879893411</v>
      </c>
      <c r="U41" s="19">
        <v>-11.715137556065185</v>
      </c>
      <c r="V41" s="19">
        <v>2.7914796680758442</v>
      </c>
      <c r="W41" s="19">
        <v>2.7914796680758442</v>
      </c>
      <c r="X41" s="20" t="s">
        <v>2519</v>
      </c>
      <c r="Y41" s="20" t="s">
        <v>201</v>
      </c>
      <c r="Z41" s="21">
        <v>0</v>
      </c>
      <c r="AA41" s="21">
        <v>-1.3</v>
      </c>
      <c r="AB41" s="20" t="s">
        <v>160</v>
      </c>
      <c r="AC41" s="22">
        <v>0</v>
      </c>
      <c r="AD41">
        <v>3.8</v>
      </c>
      <c r="AE41" s="80" t="s">
        <v>2521</v>
      </c>
    </row>
    <row r="42" spans="1:31" s="81" customFormat="1" hidden="1" x14ac:dyDescent="0.45">
      <c r="A42" s="81" t="s">
        <v>58</v>
      </c>
      <c r="B42" s="81" t="s">
        <v>358</v>
      </c>
      <c r="C42" s="81" t="s">
        <v>358</v>
      </c>
      <c r="E42" s="81" t="s">
        <v>2519</v>
      </c>
      <c r="F42" s="81">
        <v>1</v>
      </c>
      <c r="G42" s="81" t="s">
        <v>60</v>
      </c>
      <c r="H42" s="81" t="b">
        <v>1</v>
      </c>
      <c r="I42" s="81" t="s">
        <v>60</v>
      </c>
      <c r="J42" s="81" t="s">
        <v>70</v>
      </c>
      <c r="K42" s="81" t="s">
        <v>47</v>
      </c>
      <c r="L42" s="81" t="s">
        <v>47</v>
      </c>
      <c r="M42" s="98">
        <v>1.1999999999999999E-6</v>
      </c>
      <c r="N42" s="98">
        <v>1.1999999999999999E-6</v>
      </c>
      <c r="O42" s="98">
        <v>1.0800000000000001E-8</v>
      </c>
      <c r="P42" s="98">
        <v>1.0800000000000001E-8</v>
      </c>
      <c r="Q42" s="82" t="s">
        <v>62</v>
      </c>
      <c r="R42" s="82" t="s">
        <v>63</v>
      </c>
      <c r="S42" s="81">
        <v>298</v>
      </c>
      <c r="T42" s="83">
        <v>-8.0435815106904869</v>
      </c>
      <c r="U42" s="83">
        <v>-10.822794624661579</v>
      </c>
      <c r="V42" s="83">
        <v>2.7792131139710925</v>
      </c>
      <c r="W42" s="83">
        <v>2.7792131139710925</v>
      </c>
      <c r="X42" s="84" t="s">
        <v>2520</v>
      </c>
      <c r="Y42" s="84" t="s">
        <v>101</v>
      </c>
      <c r="Z42" s="85">
        <v>-1</v>
      </c>
      <c r="AA42" s="85">
        <v>-3.5</v>
      </c>
      <c r="AB42" s="84" t="s">
        <v>73</v>
      </c>
      <c r="AC42" s="86">
        <v>0</v>
      </c>
      <c r="AD42" s="81">
        <v>1.8</v>
      </c>
    </row>
    <row r="43" spans="1:31" s="81" customFormat="1" hidden="1" x14ac:dyDescent="0.45">
      <c r="A43" s="81" t="s">
        <v>58</v>
      </c>
      <c r="B43" s="81" t="s">
        <v>358</v>
      </c>
      <c r="C43" s="81" t="s">
        <v>358</v>
      </c>
      <c r="E43" s="81" t="s">
        <v>2519</v>
      </c>
      <c r="F43" s="81">
        <v>1</v>
      </c>
      <c r="G43" s="81" t="s">
        <v>60</v>
      </c>
      <c r="H43" s="81" t="b">
        <v>1</v>
      </c>
      <c r="I43" s="81" t="s">
        <v>60</v>
      </c>
      <c r="J43" s="81" t="s">
        <v>70</v>
      </c>
      <c r="K43" s="81" t="s">
        <v>47</v>
      </c>
      <c r="L43" s="81" t="s">
        <v>47</v>
      </c>
      <c r="M43" s="98">
        <v>1.1999999999999999E-6</v>
      </c>
      <c r="N43" s="98">
        <v>1.1999999999999999E-6</v>
      </c>
      <c r="O43" s="98">
        <v>1.0800000000000001E-8</v>
      </c>
      <c r="P43" s="98">
        <v>1.0800000000000001E-8</v>
      </c>
      <c r="Q43" s="82" t="s">
        <v>62</v>
      </c>
      <c r="R43" s="82" t="s">
        <v>63</v>
      </c>
      <c r="S43" s="81" t="s">
        <v>89</v>
      </c>
      <c r="T43" s="83">
        <v>-8.0435815106904869</v>
      </c>
      <c r="U43" s="83">
        <v>-10.822794624661579</v>
      </c>
      <c r="V43" s="83">
        <v>2.7792131139710925</v>
      </c>
      <c r="W43" s="83">
        <v>2.7792131139710925</v>
      </c>
      <c r="X43" s="84" t="s">
        <v>2520</v>
      </c>
      <c r="Y43" s="84" t="s">
        <v>101</v>
      </c>
      <c r="Z43" s="85">
        <v>-1</v>
      </c>
      <c r="AA43" s="85">
        <v>-3.5</v>
      </c>
      <c r="AB43" s="84" t="s">
        <v>73</v>
      </c>
      <c r="AC43" s="86">
        <v>0</v>
      </c>
      <c r="AD43" s="81">
        <v>1.8</v>
      </c>
    </row>
    <row r="44" spans="1:31" hidden="1" x14ac:dyDescent="0.45">
      <c r="A44" t="s">
        <v>65</v>
      </c>
      <c r="B44" t="s">
        <v>334</v>
      </c>
      <c r="C44" t="s">
        <v>334</v>
      </c>
      <c r="E44" t="s">
        <v>2519</v>
      </c>
      <c r="F44">
        <v>1</v>
      </c>
      <c r="G44" s="42" t="s">
        <v>60</v>
      </c>
      <c r="H44" s="42" t="b">
        <v>1</v>
      </c>
      <c r="I44" s="42" t="s">
        <v>60</v>
      </c>
      <c r="J44" t="s">
        <v>46</v>
      </c>
      <c r="K44" s="16" t="s">
        <v>47</v>
      </c>
      <c r="L44" s="17" t="s">
        <v>47</v>
      </c>
      <c r="M44" s="18">
        <v>1.9999999999999999E-6</v>
      </c>
      <c r="N44" s="18">
        <v>1.9999999999999999E-6</v>
      </c>
      <c r="O44" s="18">
        <v>2E-8</v>
      </c>
      <c r="P44" s="27">
        <v>2E-8</v>
      </c>
      <c r="Q44" s="43" t="s">
        <v>62</v>
      </c>
      <c r="R44" s="43" t="s">
        <v>81</v>
      </c>
      <c r="S44">
        <v>298</v>
      </c>
      <c r="T44" s="19">
        <v>-7.7421943926685532</v>
      </c>
      <c r="U44" s="19">
        <v>-10.459244802401527</v>
      </c>
      <c r="V44" s="19">
        <v>2.7170504097329733</v>
      </c>
      <c r="W44" s="19">
        <v>2.7170504097329733</v>
      </c>
      <c r="X44" s="20" t="s">
        <v>2519</v>
      </c>
      <c r="Y44" s="20" t="s">
        <v>196</v>
      </c>
      <c r="Z44" s="21">
        <v>0</v>
      </c>
      <c r="AA44" s="21">
        <v>-0.9</v>
      </c>
      <c r="AB44" s="20" t="s">
        <v>73</v>
      </c>
      <c r="AC44" s="22">
        <v>0</v>
      </c>
      <c r="AD44">
        <v>1.8</v>
      </c>
    </row>
    <row r="45" spans="1:31" hidden="1" x14ac:dyDescent="0.45">
      <c r="A45" t="s">
        <v>109</v>
      </c>
      <c r="B45" t="s">
        <v>449</v>
      </c>
      <c r="C45" t="s">
        <v>449</v>
      </c>
      <c r="E45" t="s">
        <v>2519</v>
      </c>
      <c r="F45">
        <v>1</v>
      </c>
      <c r="G45" s="42" t="s">
        <v>60</v>
      </c>
      <c r="H45" s="42" t="b">
        <v>1</v>
      </c>
      <c r="I45" s="42" t="s">
        <v>60</v>
      </c>
      <c r="J45" t="s">
        <v>70</v>
      </c>
      <c r="K45" s="16" t="s">
        <v>47</v>
      </c>
      <c r="L45" s="17" t="s">
        <v>47</v>
      </c>
      <c r="M45" s="18">
        <v>8.5000000000000001E-7</v>
      </c>
      <c r="N45" s="18">
        <v>8.5000000000000001E-7</v>
      </c>
      <c r="O45" s="18">
        <v>8.5E-9</v>
      </c>
      <c r="P45" s="18">
        <v>8.5E-9</v>
      </c>
      <c r="Q45" t="s">
        <v>113</v>
      </c>
      <c r="R45" t="s">
        <v>114</v>
      </c>
      <c r="S45" t="s">
        <v>89</v>
      </c>
      <c r="T45" s="19">
        <v>-8.2470373976026075</v>
      </c>
      <c r="U45" s="19">
        <v>-10.964087807335581</v>
      </c>
      <c r="V45" s="19">
        <v>2.7170504097329733</v>
      </c>
      <c r="W45" s="19">
        <v>2.7170504097329733</v>
      </c>
      <c r="X45" s="20" t="s">
        <v>2520</v>
      </c>
      <c r="Y45" s="20" t="s">
        <v>142</v>
      </c>
      <c r="Z45" s="21">
        <v>600</v>
      </c>
      <c r="AA45" s="21">
        <v>-0.4</v>
      </c>
      <c r="AB45" s="20" t="s">
        <v>160</v>
      </c>
      <c r="AC45" s="22">
        <v>0</v>
      </c>
      <c r="AD45">
        <v>3.8</v>
      </c>
    </row>
    <row r="46" spans="1:31" hidden="1" x14ac:dyDescent="0.45">
      <c r="A46" t="s">
        <v>107</v>
      </c>
      <c r="B46" t="s">
        <v>450</v>
      </c>
      <c r="C46" t="s">
        <v>450</v>
      </c>
      <c r="E46" t="s">
        <v>2519</v>
      </c>
      <c r="F46">
        <v>1</v>
      </c>
      <c r="G46" s="42" t="s">
        <v>60</v>
      </c>
      <c r="H46" s="42" t="b">
        <v>1</v>
      </c>
      <c r="I46" s="42" t="s">
        <v>60</v>
      </c>
      <c r="J46" t="s">
        <v>125</v>
      </c>
      <c r="K46" s="16" t="s">
        <v>47</v>
      </c>
      <c r="L46" s="17" t="s">
        <v>47</v>
      </c>
      <c r="M46" s="18">
        <v>2.8999999999999999E-9</v>
      </c>
      <c r="N46" s="18">
        <v>2.8999999999999999E-9</v>
      </c>
      <c r="O46" s="18">
        <v>3E-11</v>
      </c>
      <c r="P46" s="27">
        <v>3E-11</v>
      </c>
      <c r="Q46" t="s">
        <v>211</v>
      </c>
      <c r="R46" t="s">
        <v>81</v>
      </c>
      <c r="S46" t="s">
        <v>89</v>
      </c>
      <c r="T46" s="19">
        <v>-11.59854750897285</v>
      </c>
      <c r="U46" s="19">
        <v>-14.295596003217172</v>
      </c>
      <c r="V46" s="19">
        <v>2.6970484942443225</v>
      </c>
      <c r="W46" s="19">
        <v>2.6970484942443225</v>
      </c>
      <c r="X46" s="20" t="s">
        <v>2519</v>
      </c>
      <c r="Y46" s="20" t="s">
        <v>201</v>
      </c>
      <c r="Z46" s="21">
        <v>0</v>
      </c>
      <c r="AA46" s="21">
        <v>-1.3</v>
      </c>
      <c r="AB46" s="20" t="s">
        <v>73</v>
      </c>
      <c r="AC46" s="22">
        <v>0</v>
      </c>
      <c r="AD46">
        <v>1.8</v>
      </c>
    </row>
    <row r="47" spans="1:31" hidden="1" x14ac:dyDescent="0.45">
      <c r="A47" t="s">
        <v>67</v>
      </c>
      <c r="B47" t="s">
        <v>425</v>
      </c>
      <c r="C47" t="s">
        <v>454</v>
      </c>
      <c r="E47" t="s">
        <v>2520</v>
      </c>
      <c r="F47">
        <v>1</v>
      </c>
      <c r="G47" s="42" t="s">
        <v>60</v>
      </c>
      <c r="H47" s="42" t="b">
        <v>1</v>
      </c>
      <c r="I47" s="42" t="s">
        <v>60</v>
      </c>
      <c r="J47" t="s">
        <v>125</v>
      </c>
      <c r="K47" s="16" t="s">
        <v>47</v>
      </c>
      <c r="L47" s="17" t="s">
        <v>47</v>
      </c>
      <c r="M47" s="18">
        <v>1.1200000000000001E-6</v>
      </c>
      <c r="N47" s="18">
        <v>1.1200000000000001E-6</v>
      </c>
      <c r="O47" s="18">
        <v>1.2E-8</v>
      </c>
      <c r="P47" s="27">
        <v>1.2E-8</v>
      </c>
      <c r="Q47" s="43" t="s">
        <v>71</v>
      </c>
      <c r="R47" s="43" t="s">
        <v>72</v>
      </c>
      <c r="S47">
        <v>298</v>
      </c>
      <c r="T47" s="19">
        <v>-8.0842873048677895</v>
      </c>
      <c r="U47" s="19">
        <v>-10.760631920423462</v>
      </c>
      <c r="V47" s="19">
        <v>2.6763446155556725</v>
      </c>
      <c r="W47" s="19">
        <v>2.6763446155556725</v>
      </c>
      <c r="X47" s="20" t="s">
        <v>2519</v>
      </c>
      <c r="Y47" s="20" t="s">
        <v>196</v>
      </c>
      <c r="Z47" s="21">
        <v>0</v>
      </c>
      <c r="AA47" s="21">
        <v>-0.9</v>
      </c>
      <c r="AB47" s="20" t="s">
        <v>73</v>
      </c>
      <c r="AC47" s="22">
        <v>0</v>
      </c>
      <c r="AD47">
        <v>1.8</v>
      </c>
    </row>
    <row r="48" spans="1:31" hidden="1" x14ac:dyDescent="0.45">
      <c r="A48" s="26" t="s">
        <v>58</v>
      </c>
      <c r="B48" s="26" t="s">
        <v>455</v>
      </c>
      <c r="C48" s="26" t="s">
        <v>456</v>
      </c>
      <c r="D48" s="26"/>
      <c r="E48" t="s">
        <v>2520</v>
      </c>
      <c r="F48">
        <v>1</v>
      </c>
      <c r="G48" s="26" t="s">
        <v>60</v>
      </c>
      <c r="H48" s="42" t="b">
        <v>1</v>
      </c>
      <c r="I48" s="42" t="s">
        <v>60</v>
      </c>
      <c r="J48" t="s">
        <v>46</v>
      </c>
      <c r="K48" s="16" t="s">
        <v>47</v>
      </c>
      <c r="L48" s="17" t="s">
        <v>47</v>
      </c>
      <c r="M48" s="18">
        <v>9.9999999999999995E-7</v>
      </c>
      <c r="N48" s="18">
        <v>9.9999999999999995E-7</v>
      </c>
      <c r="O48" s="18">
        <v>1.0800000000000001E-8</v>
      </c>
      <c r="P48" s="27">
        <v>1.0800000000000001E-8</v>
      </c>
      <c r="Q48" s="59" t="s">
        <v>62</v>
      </c>
      <c r="R48" s="59" t="s">
        <v>63</v>
      </c>
      <c r="S48" s="26" t="s">
        <v>89</v>
      </c>
      <c r="T48" s="29">
        <v>-8.1511512291989217</v>
      </c>
      <c r="U48" s="29">
        <v>-10.822794624661579</v>
      </c>
      <c r="V48" s="29">
        <v>2.6716433954626577</v>
      </c>
      <c r="W48" s="29">
        <v>2.6716433954626577</v>
      </c>
      <c r="X48" s="30" t="s">
        <v>2519</v>
      </c>
      <c r="Y48" s="30" t="s">
        <v>155</v>
      </c>
      <c r="Z48" s="21">
        <v>0</v>
      </c>
      <c r="AA48" s="31">
        <v>4.5</v>
      </c>
      <c r="AB48" s="30" t="s">
        <v>73</v>
      </c>
      <c r="AC48" s="22">
        <v>0</v>
      </c>
      <c r="AD48" s="26">
        <v>1.8</v>
      </c>
      <c r="AE48" t="s">
        <v>2525</v>
      </c>
    </row>
    <row r="49" spans="1:31" hidden="1" x14ac:dyDescent="0.45">
      <c r="A49" t="s">
        <v>214</v>
      </c>
      <c r="B49" t="s">
        <v>482</v>
      </c>
      <c r="C49" t="s">
        <v>482</v>
      </c>
      <c r="E49" t="s">
        <v>2519</v>
      </c>
      <c r="F49">
        <v>1</v>
      </c>
      <c r="G49" s="42" t="s">
        <v>60</v>
      </c>
      <c r="H49" s="42" t="b">
        <v>1</v>
      </c>
      <c r="I49" s="42" t="s">
        <v>60</v>
      </c>
      <c r="J49" t="s">
        <v>46</v>
      </c>
      <c r="K49" s="16" t="s">
        <v>47</v>
      </c>
      <c r="L49" s="17" t="s">
        <v>47</v>
      </c>
      <c r="M49" s="18">
        <v>2.5600000000000002E-7</v>
      </c>
      <c r="N49" s="18">
        <v>2.5600000000000002E-7</v>
      </c>
      <c r="O49" s="18">
        <v>2.7799999999999999E-9</v>
      </c>
      <c r="P49" s="27">
        <v>2.7799999999999999E-9</v>
      </c>
      <c r="Q49" t="s">
        <v>216</v>
      </c>
      <c r="R49" t="s">
        <v>81</v>
      </c>
      <c r="S49" t="s">
        <v>89</v>
      </c>
      <c r="T49" s="19">
        <v>-8.9550721515554397</v>
      </c>
      <c r="U49" s="19">
        <v>-11.623480796453881</v>
      </c>
      <c r="V49" s="19">
        <v>2.6684086448984417</v>
      </c>
      <c r="W49" s="19">
        <v>2.6684086448984417</v>
      </c>
      <c r="X49" s="20" t="s">
        <v>2519</v>
      </c>
      <c r="Y49" s="20" t="s">
        <v>201</v>
      </c>
      <c r="Z49" s="21">
        <v>0</v>
      </c>
      <c r="AA49" s="21">
        <v>-1.3</v>
      </c>
      <c r="AB49" s="20" t="s">
        <v>73</v>
      </c>
      <c r="AC49" s="22">
        <v>0</v>
      </c>
      <c r="AD49">
        <v>1.8</v>
      </c>
      <c r="AE49" s="51" t="s">
        <v>200</v>
      </c>
    </row>
    <row r="50" spans="1:31" hidden="1" x14ac:dyDescent="0.45">
      <c r="A50" t="s">
        <v>483</v>
      </c>
      <c r="B50" t="s">
        <v>484</v>
      </c>
      <c r="C50" t="s">
        <v>485</v>
      </c>
      <c r="E50" t="s">
        <v>2520</v>
      </c>
      <c r="F50">
        <v>1</v>
      </c>
      <c r="G50" s="42" t="s">
        <v>60</v>
      </c>
      <c r="H50" s="42" t="b">
        <v>1</v>
      </c>
      <c r="I50" s="42" t="s">
        <v>60</v>
      </c>
      <c r="J50" t="s">
        <v>46</v>
      </c>
      <c r="K50" s="16" t="s">
        <v>47</v>
      </c>
      <c r="L50" s="17" t="s">
        <v>47</v>
      </c>
      <c r="M50" s="18">
        <v>2.1399999999999998E-6</v>
      </c>
      <c r="N50" s="18">
        <v>2.1399999999999998E-6</v>
      </c>
      <c r="O50" s="18">
        <v>2.4999999999999999E-8</v>
      </c>
      <c r="P50" s="18">
        <v>2.4999999999999999E-8</v>
      </c>
      <c r="Q50" s="57" t="s">
        <v>486</v>
      </c>
      <c r="R50" s="57" t="s">
        <v>260</v>
      </c>
      <c r="S50">
        <v>303</v>
      </c>
      <c r="T50" s="19">
        <v>-7.7022757900690024</v>
      </c>
      <c r="U50" s="19">
        <v>-10.327590107126143</v>
      </c>
      <c r="V50" s="19">
        <v>2.6253143170571409</v>
      </c>
      <c r="W50" s="19">
        <v>2.6253143170571409</v>
      </c>
      <c r="X50" s="20" t="s">
        <v>2520</v>
      </c>
      <c r="Y50" s="20" t="s">
        <v>82</v>
      </c>
      <c r="Z50" s="21">
        <v>1</v>
      </c>
      <c r="AA50" s="21">
        <v>-4.5</v>
      </c>
      <c r="AB50" s="20" t="s">
        <v>73</v>
      </c>
      <c r="AC50" s="22">
        <v>0</v>
      </c>
      <c r="AD50">
        <v>1.8</v>
      </c>
    </row>
    <row r="51" spans="1:31" hidden="1" x14ac:dyDescent="0.45">
      <c r="A51" t="s">
        <v>487</v>
      </c>
      <c r="B51" t="s">
        <v>484</v>
      </c>
      <c r="C51" t="s">
        <v>488</v>
      </c>
      <c r="E51" t="s">
        <v>2520</v>
      </c>
      <c r="F51">
        <v>1</v>
      </c>
      <c r="G51" s="42" t="s">
        <v>60</v>
      </c>
      <c r="H51" s="42" t="b">
        <v>1</v>
      </c>
      <c r="I51" s="42" t="s">
        <v>60</v>
      </c>
      <c r="J51" t="s">
        <v>46</v>
      </c>
      <c r="K51" s="16" t="s">
        <v>47</v>
      </c>
      <c r="L51" s="17" t="s">
        <v>47</v>
      </c>
      <c r="M51" s="18">
        <v>5.0900000000000004E-6</v>
      </c>
      <c r="N51" s="18">
        <v>5.0900000000000004E-6</v>
      </c>
      <c r="O51" s="18">
        <v>6.2999999999999995E-8</v>
      </c>
      <c r="P51" s="18">
        <v>6.2999999999999995E-8</v>
      </c>
      <c r="Q51" s="57" t="s">
        <v>489</v>
      </c>
      <c r="R51" s="57" t="s">
        <v>260</v>
      </c>
      <c r="S51">
        <v>303</v>
      </c>
      <c r="T51" s="19">
        <v>-7.1910573091670873</v>
      </c>
      <c r="U51" s="19">
        <v>-9.782277355227377</v>
      </c>
      <c r="V51" s="19">
        <v>2.5912200460602897</v>
      </c>
      <c r="W51" s="19">
        <v>2.5912200460602897</v>
      </c>
      <c r="X51" s="20" t="s">
        <v>2520</v>
      </c>
      <c r="Y51" s="20" t="s">
        <v>82</v>
      </c>
      <c r="Z51" s="21">
        <v>1</v>
      </c>
      <c r="AA51" s="21">
        <v>-4.5</v>
      </c>
      <c r="AB51" s="20" t="s">
        <v>73</v>
      </c>
      <c r="AC51" s="22">
        <v>0</v>
      </c>
      <c r="AD51">
        <v>1.8</v>
      </c>
    </row>
    <row r="52" spans="1:31" hidden="1" x14ac:dyDescent="0.45">
      <c r="A52" t="s">
        <v>372</v>
      </c>
      <c r="B52" t="s">
        <v>490</v>
      </c>
      <c r="C52" t="s">
        <v>491</v>
      </c>
      <c r="E52" t="s">
        <v>2520</v>
      </c>
      <c r="F52">
        <v>1</v>
      </c>
      <c r="G52" s="42" t="s">
        <v>60</v>
      </c>
      <c r="H52" s="42" t="b">
        <v>1</v>
      </c>
      <c r="I52" s="42" t="s">
        <v>60</v>
      </c>
      <c r="J52" t="s">
        <v>46</v>
      </c>
      <c r="K52" s="16" t="s">
        <v>47</v>
      </c>
      <c r="L52" s="17" t="s">
        <v>47</v>
      </c>
      <c r="M52" s="18">
        <v>8.0500000000000001E-10</v>
      </c>
      <c r="N52" s="18">
        <v>8.0500000000000001E-10</v>
      </c>
      <c r="O52" s="18" t="s">
        <v>374</v>
      </c>
      <c r="P52" s="27">
        <v>9.9999999999999994E-12</v>
      </c>
      <c r="Q52" s="57" t="s">
        <v>375</v>
      </c>
      <c r="R52" s="57" t="s">
        <v>100</v>
      </c>
      <c r="S52">
        <v>310</v>
      </c>
      <c r="T52" s="19">
        <v>-12.354705514720891</v>
      </c>
      <c r="U52" s="19">
        <v>-14.943777253531357</v>
      </c>
      <c r="V52" s="19">
        <v>2.5890717388104658</v>
      </c>
      <c r="W52" s="19">
        <v>2.5890717388104658</v>
      </c>
      <c r="X52" s="20" t="s">
        <v>2519</v>
      </c>
      <c r="Y52" s="20" t="s">
        <v>201</v>
      </c>
      <c r="Z52" s="21">
        <v>0</v>
      </c>
      <c r="AA52" s="21">
        <v>-1.3</v>
      </c>
      <c r="AB52" s="20" t="s">
        <v>73</v>
      </c>
      <c r="AC52" s="22">
        <v>0</v>
      </c>
      <c r="AD52">
        <v>1.8</v>
      </c>
    </row>
    <row r="53" spans="1:31" hidden="1" x14ac:dyDescent="0.45">
      <c r="A53" t="s">
        <v>67</v>
      </c>
      <c r="B53" t="s">
        <v>501</v>
      </c>
      <c r="C53" t="s">
        <v>502</v>
      </c>
      <c r="E53" t="s">
        <v>2520</v>
      </c>
      <c r="F53">
        <v>1</v>
      </c>
      <c r="G53" s="42" t="s">
        <v>60</v>
      </c>
      <c r="H53" s="42" t="b">
        <v>1</v>
      </c>
      <c r="I53" s="42" t="s">
        <v>60</v>
      </c>
      <c r="J53" t="s">
        <v>46</v>
      </c>
      <c r="K53" s="16" t="s">
        <v>47</v>
      </c>
      <c r="L53" s="17" t="s">
        <v>47</v>
      </c>
      <c r="M53" s="18">
        <v>7.1600000000000001E-7</v>
      </c>
      <c r="N53" s="18">
        <v>7.1600000000000001E-7</v>
      </c>
      <c r="O53" s="18">
        <v>1.2E-8</v>
      </c>
      <c r="P53" s="27">
        <v>1.2E-8</v>
      </c>
      <c r="Q53" s="43" t="s">
        <v>71</v>
      </c>
      <c r="R53" s="43" t="s">
        <v>72</v>
      </c>
      <c r="S53">
        <v>298</v>
      </c>
      <c r="T53" s="19">
        <v>-8.3482555452916003</v>
      </c>
      <c r="U53" s="19">
        <v>-10.760631920423462</v>
      </c>
      <c r="V53" s="19">
        <v>2.4123763751318616</v>
      </c>
      <c r="W53" s="19">
        <v>2.4123763751318616</v>
      </c>
      <c r="X53" s="20" t="s">
        <v>2519</v>
      </c>
      <c r="Y53" s="20" t="s">
        <v>196</v>
      </c>
      <c r="Z53" s="21">
        <v>0</v>
      </c>
      <c r="AA53" s="21">
        <v>-0.9</v>
      </c>
      <c r="AB53" s="20" t="s">
        <v>73</v>
      </c>
      <c r="AC53" s="22">
        <v>0</v>
      </c>
      <c r="AD53">
        <v>1.8</v>
      </c>
    </row>
    <row r="54" spans="1:31" hidden="1" x14ac:dyDescent="0.45">
      <c r="A54" t="s">
        <v>372</v>
      </c>
      <c r="B54" t="s">
        <v>507</v>
      </c>
      <c r="C54" t="s">
        <v>508</v>
      </c>
      <c r="E54" t="s">
        <v>2520</v>
      </c>
      <c r="F54">
        <v>1</v>
      </c>
      <c r="G54" s="42" t="s">
        <v>60</v>
      </c>
      <c r="H54" s="42" t="b">
        <v>1</v>
      </c>
      <c r="I54" s="42" t="s">
        <v>60</v>
      </c>
      <c r="J54" t="s">
        <v>46</v>
      </c>
      <c r="K54" s="16" t="s">
        <v>47</v>
      </c>
      <c r="L54" s="17" t="s">
        <v>47</v>
      </c>
      <c r="M54" s="18">
        <v>4.6600000000000005E-10</v>
      </c>
      <c r="N54" s="18">
        <v>4.6600000000000005E-10</v>
      </c>
      <c r="O54" s="18" t="s">
        <v>374</v>
      </c>
      <c r="P54" s="27">
        <v>9.9999999999999994E-12</v>
      </c>
      <c r="Q54" s="57" t="s">
        <v>375</v>
      </c>
      <c r="R54" s="57" t="s">
        <v>100</v>
      </c>
      <c r="S54">
        <v>310</v>
      </c>
      <c r="T54" s="19">
        <v>-12.677232934263712</v>
      </c>
      <c r="U54" s="19">
        <v>-14.943777253531357</v>
      </c>
      <c r="V54" s="19">
        <v>2.2665443192676449</v>
      </c>
      <c r="W54" s="19">
        <v>2.2665443192676449</v>
      </c>
      <c r="X54" s="20" t="s">
        <v>2519</v>
      </c>
      <c r="Y54" s="20" t="s">
        <v>201</v>
      </c>
      <c r="Z54" s="21">
        <v>0</v>
      </c>
      <c r="AA54" s="21">
        <v>-1.3</v>
      </c>
      <c r="AB54" s="20" t="s">
        <v>73</v>
      </c>
      <c r="AC54" s="22">
        <v>0</v>
      </c>
      <c r="AD54">
        <v>1.8</v>
      </c>
    </row>
    <row r="55" spans="1:31" hidden="1" x14ac:dyDescent="0.45">
      <c r="A55" t="s">
        <v>509</v>
      </c>
      <c r="B55" t="s">
        <v>510</v>
      </c>
      <c r="C55" t="s">
        <v>510</v>
      </c>
      <c r="E55" t="s">
        <v>2519</v>
      </c>
      <c r="F55">
        <v>1</v>
      </c>
      <c r="G55" s="42" t="s">
        <v>60</v>
      </c>
      <c r="H55" s="42" t="b">
        <v>1</v>
      </c>
      <c r="I55" s="42" t="s">
        <v>60</v>
      </c>
      <c r="J55" t="s">
        <v>125</v>
      </c>
      <c r="K55" s="16" t="s">
        <v>47</v>
      </c>
      <c r="L55" s="17" t="s">
        <v>47</v>
      </c>
      <c r="M55" s="18">
        <v>5.0000000000000004E-6</v>
      </c>
      <c r="N55" s="18">
        <v>5.0000000000000004E-6</v>
      </c>
      <c r="O55" s="18">
        <v>1.1000000000000001E-7</v>
      </c>
      <c r="P55" s="27">
        <v>1.1000000000000001E-7</v>
      </c>
      <c r="Q55" s="43" t="s">
        <v>216</v>
      </c>
      <c r="R55" s="43" t="s">
        <v>81</v>
      </c>
      <c r="S55">
        <v>298</v>
      </c>
      <c r="T55" s="19">
        <v>-7.2015828608628025</v>
      </c>
      <c r="U55" s="19">
        <v>-9.4534434279808561</v>
      </c>
      <c r="V55" s="19">
        <v>2.2518605671180536</v>
      </c>
      <c r="W55" s="19">
        <v>2.2518605671180536</v>
      </c>
      <c r="X55" s="20" t="s">
        <v>2519</v>
      </c>
      <c r="Y55" s="20" t="s">
        <v>155</v>
      </c>
      <c r="Z55" s="21">
        <v>0</v>
      </c>
      <c r="AA55" s="21">
        <v>4.5</v>
      </c>
      <c r="AB55" s="20" t="s">
        <v>73</v>
      </c>
      <c r="AC55" s="22">
        <v>0</v>
      </c>
      <c r="AD55">
        <v>1.8</v>
      </c>
    </row>
    <row r="56" spans="1:31" s="80" customFormat="1" x14ac:dyDescent="0.45">
      <c r="A56" s="80" t="s">
        <v>339</v>
      </c>
      <c r="B56" s="80" t="s">
        <v>512</v>
      </c>
      <c r="C56" s="80" t="s">
        <v>512</v>
      </c>
      <c r="D56" s="80" t="str">
        <f>A56 &amp; "_" &amp; C56 &amp; "_MT"</f>
        <v>1XGP_AB_C_AB33I_MT</v>
      </c>
      <c r="E56" s="80" t="s">
        <v>2519</v>
      </c>
      <c r="F56" s="80">
        <v>1</v>
      </c>
      <c r="G56" s="80" t="s">
        <v>60</v>
      </c>
      <c r="H56" s="80" t="b">
        <v>1</v>
      </c>
      <c r="I56" s="80" t="s">
        <v>60</v>
      </c>
      <c r="J56" s="80" t="s">
        <v>125</v>
      </c>
      <c r="K56" s="80" t="s">
        <v>47</v>
      </c>
      <c r="L56" s="80" t="s">
        <v>47</v>
      </c>
      <c r="M56" s="112">
        <v>1.1000000000000001E-7</v>
      </c>
      <c r="N56" s="112">
        <v>1.1000000000000001E-7</v>
      </c>
      <c r="O56" s="112">
        <v>5.0000000000000004E-6</v>
      </c>
      <c r="P56" s="112">
        <v>5.0000000000000004E-6</v>
      </c>
      <c r="Q56" s="117" t="s">
        <v>216</v>
      </c>
      <c r="R56" s="117" t="s">
        <v>81</v>
      </c>
      <c r="S56" s="80">
        <v>298</v>
      </c>
      <c r="T56" s="113">
        <v>-9.4534434279808561</v>
      </c>
      <c r="U56" s="113">
        <v>-7.2015828608628025</v>
      </c>
      <c r="V56" s="113">
        <v>-2.2518605671180536</v>
      </c>
      <c r="W56" s="113">
        <v>2.2518605671180536</v>
      </c>
      <c r="X56" s="77" t="s">
        <v>2519</v>
      </c>
      <c r="Y56" s="77" t="s">
        <v>73</v>
      </c>
      <c r="Z56" s="114">
        <v>0</v>
      </c>
      <c r="AA56" s="114">
        <v>1.8</v>
      </c>
      <c r="AB56" s="77" t="s">
        <v>155</v>
      </c>
      <c r="AC56" s="115">
        <v>0</v>
      </c>
      <c r="AD56" s="80">
        <v>4.5</v>
      </c>
      <c r="AE56" s="80" t="s">
        <v>2521</v>
      </c>
    </row>
    <row r="57" spans="1:31" hidden="1" x14ac:dyDescent="0.45">
      <c r="A57" t="s">
        <v>240</v>
      </c>
      <c r="B57" t="s">
        <v>513</v>
      </c>
      <c r="C57" t="s">
        <v>513</v>
      </c>
      <c r="E57" t="s">
        <v>2519</v>
      </c>
      <c r="F57">
        <v>1</v>
      </c>
      <c r="G57" s="42" t="s">
        <v>60</v>
      </c>
      <c r="H57" s="42" t="b">
        <v>1</v>
      </c>
      <c r="I57" s="42" t="s">
        <v>60</v>
      </c>
      <c r="J57" t="s">
        <v>181</v>
      </c>
      <c r="K57" s="16" t="s">
        <v>47</v>
      </c>
      <c r="L57" s="17" t="s">
        <v>47</v>
      </c>
      <c r="M57" s="18">
        <v>1.4999999999999999E-7</v>
      </c>
      <c r="N57" s="18">
        <v>1.4999999999999999E-7</v>
      </c>
      <c r="O57" s="18">
        <v>3.3999999999999998E-9</v>
      </c>
      <c r="P57" s="27">
        <v>3.3999999999999998E-9</v>
      </c>
      <c r="Q57" t="s">
        <v>242</v>
      </c>
      <c r="R57" t="s">
        <v>243</v>
      </c>
      <c r="S57" t="s">
        <v>89</v>
      </c>
      <c r="T57" s="19">
        <v>-9.2704520202815903</v>
      </c>
      <c r="U57" s="19">
        <v>-11.504699339141334</v>
      </c>
      <c r="V57" s="19">
        <v>2.2342473188597438</v>
      </c>
      <c r="W57" s="19">
        <v>2.2342473188597438</v>
      </c>
      <c r="X57" s="20" t="s">
        <v>2519</v>
      </c>
      <c r="Y57" s="20" t="s">
        <v>201</v>
      </c>
      <c r="Z57" s="21">
        <v>0</v>
      </c>
      <c r="AA57" s="21">
        <v>-1.3</v>
      </c>
      <c r="AB57" s="20" t="s">
        <v>73</v>
      </c>
      <c r="AC57" s="22">
        <v>0</v>
      </c>
      <c r="AD57">
        <v>1.8</v>
      </c>
    </row>
    <row r="58" spans="1:31" hidden="1" x14ac:dyDescent="0.45">
      <c r="A58" t="s">
        <v>514</v>
      </c>
      <c r="B58" t="s">
        <v>515</v>
      </c>
      <c r="C58" t="s">
        <v>515</v>
      </c>
      <c r="E58" t="s">
        <v>2519</v>
      </c>
      <c r="F58">
        <v>1</v>
      </c>
      <c r="G58" s="42" t="s">
        <v>60</v>
      </c>
      <c r="H58" s="42" t="b">
        <v>1</v>
      </c>
      <c r="I58" s="42" t="s">
        <v>60</v>
      </c>
      <c r="J58" t="s">
        <v>125</v>
      </c>
      <c r="K58" s="16" t="s">
        <v>47</v>
      </c>
      <c r="L58" s="17" t="s">
        <v>47</v>
      </c>
      <c r="M58" s="18">
        <v>5.0000000000000004E-6</v>
      </c>
      <c r="N58" s="18">
        <v>5.0000000000000004E-6</v>
      </c>
      <c r="O58" s="18">
        <v>1.2200000000000001E-7</v>
      </c>
      <c r="P58" s="27">
        <v>1.2200000000000001E-7</v>
      </c>
      <c r="Q58" s="43" t="s">
        <v>216</v>
      </c>
      <c r="R58" s="43" t="s">
        <v>81</v>
      </c>
      <c r="S58">
        <v>298</v>
      </c>
      <c r="T58" s="19">
        <v>-7.2015828608628025</v>
      </c>
      <c r="U58" s="19">
        <v>-9.3923544274057615</v>
      </c>
      <c r="V58" s="19">
        <v>2.190771566542959</v>
      </c>
      <c r="W58" s="19">
        <v>2.190771566542959</v>
      </c>
      <c r="X58" s="20" t="s">
        <v>2519</v>
      </c>
      <c r="Y58" s="20" t="s">
        <v>160</v>
      </c>
      <c r="Z58" s="21">
        <v>0</v>
      </c>
      <c r="AA58" s="21">
        <v>3.8</v>
      </c>
      <c r="AB58" s="20" t="s">
        <v>73</v>
      </c>
      <c r="AC58" s="22">
        <v>0</v>
      </c>
      <c r="AD58">
        <v>1.8</v>
      </c>
    </row>
    <row r="59" spans="1:31" hidden="1" x14ac:dyDescent="0.45">
      <c r="A59" t="s">
        <v>339</v>
      </c>
      <c r="B59" t="s">
        <v>523</v>
      </c>
      <c r="C59" t="s">
        <v>523</v>
      </c>
      <c r="E59" t="s">
        <v>2519</v>
      </c>
      <c r="F59">
        <v>1</v>
      </c>
      <c r="G59" s="42" t="s">
        <v>60</v>
      </c>
      <c r="H59" s="42" t="b">
        <v>1</v>
      </c>
      <c r="I59" s="42" t="s">
        <v>60</v>
      </c>
      <c r="J59" t="s">
        <v>125</v>
      </c>
      <c r="K59" s="16" t="s">
        <v>47</v>
      </c>
      <c r="L59" s="17" t="s">
        <v>47</v>
      </c>
      <c r="M59" s="18">
        <v>1.2200000000000001E-7</v>
      </c>
      <c r="N59" s="18">
        <v>1.2200000000000001E-7</v>
      </c>
      <c r="O59" s="18">
        <v>5.0000000000000004E-6</v>
      </c>
      <c r="P59" s="27">
        <v>5.0000000000000004E-6</v>
      </c>
      <c r="Q59" s="43" t="s">
        <v>216</v>
      </c>
      <c r="R59" s="43" t="s">
        <v>81</v>
      </c>
      <c r="S59">
        <v>298</v>
      </c>
      <c r="T59" s="19">
        <v>-9.3923544274057615</v>
      </c>
      <c r="U59" s="19">
        <v>-7.2015828608628025</v>
      </c>
      <c r="V59" s="19">
        <v>-2.190771566542959</v>
      </c>
      <c r="W59" s="19">
        <v>2.190771566542959</v>
      </c>
      <c r="X59" s="20" t="s">
        <v>2519</v>
      </c>
      <c r="Y59" s="20" t="s">
        <v>73</v>
      </c>
      <c r="Z59" s="21">
        <v>0</v>
      </c>
      <c r="AA59" s="21">
        <v>1.8</v>
      </c>
      <c r="AB59" s="20" t="s">
        <v>160</v>
      </c>
      <c r="AC59" s="22">
        <v>0</v>
      </c>
      <c r="AD59">
        <v>3.8</v>
      </c>
    </row>
    <row r="60" spans="1:31" hidden="1" x14ac:dyDescent="0.45">
      <c r="A60" t="s">
        <v>385</v>
      </c>
      <c r="B60" t="s">
        <v>241</v>
      </c>
      <c r="C60" t="s">
        <v>491</v>
      </c>
      <c r="E60" t="s">
        <v>2520</v>
      </c>
      <c r="F60">
        <v>2</v>
      </c>
      <c r="G60" s="42" t="s">
        <v>60</v>
      </c>
      <c r="H60" s="42" t="b">
        <v>1</v>
      </c>
      <c r="I60" s="42" t="s">
        <v>60</v>
      </c>
      <c r="J60" t="s">
        <v>70</v>
      </c>
      <c r="K60" s="16" t="s">
        <v>47</v>
      </c>
      <c r="L60" s="17" t="s">
        <v>47</v>
      </c>
      <c r="M60" s="18">
        <v>1.6899999999999999E-6</v>
      </c>
      <c r="N60" s="18">
        <v>1.6899999999999999E-6</v>
      </c>
      <c r="O60" s="18">
        <v>4.5499999999999997E-8</v>
      </c>
      <c r="P60" s="27">
        <v>4.5499999999999997E-8</v>
      </c>
      <c r="Q60" s="43" t="s">
        <v>388</v>
      </c>
      <c r="R60" s="43" t="s">
        <v>389</v>
      </c>
      <c r="S60">
        <v>298</v>
      </c>
      <c r="T60" s="19">
        <v>-7.8415613971272826</v>
      </c>
      <c r="U60" s="19">
        <v>-9.9742765714838075</v>
      </c>
      <c r="V60" s="19">
        <v>2.1327151743565249</v>
      </c>
      <c r="W60" s="19">
        <v>2.1327151743565249</v>
      </c>
      <c r="X60" s="20" t="s">
        <v>2519</v>
      </c>
      <c r="Y60" s="20" t="s">
        <v>201</v>
      </c>
      <c r="Z60" s="21">
        <v>0</v>
      </c>
      <c r="AA60" s="21">
        <v>-1.3</v>
      </c>
      <c r="AB60" s="20" t="s">
        <v>73</v>
      </c>
      <c r="AC60" s="22">
        <v>0</v>
      </c>
      <c r="AD60">
        <v>1.8</v>
      </c>
    </row>
    <row r="61" spans="1:31" hidden="1" x14ac:dyDescent="0.45">
      <c r="A61" t="s">
        <v>372</v>
      </c>
      <c r="B61" t="s">
        <v>373</v>
      </c>
      <c r="C61" t="s">
        <v>373</v>
      </c>
      <c r="E61" t="s">
        <v>2519</v>
      </c>
      <c r="F61">
        <v>1</v>
      </c>
      <c r="G61" s="42" t="s">
        <v>60</v>
      </c>
      <c r="H61" s="42" t="b">
        <v>1</v>
      </c>
      <c r="I61" s="42" t="s">
        <v>60</v>
      </c>
      <c r="J61" t="s">
        <v>70</v>
      </c>
      <c r="K61" s="16" t="s">
        <v>47</v>
      </c>
      <c r="L61" s="17" t="s">
        <v>47</v>
      </c>
      <c r="M61" s="18">
        <v>3.6099999999999999E-10</v>
      </c>
      <c r="N61" s="18">
        <v>3.6099999999999999E-10</v>
      </c>
      <c r="O61" t="s">
        <v>374</v>
      </c>
      <c r="P61" s="18">
        <v>9.9999999999999994E-12</v>
      </c>
      <c r="Q61" t="s">
        <v>375</v>
      </c>
      <c r="R61" t="s">
        <v>100</v>
      </c>
      <c r="S61">
        <v>298</v>
      </c>
      <c r="T61" s="19">
        <v>-12.827864462981443</v>
      </c>
      <c r="U61" s="19">
        <v>-14.943777253531357</v>
      </c>
      <c r="V61" s="19">
        <v>2.1159127905499133</v>
      </c>
      <c r="W61" s="19">
        <v>2.1159127905499133</v>
      </c>
      <c r="X61" s="20" t="s">
        <v>2520</v>
      </c>
      <c r="Y61" s="20" t="s">
        <v>101</v>
      </c>
      <c r="Z61" s="21">
        <v>-1</v>
      </c>
      <c r="AA61" s="21">
        <v>-3.5</v>
      </c>
      <c r="AB61" s="20" t="s">
        <v>73</v>
      </c>
      <c r="AC61" s="22">
        <v>0</v>
      </c>
      <c r="AD61">
        <v>1.8</v>
      </c>
    </row>
    <row r="62" spans="1:31" hidden="1" x14ac:dyDescent="0.45">
      <c r="A62" t="s">
        <v>372</v>
      </c>
      <c r="B62" t="s">
        <v>425</v>
      </c>
      <c r="C62" t="s">
        <v>425</v>
      </c>
      <c r="E62" t="s">
        <v>2519</v>
      </c>
      <c r="F62">
        <v>1</v>
      </c>
      <c r="G62" s="42" t="s">
        <v>60</v>
      </c>
      <c r="H62" s="42" t="b">
        <v>1</v>
      </c>
      <c r="I62" s="42" t="s">
        <v>60</v>
      </c>
      <c r="J62" t="s">
        <v>125</v>
      </c>
      <c r="K62" s="16" t="s">
        <v>47</v>
      </c>
      <c r="L62" s="17" t="s">
        <v>47</v>
      </c>
      <c r="M62" s="18">
        <v>3.5500000000000001E-10</v>
      </c>
      <c r="N62" s="18">
        <v>3.5500000000000001E-10</v>
      </c>
      <c r="O62" s="18" t="s">
        <v>374</v>
      </c>
      <c r="P62" s="27">
        <v>9.9999999999999994E-12</v>
      </c>
      <c r="Q62" t="s">
        <v>375</v>
      </c>
      <c r="R62" t="s">
        <v>100</v>
      </c>
      <c r="S62">
        <v>298</v>
      </c>
      <c r="T62" s="19">
        <v>-12.837752962607349</v>
      </c>
      <c r="U62" s="19">
        <v>-14.943777253531357</v>
      </c>
      <c r="V62" s="19">
        <v>2.1060242909240081</v>
      </c>
      <c r="W62" s="19">
        <v>2.1060242909240081</v>
      </c>
      <c r="X62" s="20" t="s">
        <v>2519</v>
      </c>
      <c r="Y62" s="20" t="s">
        <v>196</v>
      </c>
      <c r="Z62" s="21">
        <v>0</v>
      </c>
      <c r="AA62" s="21">
        <v>-0.9</v>
      </c>
      <c r="AB62" s="20" t="s">
        <v>73</v>
      </c>
      <c r="AC62" s="22">
        <v>0</v>
      </c>
      <c r="AD62">
        <v>1.8</v>
      </c>
    </row>
    <row r="63" spans="1:31" s="80" customFormat="1" x14ac:dyDescent="0.45">
      <c r="A63" s="80" t="s">
        <v>109</v>
      </c>
      <c r="B63" s="80" t="s">
        <v>535</v>
      </c>
      <c r="C63" s="80" t="s">
        <v>535</v>
      </c>
      <c r="D63" s="80" t="str">
        <f>A63 &amp; "_" &amp; C63 &amp; "_MT"</f>
        <v>1MHP_HL_A_SH52M_MT</v>
      </c>
      <c r="E63" s="80" t="s">
        <v>2519</v>
      </c>
      <c r="F63" s="80">
        <v>1</v>
      </c>
      <c r="G63" s="80" t="s">
        <v>60</v>
      </c>
      <c r="H63" s="80" t="b">
        <v>1</v>
      </c>
      <c r="I63" s="80" t="s">
        <v>60</v>
      </c>
      <c r="J63" s="80" t="s">
        <v>125</v>
      </c>
      <c r="K63" s="80" t="s">
        <v>47</v>
      </c>
      <c r="L63" s="80" t="s">
        <v>47</v>
      </c>
      <c r="M63" s="112">
        <v>2.8299999999999998E-7</v>
      </c>
      <c r="N63" s="112">
        <v>2.8299999999999998E-7</v>
      </c>
      <c r="O63" s="112">
        <v>8.5E-9</v>
      </c>
      <c r="P63" s="112">
        <v>8.5E-9</v>
      </c>
      <c r="Q63" s="80" t="s">
        <v>113</v>
      </c>
      <c r="R63" s="80" t="s">
        <v>114</v>
      </c>
      <c r="S63" s="80" t="s">
        <v>89</v>
      </c>
      <c r="T63" s="113">
        <v>-8.8959131741888715</v>
      </c>
      <c r="U63" s="113">
        <v>-10.964087807335581</v>
      </c>
      <c r="V63" s="113">
        <v>2.0681746331467092</v>
      </c>
      <c r="W63" s="113">
        <v>2.0681746331467092</v>
      </c>
      <c r="X63" s="77" t="s">
        <v>2520</v>
      </c>
      <c r="Y63" s="77" t="s">
        <v>187</v>
      </c>
      <c r="Z63" s="114">
        <v>500</v>
      </c>
      <c r="AA63" s="114">
        <v>-0.8</v>
      </c>
      <c r="AB63" s="77" t="s">
        <v>171</v>
      </c>
      <c r="AC63" s="115">
        <v>0</v>
      </c>
      <c r="AD63" s="80">
        <v>1.9</v>
      </c>
      <c r="AE63" s="80" t="s">
        <v>2521</v>
      </c>
    </row>
    <row r="64" spans="1:31" s="81" customFormat="1" hidden="1" x14ac:dyDescent="0.45">
      <c r="A64" s="81" t="s">
        <v>58</v>
      </c>
      <c r="B64" s="81" t="s">
        <v>536</v>
      </c>
      <c r="C64" s="81" t="s">
        <v>536</v>
      </c>
      <c r="E64" s="81" t="s">
        <v>2519</v>
      </c>
      <c r="F64" s="81">
        <v>1</v>
      </c>
      <c r="G64" s="81" t="s">
        <v>60</v>
      </c>
      <c r="H64" s="81" t="b">
        <v>1</v>
      </c>
      <c r="I64" s="81" t="s">
        <v>60</v>
      </c>
      <c r="J64" s="81" t="s">
        <v>46</v>
      </c>
      <c r="K64" s="81" t="s">
        <v>47</v>
      </c>
      <c r="L64" s="81" t="s">
        <v>47</v>
      </c>
      <c r="M64" s="98">
        <v>3.3299999999999998E-7</v>
      </c>
      <c r="N64" s="98">
        <v>3.3299999999999998E-7</v>
      </c>
      <c r="O64" s="98">
        <v>1.0800000000000001E-8</v>
      </c>
      <c r="P64" s="98">
        <v>1.0800000000000001E-8</v>
      </c>
      <c r="Q64" s="99" t="s">
        <v>62</v>
      </c>
      <c r="R64" s="99" t="s">
        <v>63</v>
      </c>
      <c r="S64" s="81">
        <v>298</v>
      </c>
      <c r="T64" s="83">
        <v>-8.7999227747099198</v>
      </c>
      <c r="U64" s="83">
        <v>-10.822794624661579</v>
      </c>
      <c r="V64" s="83">
        <v>2.0228718499516596</v>
      </c>
      <c r="W64" s="83">
        <v>2.0228718499516596</v>
      </c>
      <c r="X64" s="84" t="s">
        <v>2519</v>
      </c>
      <c r="Y64" s="84" t="s">
        <v>201</v>
      </c>
      <c r="Z64" s="85">
        <v>0</v>
      </c>
      <c r="AA64" s="85">
        <v>-1.3</v>
      </c>
      <c r="AB64" s="84" t="s">
        <v>73</v>
      </c>
      <c r="AC64" s="86">
        <v>0</v>
      </c>
      <c r="AD64" s="81">
        <v>1.8</v>
      </c>
    </row>
    <row r="65" spans="1:31" s="81" customFormat="1" hidden="1" x14ac:dyDescent="0.45">
      <c r="A65" s="81" t="s">
        <v>58</v>
      </c>
      <c r="B65" s="81" t="s">
        <v>536</v>
      </c>
      <c r="C65" s="81" t="s">
        <v>536</v>
      </c>
      <c r="E65" s="81" t="s">
        <v>2519</v>
      </c>
      <c r="F65" s="81">
        <v>1</v>
      </c>
      <c r="G65" s="81" t="s">
        <v>60</v>
      </c>
      <c r="H65" s="81" t="b">
        <v>1</v>
      </c>
      <c r="I65" s="81" t="s">
        <v>60</v>
      </c>
      <c r="J65" s="81" t="s">
        <v>46</v>
      </c>
      <c r="K65" s="81" t="s">
        <v>47</v>
      </c>
      <c r="L65" s="81" t="s">
        <v>47</v>
      </c>
      <c r="M65" s="98">
        <v>3.3299999999999998E-7</v>
      </c>
      <c r="N65" s="98">
        <v>3.3299999999999998E-7</v>
      </c>
      <c r="O65" s="98">
        <v>1.0800000000000001E-8</v>
      </c>
      <c r="P65" s="98">
        <v>1.0800000000000001E-8</v>
      </c>
      <c r="Q65" s="99" t="s">
        <v>62</v>
      </c>
      <c r="R65" s="99" t="s">
        <v>63</v>
      </c>
      <c r="S65" s="81" t="s">
        <v>89</v>
      </c>
      <c r="T65" s="83">
        <v>-8.7999227747099198</v>
      </c>
      <c r="U65" s="83">
        <v>-10.822794624661579</v>
      </c>
      <c r="V65" s="83">
        <v>2.0228718499516596</v>
      </c>
      <c r="W65" s="83">
        <v>2.0228718499516596</v>
      </c>
      <c r="X65" s="84" t="s">
        <v>2519</v>
      </c>
      <c r="Y65" s="84" t="s">
        <v>201</v>
      </c>
      <c r="Z65" s="85">
        <v>0</v>
      </c>
      <c r="AA65" s="85">
        <v>-1.3</v>
      </c>
      <c r="AB65" s="84" t="s">
        <v>73</v>
      </c>
      <c r="AC65" s="86">
        <v>0</v>
      </c>
      <c r="AD65" s="81">
        <v>1.8</v>
      </c>
    </row>
    <row r="66" spans="1:31" hidden="1" x14ac:dyDescent="0.45">
      <c r="A66" t="s">
        <v>214</v>
      </c>
      <c r="B66" t="s">
        <v>542</v>
      </c>
      <c r="C66" t="s">
        <v>542</v>
      </c>
      <c r="E66" t="s">
        <v>2519</v>
      </c>
      <c r="F66">
        <v>1</v>
      </c>
      <c r="G66" s="42" t="s">
        <v>60</v>
      </c>
      <c r="H66" s="42" t="b">
        <v>1</v>
      </c>
      <c r="I66" s="42" t="s">
        <v>60</v>
      </c>
      <c r="J66" t="s">
        <v>46</v>
      </c>
      <c r="K66" s="16" t="s">
        <v>47</v>
      </c>
      <c r="L66" s="17" t="s">
        <v>47</v>
      </c>
      <c r="M66" s="18">
        <v>8.3299999999999998E-8</v>
      </c>
      <c r="N66" s="18">
        <v>8.3299999999999998E-8</v>
      </c>
      <c r="O66" s="18">
        <v>2.7799999999999999E-9</v>
      </c>
      <c r="P66" s="27">
        <v>2.7799999999999999E-9</v>
      </c>
      <c r="Q66" t="s">
        <v>216</v>
      </c>
      <c r="R66" t="s">
        <v>81</v>
      </c>
      <c r="S66" t="s">
        <v>89</v>
      </c>
      <c r="T66" s="19">
        <v>-9.6174821997864317</v>
      </c>
      <c r="U66" s="19">
        <v>-11.623480796453881</v>
      </c>
      <c r="V66" s="19">
        <v>2.0059985966674496</v>
      </c>
      <c r="W66" s="19">
        <v>2.0059985966674496</v>
      </c>
      <c r="X66" s="20" t="s">
        <v>2519</v>
      </c>
      <c r="Y66" s="20" t="s">
        <v>90</v>
      </c>
      <c r="Z66" s="21">
        <v>0</v>
      </c>
      <c r="AA66" s="21">
        <v>-3.5</v>
      </c>
      <c r="AB66" s="20" t="s">
        <v>73</v>
      </c>
      <c r="AC66" s="22">
        <v>0</v>
      </c>
      <c r="AD66">
        <v>1.8</v>
      </c>
    </row>
    <row r="67" spans="1:31" hidden="1" x14ac:dyDescent="0.45">
      <c r="A67" t="s">
        <v>214</v>
      </c>
      <c r="B67" t="s">
        <v>545</v>
      </c>
      <c r="C67" t="s">
        <v>545</v>
      </c>
      <c r="E67" t="s">
        <v>2519</v>
      </c>
      <c r="F67">
        <v>1</v>
      </c>
      <c r="G67" s="42" t="s">
        <v>60</v>
      </c>
      <c r="H67" s="42" t="b">
        <v>1</v>
      </c>
      <c r="I67" s="42" t="s">
        <v>60</v>
      </c>
      <c r="J67" t="s">
        <v>46</v>
      </c>
      <c r="K67" s="16" t="s">
        <v>47</v>
      </c>
      <c r="L67" s="17" t="s">
        <v>47</v>
      </c>
      <c r="M67" s="18">
        <v>8.3299999999999998E-8</v>
      </c>
      <c r="N67" s="18">
        <v>8.3299999999999998E-8</v>
      </c>
      <c r="O67" s="18">
        <v>2.7799999999999999E-9</v>
      </c>
      <c r="P67" s="18">
        <v>2.7799999999999999E-9</v>
      </c>
      <c r="Q67" t="s">
        <v>216</v>
      </c>
      <c r="R67" t="s">
        <v>81</v>
      </c>
      <c r="S67" t="s">
        <v>89</v>
      </c>
      <c r="T67" s="19">
        <v>-9.6174821997864317</v>
      </c>
      <c r="U67" s="19">
        <v>-11.623480796453881</v>
      </c>
      <c r="V67" s="19">
        <v>2.0059985966674496</v>
      </c>
      <c r="W67" s="19">
        <v>2.0059985966674496</v>
      </c>
      <c r="X67" s="20" t="s">
        <v>2520</v>
      </c>
      <c r="Y67" s="20" t="s">
        <v>101</v>
      </c>
      <c r="Z67" s="21">
        <v>-1</v>
      </c>
      <c r="AA67" s="21">
        <v>-3.5</v>
      </c>
      <c r="AB67" s="20" t="s">
        <v>73</v>
      </c>
      <c r="AC67" s="22">
        <v>0</v>
      </c>
      <c r="AD67">
        <v>1.8</v>
      </c>
    </row>
    <row r="68" spans="1:31" hidden="1" x14ac:dyDescent="0.45">
      <c r="A68" t="s">
        <v>256</v>
      </c>
      <c r="B68" t="s">
        <v>553</v>
      </c>
      <c r="C68" t="s">
        <v>554</v>
      </c>
      <c r="E68" t="s">
        <v>2520</v>
      </c>
      <c r="F68">
        <v>1</v>
      </c>
      <c r="G68" s="42" t="s">
        <v>60</v>
      </c>
      <c r="H68" s="42" t="b">
        <v>1</v>
      </c>
      <c r="I68" s="42" t="s">
        <v>60</v>
      </c>
      <c r="J68" t="s">
        <v>46</v>
      </c>
      <c r="K68" s="16" t="s">
        <v>47</v>
      </c>
      <c r="L68" s="17" t="s">
        <v>47</v>
      </c>
      <c r="M68" s="18">
        <v>6.3300000000000002E-7</v>
      </c>
      <c r="N68" s="18">
        <v>6.3300000000000002E-7</v>
      </c>
      <c r="O68" s="18">
        <v>2.1999999999999998E-8</v>
      </c>
      <c r="P68" s="27">
        <v>2.1999999999999998E-8</v>
      </c>
      <c r="Q68" s="43" t="s">
        <v>259</v>
      </c>
      <c r="R68" s="43" t="s">
        <v>260</v>
      </c>
      <c r="S68">
        <v>303</v>
      </c>
      <c r="T68" s="19">
        <v>-8.4209492947333189</v>
      </c>
      <c r="U68" s="19">
        <v>-10.403011796316974</v>
      </c>
      <c r="V68" s="19">
        <v>1.9820625015836555</v>
      </c>
      <c r="W68" s="19">
        <v>1.9820625015836555</v>
      </c>
      <c r="X68" s="20" t="s">
        <v>2519</v>
      </c>
      <c r="Y68" s="20" t="s">
        <v>201</v>
      </c>
      <c r="Z68" s="21">
        <v>0</v>
      </c>
      <c r="AA68" s="21">
        <v>-1.3</v>
      </c>
      <c r="AB68" s="20" t="s">
        <v>73</v>
      </c>
      <c r="AC68" s="22">
        <v>0</v>
      </c>
      <c r="AD68">
        <v>1.8</v>
      </c>
    </row>
    <row r="69" spans="1:31" hidden="1" x14ac:dyDescent="0.45">
      <c r="A69" t="s">
        <v>107</v>
      </c>
      <c r="B69" t="s">
        <v>555</v>
      </c>
      <c r="C69" t="s">
        <v>555</v>
      </c>
      <c r="E69" t="s">
        <v>2519</v>
      </c>
      <c r="F69">
        <v>1</v>
      </c>
      <c r="G69" s="42" t="s">
        <v>60</v>
      </c>
      <c r="H69" s="42" t="b">
        <v>1</v>
      </c>
      <c r="I69" s="42" t="s">
        <v>60</v>
      </c>
      <c r="J69" t="s">
        <v>46</v>
      </c>
      <c r="K69" s="16" t="s">
        <v>47</v>
      </c>
      <c r="L69" s="17" t="s">
        <v>47</v>
      </c>
      <c r="M69" s="18">
        <v>6.6699999999999995E-8</v>
      </c>
      <c r="N69" s="18">
        <v>6.6699999999999995E-8</v>
      </c>
      <c r="O69" s="18">
        <v>2.3800000000000001E-9</v>
      </c>
      <c r="P69" s="27">
        <v>2.3800000000000001E-9</v>
      </c>
      <c r="Q69" s="57" t="s">
        <v>211</v>
      </c>
      <c r="R69" s="57" t="s">
        <v>81</v>
      </c>
      <c r="S69">
        <v>303</v>
      </c>
      <c r="T69" s="19">
        <v>-9.7486059215746508</v>
      </c>
      <c r="U69" s="19">
        <v>-11.715137556065185</v>
      </c>
      <c r="V69" s="19">
        <v>1.9665316344905346</v>
      </c>
      <c r="W69" s="19">
        <v>1.9665316344905346</v>
      </c>
      <c r="X69" s="20" t="s">
        <v>2519</v>
      </c>
      <c r="Y69" s="20" t="s">
        <v>201</v>
      </c>
      <c r="Z69" s="21">
        <v>0</v>
      </c>
      <c r="AA69" s="21">
        <v>-1.3</v>
      </c>
      <c r="AB69" s="20" t="s">
        <v>160</v>
      </c>
      <c r="AC69" s="22">
        <v>0</v>
      </c>
      <c r="AD69">
        <v>3.8</v>
      </c>
    </row>
    <row r="70" spans="1:31" hidden="1" x14ac:dyDescent="0.45">
      <c r="A70" t="s">
        <v>107</v>
      </c>
      <c r="B70" t="s">
        <v>563</v>
      </c>
      <c r="C70" t="s">
        <v>563</v>
      </c>
      <c r="E70" t="s">
        <v>2519</v>
      </c>
      <c r="F70">
        <v>1</v>
      </c>
      <c r="G70" s="42" t="s">
        <v>60</v>
      </c>
      <c r="H70" s="42" t="b">
        <v>1</v>
      </c>
      <c r="I70" s="42" t="s">
        <v>60</v>
      </c>
      <c r="J70" t="s">
        <v>46</v>
      </c>
      <c r="K70" s="16" t="s">
        <v>47</v>
      </c>
      <c r="L70" s="17" t="s">
        <v>47</v>
      </c>
      <c r="M70" s="18">
        <v>7.4000000000000003E-10</v>
      </c>
      <c r="N70" s="18">
        <v>7.4000000000000003E-10</v>
      </c>
      <c r="O70" s="18">
        <v>3E-11</v>
      </c>
      <c r="P70" s="18">
        <v>3E-11</v>
      </c>
      <c r="Q70" t="s">
        <v>211</v>
      </c>
      <c r="R70" t="s">
        <v>81</v>
      </c>
      <c r="S70" t="s">
        <v>89</v>
      </c>
      <c r="T70" s="19">
        <v>-12.404378848540894</v>
      </c>
      <c r="U70" s="19">
        <v>-14.295596003217172</v>
      </c>
      <c r="V70" s="19">
        <v>1.8912171546762782</v>
      </c>
      <c r="W70" s="19">
        <v>1.8912171546762782</v>
      </c>
      <c r="X70" s="20" t="s">
        <v>2520</v>
      </c>
      <c r="Y70" s="20" t="s">
        <v>101</v>
      </c>
      <c r="Z70" s="21">
        <v>-1</v>
      </c>
      <c r="AA70" s="21">
        <v>-3.5</v>
      </c>
      <c r="AB70" s="20" t="s">
        <v>73</v>
      </c>
      <c r="AC70" s="22">
        <v>0</v>
      </c>
      <c r="AD70">
        <v>1.8</v>
      </c>
    </row>
    <row r="71" spans="1:31" hidden="1" x14ac:dyDescent="0.45">
      <c r="A71" t="s">
        <v>67</v>
      </c>
      <c r="B71" t="s">
        <v>373</v>
      </c>
      <c r="C71" t="s">
        <v>566</v>
      </c>
      <c r="E71" t="s">
        <v>2520</v>
      </c>
      <c r="F71">
        <v>1</v>
      </c>
      <c r="G71" s="42" t="s">
        <v>60</v>
      </c>
      <c r="H71" s="42" t="b">
        <v>1</v>
      </c>
      <c r="I71" s="42" t="s">
        <v>60</v>
      </c>
      <c r="J71" t="s">
        <v>70</v>
      </c>
      <c r="K71" s="16" t="s">
        <v>47</v>
      </c>
      <c r="L71" s="17" t="s">
        <v>47</v>
      </c>
      <c r="M71" s="18">
        <v>2.8999999999999998E-7</v>
      </c>
      <c r="N71" s="18">
        <v>2.8999999999999998E-7</v>
      </c>
      <c r="O71" s="18">
        <v>1.2E-8</v>
      </c>
      <c r="P71" s="18">
        <v>1.2E-8</v>
      </c>
      <c r="Q71" s="43" t="s">
        <v>71</v>
      </c>
      <c r="R71" s="43" t="s">
        <v>72</v>
      </c>
      <c r="S71">
        <v>298</v>
      </c>
      <c r="T71" s="19">
        <v>-8.8814970992398745</v>
      </c>
      <c r="U71" s="19">
        <v>-10.760631920423462</v>
      </c>
      <c r="V71" s="19">
        <v>1.8791348211835874</v>
      </c>
      <c r="W71" s="19">
        <v>1.8791348211835874</v>
      </c>
      <c r="X71" s="20" t="s">
        <v>2520</v>
      </c>
      <c r="Y71" s="20" t="s">
        <v>101</v>
      </c>
      <c r="Z71" s="21">
        <v>-1</v>
      </c>
      <c r="AA71" s="21">
        <v>-3.5</v>
      </c>
      <c r="AB71" s="20" t="s">
        <v>73</v>
      </c>
      <c r="AC71" s="22">
        <v>0</v>
      </c>
      <c r="AD71">
        <v>1.8</v>
      </c>
    </row>
    <row r="72" spans="1:31" s="81" customFormat="1" hidden="1" x14ac:dyDescent="0.45">
      <c r="A72" s="81" t="s">
        <v>58</v>
      </c>
      <c r="B72" s="81" t="s">
        <v>567</v>
      </c>
      <c r="C72" s="81" t="s">
        <v>567</v>
      </c>
      <c r="E72" s="81" t="s">
        <v>2519</v>
      </c>
      <c r="F72" s="81">
        <v>1</v>
      </c>
      <c r="G72" s="81" t="s">
        <v>60</v>
      </c>
      <c r="H72" s="81" t="b">
        <v>1</v>
      </c>
      <c r="I72" s="81" t="s">
        <v>60</v>
      </c>
      <c r="J72" s="81" t="s">
        <v>46</v>
      </c>
      <c r="K72" s="81" t="s">
        <v>47</v>
      </c>
      <c r="L72" s="81" t="s">
        <v>47</v>
      </c>
      <c r="M72" s="98">
        <v>2.5600000000000002E-7</v>
      </c>
      <c r="N72" s="98">
        <v>2.5600000000000002E-7</v>
      </c>
      <c r="O72" s="98">
        <v>1.0800000000000001E-8</v>
      </c>
      <c r="P72" s="98">
        <v>1.0800000000000001E-8</v>
      </c>
      <c r="Q72" s="81" t="s">
        <v>62</v>
      </c>
      <c r="R72" s="81" t="s">
        <v>63</v>
      </c>
      <c r="S72" s="81">
        <v>298</v>
      </c>
      <c r="T72" s="83">
        <v>-8.9550721515554397</v>
      </c>
      <c r="U72" s="83">
        <v>-10.822794624661579</v>
      </c>
      <c r="V72" s="83">
        <v>1.8677224731061397</v>
      </c>
      <c r="W72" s="83">
        <v>1.8677224731061397</v>
      </c>
      <c r="X72" s="84" t="s">
        <v>2520</v>
      </c>
      <c r="Y72" s="84" t="s">
        <v>82</v>
      </c>
      <c r="Z72" s="85">
        <v>1</v>
      </c>
      <c r="AA72" s="85">
        <v>-4.5</v>
      </c>
      <c r="AB72" s="84" t="s">
        <v>73</v>
      </c>
      <c r="AC72" s="86">
        <v>0</v>
      </c>
      <c r="AD72" s="81">
        <v>1.8</v>
      </c>
    </row>
    <row r="73" spans="1:31" hidden="1" x14ac:dyDescent="0.45">
      <c r="A73" t="s">
        <v>281</v>
      </c>
      <c r="B73" t="s">
        <v>568</v>
      </c>
      <c r="C73" t="s">
        <v>568</v>
      </c>
      <c r="E73" t="s">
        <v>2519</v>
      </c>
      <c r="F73">
        <v>1</v>
      </c>
      <c r="G73" s="42" t="s">
        <v>60</v>
      </c>
      <c r="H73" s="42" t="b">
        <v>1</v>
      </c>
      <c r="I73" s="42" t="s">
        <v>60</v>
      </c>
      <c r="J73" t="s">
        <v>46</v>
      </c>
      <c r="K73" s="16" t="s">
        <v>47</v>
      </c>
      <c r="L73" s="17" t="s">
        <v>47</v>
      </c>
      <c r="M73" s="18">
        <v>1.2200000000000001E-7</v>
      </c>
      <c r="N73" s="18">
        <v>1.2200000000000001E-7</v>
      </c>
      <c r="O73" s="18">
        <v>5.2599999999999996E-9</v>
      </c>
      <c r="P73" s="27">
        <v>5.2599999999999996E-9</v>
      </c>
      <c r="Q73" t="s">
        <v>216</v>
      </c>
      <c r="R73" t="s">
        <v>81</v>
      </c>
      <c r="S73">
        <v>298</v>
      </c>
      <c r="T73" s="19">
        <v>-9.3923544274057615</v>
      </c>
      <c r="U73" s="19">
        <v>-11.247249538016108</v>
      </c>
      <c r="V73" s="19">
        <v>1.8548951106103466</v>
      </c>
      <c r="W73" s="19">
        <v>1.8548951106103466</v>
      </c>
      <c r="X73" s="20" t="s">
        <v>2519</v>
      </c>
      <c r="Y73" s="20" t="s">
        <v>176</v>
      </c>
      <c r="Z73" s="21">
        <v>0</v>
      </c>
      <c r="AA73" s="21">
        <v>2.8</v>
      </c>
      <c r="AB73" s="20" t="s">
        <v>160</v>
      </c>
      <c r="AC73" s="22">
        <v>0</v>
      </c>
      <c r="AD73">
        <v>3.8</v>
      </c>
    </row>
    <row r="74" spans="1:31" hidden="1" x14ac:dyDescent="0.45">
      <c r="A74" s="26" t="s">
        <v>58</v>
      </c>
      <c r="B74" s="26" t="s">
        <v>569</v>
      </c>
      <c r="C74" s="26" t="s">
        <v>569</v>
      </c>
      <c r="D74" s="26"/>
      <c r="E74" t="s">
        <v>2519</v>
      </c>
      <c r="F74">
        <v>1</v>
      </c>
      <c r="G74" s="26" t="s">
        <v>60</v>
      </c>
      <c r="H74" s="42" t="b">
        <v>1</v>
      </c>
      <c r="I74" s="42" t="s">
        <v>60</v>
      </c>
      <c r="J74" t="s">
        <v>46</v>
      </c>
      <c r="K74" s="16" t="s">
        <v>47</v>
      </c>
      <c r="L74" s="17" t="s">
        <v>47</v>
      </c>
      <c r="M74" s="18">
        <v>2.4999999999999999E-7</v>
      </c>
      <c r="N74" s="18">
        <v>2.4999999999999999E-7</v>
      </c>
      <c r="O74" s="18">
        <v>1.0800000000000001E-8</v>
      </c>
      <c r="P74" s="18">
        <v>1.0800000000000001E-8</v>
      </c>
      <c r="Q74" s="26" t="s">
        <v>62</v>
      </c>
      <c r="R74" s="26" t="s">
        <v>63</v>
      </c>
      <c r="S74" s="26" t="s">
        <v>89</v>
      </c>
      <c r="T74" s="29">
        <v>-8.9690649022596567</v>
      </c>
      <c r="U74" s="29">
        <v>-10.822794624661579</v>
      </c>
      <c r="V74" s="29">
        <v>1.8537297224019227</v>
      </c>
      <c r="W74" s="29">
        <v>1.8537297224019227</v>
      </c>
      <c r="X74" s="30" t="s">
        <v>2520</v>
      </c>
      <c r="Y74" s="30" t="s">
        <v>147</v>
      </c>
      <c r="Z74" s="21">
        <v>1</v>
      </c>
      <c r="AA74" s="31">
        <v>-3.2</v>
      </c>
      <c r="AB74" s="30" t="s">
        <v>73</v>
      </c>
      <c r="AC74" s="22">
        <v>0</v>
      </c>
      <c r="AD74" s="26">
        <v>1.8</v>
      </c>
      <c r="AE74" t="s">
        <v>2525</v>
      </c>
    </row>
    <row r="75" spans="1:31" s="26" customFormat="1" hidden="1" x14ac:dyDescent="0.45">
      <c r="A75" s="26" t="s">
        <v>58</v>
      </c>
      <c r="B75" s="26" t="s">
        <v>570</v>
      </c>
      <c r="C75" s="26" t="s">
        <v>570</v>
      </c>
      <c r="E75" s="26" t="s">
        <v>2519</v>
      </c>
      <c r="F75" s="26">
        <v>1</v>
      </c>
      <c r="G75" s="26" t="s">
        <v>60</v>
      </c>
      <c r="H75" s="26" t="b">
        <v>1</v>
      </c>
      <c r="I75" s="26" t="s">
        <v>60</v>
      </c>
      <c r="J75" s="26" t="s">
        <v>125</v>
      </c>
      <c r="K75" s="26" t="s">
        <v>47</v>
      </c>
      <c r="L75" s="26" t="s">
        <v>47</v>
      </c>
      <c r="M75" s="94">
        <v>2.4999999999999999E-7</v>
      </c>
      <c r="N75" s="94">
        <v>2.4999999999999999E-7</v>
      </c>
      <c r="O75" s="94">
        <v>1.0800000000000001E-8</v>
      </c>
      <c r="P75" s="94">
        <v>1.0800000000000001E-8</v>
      </c>
      <c r="Q75" s="28" t="s">
        <v>62</v>
      </c>
      <c r="R75" s="28" t="s">
        <v>63</v>
      </c>
      <c r="S75" s="26" t="s">
        <v>89</v>
      </c>
      <c r="T75" s="29">
        <v>-8.9690649022596567</v>
      </c>
      <c r="U75" s="29">
        <v>-10.822794624661579</v>
      </c>
      <c r="V75" s="29">
        <v>1.8537297224019227</v>
      </c>
      <c r="W75" s="29">
        <v>1.8537297224019227</v>
      </c>
      <c r="X75" s="30" t="s">
        <v>2519</v>
      </c>
      <c r="Y75" s="30" t="s">
        <v>201</v>
      </c>
      <c r="Z75" s="31">
        <v>0</v>
      </c>
      <c r="AA75" s="31">
        <v>-1.3</v>
      </c>
      <c r="AB75" s="30" t="s">
        <v>73</v>
      </c>
      <c r="AC75" s="95">
        <v>0</v>
      </c>
      <c r="AD75" s="26">
        <v>1.8</v>
      </c>
      <c r="AE75" t="s">
        <v>2525</v>
      </c>
    </row>
    <row r="76" spans="1:31" hidden="1" x14ac:dyDescent="0.45">
      <c r="A76" s="26" t="s">
        <v>58</v>
      </c>
      <c r="B76" s="26" t="s">
        <v>584</v>
      </c>
      <c r="C76" s="26" t="s">
        <v>585</v>
      </c>
      <c r="D76" s="26"/>
      <c r="E76" t="s">
        <v>2520</v>
      </c>
      <c r="F76">
        <v>1</v>
      </c>
      <c r="G76" s="26" t="s">
        <v>60</v>
      </c>
      <c r="H76" s="42" t="b">
        <v>1</v>
      </c>
      <c r="I76" s="42" t="s">
        <v>60</v>
      </c>
      <c r="J76" t="s">
        <v>70</v>
      </c>
      <c r="K76" s="16" t="s">
        <v>47</v>
      </c>
      <c r="L76" s="17" t="s">
        <v>47</v>
      </c>
      <c r="M76" s="18">
        <v>2.4999999999999999E-7</v>
      </c>
      <c r="N76" s="18">
        <v>2.4999999999999999E-7</v>
      </c>
      <c r="O76" s="18">
        <v>1.0800000000000001E-8</v>
      </c>
      <c r="P76" s="27">
        <v>1.0800000000000001E-8</v>
      </c>
      <c r="Q76" s="28" t="s">
        <v>62</v>
      </c>
      <c r="R76" s="28" t="s">
        <v>63</v>
      </c>
      <c r="S76" s="26" t="s">
        <v>89</v>
      </c>
      <c r="T76" s="29">
        <v>-8.9690649022596567</v>
      </c>
      <c r="U76" s="29">
        <v>-10.822794624661579</v>
      </c>
      <c r="V76" s="29">
        <v>1.8537297224019227</v>
      </c>
      <c r="W76" s="29">
        <v>1.8537297224019227</v>
      </c>
      <c r="X76" s="30" t="s">
        <v>2519</v>
      </c>
      <c r="Y76" s="30" t="s">
        <v>90</v>
      </c>
      <c r="Z76" s="21">
        <v>0</v>
      </c>
      <c r="AA76" s="31">
        <v>-3.5</v>
      </c>
      <c r="AB76" s="30" t="s">
        <v>73</v>
      </c>
      <c r="AC76" s="22">
        <v>0</v>
      </c>
      <c r="AD76" s="26">
        <v>1.8</v>
      </c>
      <c r="AE76" t="s">
        <v>2525</v>
      </c>
    </row>
    <row r="77" spans="1:31" hidden="1" x14ac:dyDescent="0.45">
      <c r="A77" t="s">
        <v>67</v>
      </c>
      <c r="B77" t="s">
        <v>566</v>
      </c>
      <c r="C77" t="s">
        <v>594</v>
      </c>
      <c r="E77" t="s">
        <v>2520</v>
      </c>
      <c r="F77">
        <v>1</v>
      </c>
      <c r="G77" s="42" t="s">
        <v>60</v>
      </c>
      <c r="H77" s="42" t="b">
        <v>1</v>
      </c>
      <c r="I77" s="42" t="s">
        <v>60</v>
      </c>
      <c r="J77" t="s">
        <v>70</v>
      </c>
      <c r="K77" s="16" t="s">
        <v>47</v>
      </c>
      <c r="L77" s="17" t="s">
        <v>47</v>
      </c>
      <c r="M77" s="18">
        <v>2.7500000000000001E-7</v>
      </c>
      <c r="N77" s="18">
        <v>2.7500000000000001E-7</v>
      </c>
      <c r="O77" s="18">
        <v>1.2E-8</v>
      </c>
      <c r="P77" s="18">
        <v>1.2E-8</v>
      </c>
      <c r="Q77" t="s">
        <v>71</v>
      </c>
      <c r="R77" t="s">
        <v>72</v>
      </c>
      <c r="S77">
        <v>298</v>
      </c>
      <c r="T77" s="19">
        <v>-8.9128318961751063</v>
      </c>
      <c r="U77" s="19">
        <v>-10.760631920423462</v>
      </c>
      <c r="V77" s="19">
        <v>1.8478000242483557</v>
      </c>
      <c r="W77" s="19">
        <v>1.8478000242483557</v>
      </c>
      <c r="X77" s="20" t="s">
        <v>2520</v>
      </c>
      <c r="Y77" s="20" t="s">
        <v>101</v>
      </c>
      <c r="Z77" s="21">
        <v>-1</v>
      </c>
      <c r="AA77" s="21">
        <v>-3.5</v>
      </c>
      <c r="AB77" s="20" t="s">
        <v>73</v>
      </c>
      <c r="AC77" s="22">
        <v>0</v>
      </c>
      <c r="AD77">
        <v>1.8</v>
      </c>
    </row>
    <row r="78" spans="1:31" s="81" customFormat="1" hidden="1" x14ac:dyDescent="0.45">
      <c r="A78" s="81" t="s">
        <v>58</v>
      </c>
      <c r="B78" s="81" t="s">
        <v>597</v>
      </c>
      <c r="C78" s="81" t="s">
        <v>597</v>
      </c>
      <c r="E78" s="81" t="s">
        <v>2519</v>
      </c>
      <c r="F78" s="81">
        <v>1</v>
      </c>
      <c r="G78" s="81" t="s">
        <v>60</v>
      </c>
      <c r="H78" s="81" t="b">
        <v>1</v>
      </c>
      <c r="I78" s="81" t="s">
        <v>60</v>
      </c>
      <c r="J78" s="81" t="s">
        <v>46</v>
      </c>
      <c r="K78" s="81" t="s">
        <v>47</v>
      </c>
      <c r="L78" s="81" t="s">
        <v>47</v>
      </c>
      <c r="M78" s="98">
        <v>2.3799999999999999E-7</v>
      </c>
      <c r="N78" s="98">
        <v>2.3799999999999999E-7</v>
      </c>
      <c r="O78" s="98">
        <v>1.0800000000000001E-8</v>
      </c>
      <c r="P78" s="98">
        <v>1.0800000000000001E-8</v>
      </c>
      <c r="Q78" s="99" t="s">
        <v>62</v>
      </c>
      <c r="R78" s="99" t="s">
        <v>63</v>
      </c>
      <c r="S78" s="81">
        <v>298</v>
      </c>
      <c r="T78" s="83">
        <v>-8.9980871463322121</v>
      </c>
      <c r="U78" s="83">
        <v>-10.822794624661579</v>
      </c>
      <c r="V78" s="83">
        <v>1.8247074783293673</v>
      </c>
      <c r="W78" s="83">
        <v>1.8247074783293673</v>
      </c>
      <c r="X78" s="84" t="s">
        <v>2519</v>
      </c>
      <c r="Y78" s="84" t="s">
        <v>201</v>
      </c>
      <c r="Z78" s="85">
        <v>0</v>
      </c>
      <c r="AA78" s="85">
        <v>-1.3</v>
      </c>
      <c r="AB78" s="84" t="s">
        <v>73</v>
      </c>
      <c r="AC78" s="86">
        <v>0</v>
      </c>
      <c r="AD78" s="81">
        <v>1.8</v>
      </c>
    </row>
    <row r="79" spans="1:31" x14ac:dyDescent="0.45">
      <c r="A79" t="s">
        <v>281</v>
      </c>
      <c r="B79" t="s">
        <v>600</v>
      </c>
      <c r="C79" t="s">
        <v>600</v>
      </c>
      <c r="D79" t="str">
        <f>A79 &amp; "_" &amp; C79 &amp; "_MT"</f>
        <v>1XGU_AB_C_FB33I_MT</v>
      </c>
      <c r="E79" t="s">
        <v>2519</v>
      </c>
      <c r="F79">
        <v>1</v>
      </c>
      <c r="G79" s="42" t="s">
        <v>60</v>
      </c>
      <c r="H79" s="42" t="b">
        <v>1</v>
      </c>
      <c r="I79" s="42" t="s">
        <v>60</v>
      </c>
      <c r="J79" t="s">
        <v>46</v>
      </c>
      <c r="K79" s="16" t="s">
        <v>47</v>
      </c>
      <c r="L79" s="17" t="s">
        <v>47</v>
      </c>
      <c r="M79" s="18">
        <v>1.1000000000000001E-7</v>
      </c>
      <c r="N79" s="18">
        <v>1.1000000000000001E-7</v>
      </c>
      <c r="O79" s="18">
        <v>5.2599999999999996E-9</v>
      </c>
      <c r="P79" s="27">
        <v>5.2599999999999996E-9</v>
      </c>
      <c r="Q79" t="s">
        <v>216</v>
      </c>
      <c r="R79" t="s">
        <v>81</v>
      </c>
      <c r="S79">
        <v>298</v>
      </c>
      <c r="T79" s="19">
        <v>-9.4534434279808561</v>
      </c>
      <c r="U79" s="19">
        <v>-11.247249538016108</v>
      </c>
      <c r="V79" s="19">
        <v>1.793806110035252</v>
      </c>
      <c r="W79" s="19">
        <v>1.793806110035252</v>
      </c>
      <c r="X79" s="20" t="s">
        <v>2519</v>
      </c>
      <c r="Y79" s="20" t="s">
        <v>176</v>
      </c>
      <c r="Z79" s="21">
        <v>0</v>
      </c>
      <c r="AA79" s="21">
        <v>2.8</v>
      </c>
      <c r="AB79" s="20" t="s">
        <v>155</v>
      </c>
      <c r="AC79" s="22">
        <v>0</v>
      </c>
      <c r="AD79">
        <v>4.5</v>
      </c>
      <c r="AE79" s="80" t="s">
        <v>2521</v>
      </c>
    </row>
    <row r="80" spans="1:31" hidden="1" x14ac:dyDescent="0.45">
      <c r="A80" t="s">
        <v>421</v>
      </c>
      <c r="B80" t="s">
        <v>601</v>
      </c>
      <c r="C80" t="s">
        <v>601</v>
      </c>
      <c r="E80" t="s">
        <v>2519</v>
      </c>
      <c r="F80">
        <v>1</v>
      </c>
      <c r="G80" s="42" t="s">
        <v>60</v>
      </c>
      <c r="H80" s="42" t="b">
        <v>1</v>
      </c>
      <c r="I80" s="42" t="s">
        <v>60</v>
      </c>
      <c r="J80" t="s">
        <v>46</v>
      </c>
      <c r="K80" s="16" t="s">
        <v>47</v>
      </c>
      <c r="L80" s="17" t="s">
        <v>47</v>
      </c>
      <c r="M80" s="18">
        <v>1E-8</v>
      </c>
      <c r="N80" s="18">
        <v>1E-8</v>
      </c>
      <c r="O80" s="18">
        <v>5.0000000000000003E-10</v>
      </c>
      <c r="P80" s="18">
        <v>5.0000000000000003E-10</v>
      </c>
      <c r="Q80" t="s">
        <v>423</v>
      </c>
      <c r="R80" t="s">
        <v>424</v>
      </c>
      <c r="S80">
        <v>303</v>
      </c>
      <c r="T80" s="19">
        <v>-10.868201638931897</v>
      </c>
      <c r="U80" s="19">
        <v>-12.63568368032875</v>
      </c>
      <c r="V80" s="19">
        <v>1.7674820413968533</v>
      </c>
      <c r="W80" s="19">
        <v>1.7674820413968533</v>
      </c>
      <c r="X80" s="20" t="s">
        <v>2520</v>
      </c>
      <c r="Y80" s="20" t="s">
        <v>82</v>
      </c>
      <c r="Z80" s="21">
        <v>1</v>
      </c>
      <c r="AA80" s="21">
        <v>-4.5</v>
      </c>
      <c r="AB80" s="20" t="s">
        <v>73</v>
      </c>
      <c r="AC80" s="22">
        <v>0</v>
      </c>
      <c r="AD80">
        <v>1.8</v>
      </c>
    </row>
    <row r="81" spans="1:31" hidden="1" x14ac:dyDescent="0.45">
      <c r="A81" t="s">
        <v>256</v>
      </c>
      <c r="B81" t="s">
        <v>602</v>
      </c>
      <c r="C81" t="s">
        <v>603</v>
      </c>
      <c r="E81" t="s">
        <v>2520</v>
      </c>
      <c r="F81">
        <v>1</v>
      </c>
      <c r="G81" s="42" t="s">
        <v>60</v>
      </c>
      <c r="H81" s="42" t="b">
        <v>1</v>
      </c>
      <c r="I81" s="42" t="s">
        <v>60</v>
      </c>
      <c r="J81" t="s">
        <v>46</v>
      </c>
      <c r="K81" s="16" t="s">
        <v>47</v>
      </c>
      <c r="L81" s="17" t="s">
        <v>47</v>
      </c>
      <c r="M81" s="18">
        <v>4.1399999999999997E-7</v>
      </c>
      <c r="N81" s="18">
        <v>4.1399999999999997E-7</v>
      </c>
      <c r="O81" s="18">
        <v>2.1999999999999998E-8</v>
      </c>
      <c r="P81" s="27">
        <v>2.1999999999999998E-8</v>
      </c>
      <c r="Q81" s="43" t="s">
        <v>259</v>
      </c>
      <c r="R81" s="43" t="s">
        <v>260</v>
      </c>
      <c r="S81">
        <v>303</v>
      </c>
      <c r="T81" s="19">
        <v>-8.6714659192414469</v>
      </c>
      <c r="U81" s="19">
        <v>-10.403011796316974</v>
      </c>
      <c r="V81" s="19">
        <v>1.7315458770755274</v>
      </c>
      <c r="W81" s="19">
        <v>1.7315458770755274</v>
      </c>
      <c r="X81" s="20" t="s">
        <v>2519</v>
      </c>
      <c r="Y81" s="20" t="s">
        <v>90</v>
      </c>
      <c r="Z81" s="21">
        <v>0</v>
      </c>
      <c r="AA81" s="21">
        <v>-3.5</v>
      </c>
      <c r="AB81" s="20" t="s">
        <v>73</v>
      </c>
      <c r="AC81" s="22">
        <v>0</v>
      </c>
      <c r="AD81">
        <v>1.8</v>
      </c>
    </row>
    <row r="82" spans="1:31" s="81" customFormat="1" hidden="1" x14ac:dyDescent="0.45">
      <c r="A82" s="81" t="s">
        <v>58</v>
      </c>
      <c r="B82" s="81" t="s">
        <v>633</v>
      </c>
      <c r="C82" s="81" t="s">
        <v>633</v>
      </c>
      <c r="E82" s="81" t="s">
        <v>2519</v>
      </c>
      <c r="F82" s="81">
        <v>1</v>
      </c>
      <c r="G82" s="81" t="s">
        <v>60</v>
      </c>
      <c r="H82" s="81" t="b">
        <v>1</v>
      </c>
      <c r="I82" s="81" t="s">
        <v>60</v>
      </c>
      <c r="J82" s="81" t="s">
        <v>125</v>
      </c>
      <c r="K82" s="81" t="s">
        <v>47</v>
      </c>
      <c r="L82" s="81" t="s">
        <v>47</v>
      </c>
      <c r="M82" s="98">
        <v>1.9999999999999999E-7</v>
      </c>
      <c r="N82" s="98">
        <v>1.9999999999999999E-7</v>
      </c>
      <c r="O82" s="98">
        <v>1.0800000000000001E-8</v>
      </c>
      <c r="P82" s="98">
        <v>1.0800000000000001E-8</v>
      </c>
      <c r="Q82" s="82" t="s">
        <v>62</v>
      </c>
      <c r="R82" s="82" t="s">
        <v>63</v>
      </c>
      <c r="S82" s="81" t="s">
        <v>89</v>
      </c>
      <c r="T82" s="83">
        <v>-9.1007195975350399</v>
      </c>
      <c r="U82" s="83">
        <v>-10.822794624661579</v>
      </c>
      <c r="V82" s="83">
        <v>1.7220750271265395</v>
      </c>
      <c r="W82" s="83">
        <v>1.7220750271265395</v>
      </c>
      <c r="X82" s="84" t="s">
        <v>2519</v>
      </c>
      <c r="Y82" s="84" t="s">
        <v>201</v>
      </c>
      <c r="Z82" s="85">
        <v>0</v>
      </c>
      <c r="AA82" s="85">
        <v>-1.3</v>
      </c>
      <c r="AB82" s="84" t="s">
        <v>73</v>
      </c>
      <c r="AC82" s="86">
        <v>0</v>
      </c>
      <c r="AD82" s="81">
        <v>1.8</v>
      </c>
    </row>
    <row r="83" spans="1:31" hidden="1" x14ac:dyDescent="0.45">
      <c r="A83" t="s">
        <v>372</v>
      </c>
      <c r="B83" t="s">
        <v>634</v>
      </c>
      <c r="C83" t="s">
        <v>635</v>
      </c>
      <c r="E83" t="s">
        <v>2520</v>
      </c>
      <c r="F83">
        <v>1</v>
      </c>
      <c r="G83" s="42" t="s">
        <v>60</v>
      </c>
      <c r="H83" s="42" t="b">
        <v>1</v>
      </c>
      <c r="I83" s="42" t="s">
        <v>60</v>
      </c>
      <c r="J83" t="s">
        <v>125</v>
      </c>
      <c r="K83" s="16" t="s">
        <v>47</v>
      </c>
      <c r="L83" s="17" t="s">
        <v>47</v>
      </c>
      <c r="M83" s="18">
        <v>1.8299999999999999E-10</v>
      </c>
      <c r="N83" s="18">
        <v>1.8299999999999999E-10</v>
      </c>
      <c r="O83" s="18" t="s">
        <v>374</v>
      </c>
      <c r="P83" s="27">
        <v>9.9999999999999994E-12</v>
      </c>
      <c r="Q83" t="s">
        <v>375</v>
      </c>
      <c r="R83" t="s">
        <v>100</v>
      </c>
      <c r="S83">
        <v>298</v>
      </c>
      <c r="T83" s="19">
        <v>-13.228705628221404</v>
      </c>
      <c r="U83" s="19">
        <v>-14.943777253531357</v>
      </c>
      <c r="V83" s="19">
        <v>1.7150716253099532</v>
      </c>
      <c r="W83" s="19">
        <v>1.7150716253099532</v>
      </c>
      <c r="X83" s="20" t="s">
        <v>2519</v>
      </c>
      <c r="Y83" s="20" t="s">
        <v>90</v>
      </c>
      <c r="Z83" s="21">
        <v>0</v>
      </c>
      <c r="AA83" s="21">
        <v>-3.5</v>
      </c>
      <c r="AB83" s="20" t="s">
        <v>73</v>
      </c>
      <c r="AC83" s="22">
        <v>0</v>
      </c>
      <c r="AD83">
        <v>1.8</v>
      </c>
    </row>
    <row r="84" spans="1:31" hidden="1" x14ac:dyDescent="0.45">
      <c r="A84" t="s">
        <v>65</v>
      </c>
      <c r="B84" t="s">
        <v>536</v>
      </c>
      <c r="C84" t="s">
        <v>536</v>
      </c>
      <c r="E84" t="s">
        <v>2519</v>
      </c>
      <c r="F84">
        <v>1</v>
      </c>
      <c r="G84" s="42" t="s">
        <v>60</v>
      </c>
      <c r="H84" s="42" t="b">
        <v>1</v>
      </c>
      <c r="I84" s="42" t="s">
        <v>60</v>
      </c>
      <c r="J84" t="s">
        <v>46</v>
      </c>
      <c r="K84" s="16" t="s">
        <v>47</v>
      </c>
      <c r="L84" s="17" t="s">
        <v>47</v>
      </c>
      <c r="M84" s="18">
        <v>2.2700000000000001E-7</v>
      </c>
      <c r="N84" s="18">
        <v>2.2700000000000001E-7</v>
      </c>
      <c r="O84" s="18">
        <v>1.2499999999999999E-8</v>
      </c>
      <c r="P84" s="27">
        <v>1.2499999999999999E-8</v>
      </c>
      <c r="Q84" s="43" t="s">
        <v>62</v>
      </c>
      <c r="R84" s="43" t="s">
        <v>81</v>
      </c>
      <c r="S84" t="s">
        <v>89</v>
      </c>
      <c r="T84" s="19">
        <v>-9.0260063334843537</v>
      </c>
      <c r="U84" s="19">
        <v>-10.73654694365651</v>
      </c>
      <c r="V84" s="19">
        <v>1.7105406101721563</v>
      </c>
      <c r="W84" s="19">
        <v>1.7105406101721563</v>
      </c>
      <c r="X84" s="20" t="s">
        <v>2519</v>
      </c>
      <c r="Y84" s="20" t="s">
        <v>201</v>
      </c>
      <c r="Z84" s="21">
        <v>0</v>
      </c>
      <c r="AA84" s="21">
        <v>-1.3</v>
      </c>
      <c r="AB84" s="20" t="s">
        <v>73</v>
      </c>
      <c r="AC84" s="22">
        <v>0</v>
      </c>
      <c r="AD84">
        <v>1.8</v>
      </c>
    </row>
    <row r="85" spans="1:31" hidden="1" x14ac:dyDescent="0.45">
      <c r="A85" t="s">
        <v>346</v>
      </c>
      <c r="B85" t="s">
        <v>491</v>
      </c>
      <c r="C85" t="s">
        <v>507</v>
      </c>
      <c r="E85" t="s">
        <v>2520</v>
      </c>
      <c r="F85">
        <v>1</v>
      </c>
      <c r="G85" s="42" t="s">
        <v>60</v>
      </c>
      <c r="H85" s="42" t="b">
        <v>1</v>
      </c>
      <c r="I85" s="42" t="s">
        <v>60</v>
      </c>
      <c r="J85" t="s">
        <v>46</v>
      </c>
      <c r="K85" s="16" t="s">
        <v>47</v>
      </c>
      <c r="L85" s="17" t="s">
        <v>47</v>
      </c>
      <c r="M85" s="18">
        <v>2.3600000000000001E-9</v>
      </c>
      <c r="N85" s="18">
        <v>2.3600000000000001E-9</v>
      </c>
      <c r="O85" s="18">
        <v>1.2999999999999999E-10</v>
      </c>
      <c r="P85" s="27">
        <v>1.2999999999999999E-10</v>
      </c>
      <c r="Q85" t="s">
        <v>349</v>
      </c>
      <c r="R85" t="s">
        <v>350</v>
      </c>
      <c r="S85" t="s">
        <v>89</v>
      </c>
      <c r="T85" s="19">
        <v>-11.720116488566244</v>
      </c>
      <c r="U85" s="19">
        <v>-13.430457132629048</v>
      </c>
      <c r="V85" s="19">
        <v>1.7103406440628035</v>
      </c>
      <c r="W85" s="19">
        <v>1.7103406440628035</v>
      </c>
      <c r="X85" s="20" t="s">
        <v>2519</v>
      </c>
      <c r="Y85" s="20" t="s">
        <v>201</v>
      </c>
      <c r="Z85" s="21">
        <v>0</v>
      </c>
      <c r="AA85" s="21">
        <v>-1.3</v>
      </c>
      <c r="AB85" s="20" t="s">
        <v>73</v>
      </c>
      <c r="AC85" s="22">
        <v>0</v>
      </c>
      <c r="AD85">
        <v>1.8</v>
      </c>
    </row>
    <row r="86" spans="1:31" hidden="1" x14ac:dyDescent="0.45">
      <c r="A86" t="s">
        <v>67</v>
      </c>
      <c r="B86" t="s">
        <v>644</v>
      </c>
      <c r="C86" t="s">
        <v>645</v>
      </c>
      <c r="E86" t="s">
        <v>2520</v>
      </c>
      <c r="F86">
        <v>1</v>
      </c>
      <c r="G86" s="42" t="s">
        <v>60</v>
      </c>
      <c r="H86" s="42" t="b">
        <v>1</v>
      </c>
      <c r="I86" s="42" t="s">
        <v>60</v>
      </c>
      <c r="J86" t="s">
        <v>46</v>
      </c>
      <c r="K86" s="16" t="s">
        <v>47</v>
      </c>
      <c r="L86" s="17" t="s">
        <v>47</v>
      </c>
      <c r="M86" s="18">
        <v>2.11E-7</v>
      </c>
      <c r="N86" s="18">
        <v>2.11E-7</v>
      </c>
      <c r="O86" s="18">
        <v>1.2E-8</v>
      </c>
      <c r="P86" s="18">
        <v>1.2E-8</v>
      </c>
      <c r="Q86" t="s">
        <v>71</v>
      </c>
      <c r="R86" t="s">
        <v>72</v>
      </c>
      <c r="S86">
        <v>298</v>
      </c>
      <c r="T86" s="19">
        <v>-9.0691305450475035</v>
      </c>
      <c r="U86" s="19">
        <v>-10.760631920423462</v>
      </c>
      <c r="V86" s="19">
        <v>1.6915013753759585</v>
      </c>
      <c r="W86" s="19">
        <v>1.6915013753759585</v>
      </c>
      <c r="X86" s="20" t="s">
        <v>2520</v>
      </c>
      <c r="Y86" s="20" t="s">
        <v>147</v>
      </c>
      <c r="Z86" s="21">
        <v>1</v>
      </c>
      <c r="AA86" s="21">
        <v>-3.2</v>
      </c>
      <c r="AB86" s="20" t="s">
        <v>73</v>
      </c>
      <c r="AC86" s="22">
        <v>0</v>
      </c>
      <c r="AD86">
        <v>1.8</v>
      </c>
    </row>
    <row r="87" spans="1:31" hidden="1" x14ac:dyDescent="0.45">
      <c r="A87" t="s">
        <v>372</v>
      </c>
      <c r="B87" t="s">
        <v>490</v>
      </c>
      <c r="C87" t="s">
        <v>491</v>
      </c>
      <c r="E87" t="s">
        <v>2520</v>
      </c>
      <c r="F87">
        <v>1</v>
      </c>
      <c r="G87" s="42" t="s">
        <v>60</v>
      </c>
      <c r="H87" s="42" t="b">
        <v>1</v>
      </c>
      <c r="I87" s="42" t="s">
        <v>60</v>
      </c>
      <c r="J87" t="s">
        <v>46</v>
      </c>
      <c r="K87" s="16" t="s">
        <v>47</v>
      </c>
      <c r="L87" s="17" t="s">
        <v>47</v>
      </c>
      <c r="M87" s="18">
        <v>1.7399999999999999E-10</v>
      </c>
      <c r="N87" s="18">
        <v>1.7399999999999999E-10</v>
      </c>
      <c r="O87" s="18" t="s">
        <v>374</v>
      </c>
      <c r="P87" s="27">
        <v>9.9999999999999994E-12</v>
      </c>
      <c r="Q87" t="s">
        <v>375</v>
      </c>
      <c r="R87" t="s">
        <v>100</v>
      </c>
      <c r="S87">
        <v>298</v>
      </c>
      <c r="T87" s="19">
        <v>-13.25845983186127</v>
      </c>
      <c r="U87" s="19">
        <v>-14.943777253531357</v>
      </c>
      <c r="V87" s="19">
        <v>1.6853174216700868</v>
      </c>
      <c r="W87" s="19">
        <v>1.6853174216700868</v>
      </c>
      <c r="X87" s="20" t="s">
        <v>2519</v>
      </c>
      <c r="Y87" s="20" t="s">
        <v>201</v>
      </c>
      <c r="Z87" s="21">
        <v>0</v>
      </c>
      <c r="AA87" s="21">
        <v>-1.3</v>
      </c>
      <c r="AB87" s="20" t="s">
        <v>73</v>
      </c>
      <c r="AC87" s="22">
        <v>0</v>
      </c>
      <c r="AD87">
        <v>1.8</v>
      </c>
    </row>
    <row r="88" spans="1:31" hidden="1" x14ac:dyDescent="0.45">
      <c r="A88" s="26" t="s">
        <v>58</v>
      </c>
      <c r="B88" s="26" t="s">
        <v>646</v>
      </c>
      <c r="C88" s="26" t="s">
        <v>646</v>
      </c>
      <c r="D88" s="26"/>
      <c r="E88" t="s">
        <v>2519</v>
      </c>
      <c r="F88">
        <v>1</v>
      </c>
      <c r="G88" s="26" t="s">
        <v>60</v>
      </c>
      <c r="H88" s="42" t="b">
        <v>1</v>
      </c>
      <c r="I88" s="42" t="s">
        <v>60</v>
      </c>
      <c r="J88" t="s">
        <v>125</v>
      </c>
      <c r="K88" s="16" t="s">
        <v>47</v>
      </c>
      <c r="L88" s="17" t="s">
        <v>47</v>
      </c>
      <c r="M88" s="18">
        <v>1.85E-7</v>
      </c>
      <c r="N88" s="18">
        <v>1.85E-7</v>
      </c>
      <c r="O88" s="18">
        <v>1.0800000000000001E-8</v>
      </c>
      <c r="P88" s="18">
        <v>1.0800000000000001E-8</v>
      </c>
      <c r="Q88" s="26" t="s">
        <v>62</v>
      </c>
      <c r="R88" s="26" t="s">
        <v>63</v>
      </c>
      <c r="S88" s="26" t="s">
        <v>89</v>
      </c>
      <c r="T88" s="29">
        <v>-9.1467169070021708</v>
      </c>
      <c r="U88" s="29">
        <v>-10.822794624661579</v>
      </c>
      <c r="V88" s="29">
        <v>1.6760777176594086</v>
      </c>
      <c r="W88" s="29">
        <v>1.6760777176594086</v>
      </c>
      <c r="X88" s="30" t="s">
        <v>2520</v>
      </c>
      <c r="Y88" s="30" t="s">
        <v>101</v>
      </c>
      <c r="Z88" s="21">
        <v>-1</v>
      </c>
      <c r="AA88" s="31">
        <v>-3.5</v>
      </c>
      <c r="AB88" s="30" t="s">
        <v>73</v>
      </c>
      <c r="AC88" s="22">
        <v>0</v>
      </c>
      <c r="AD88" s="26">
        <v>1.8</v>
      </c>
      <c r="AE88" t="s">
        <v>2525</v>
      </c>
    </row>
    <row r="89" spans="1:31" hidden="1" x14ac:dyDescent="0.45">
      <c r="A89" t="s">
        <v>67</v>
      </c>
      <c r="B89" t="s">
        <v>649</v>
      </c>
      <c r="C89" t="s">
        <v>650</v>
      </c>
      <c r="E89" t="s">
        <v>2520</v>
      </c>
      <c r="F89">
        <v>1</v>
      </c>
      <c r="G89" s="42" t="s">
        <v>60</v>
      </c>
      <c r="H89" s="42" t="b">
        <v>1</v>
      </c>
      <c r="I89" s="42" t="s">
        <v>60</v>
      </c>
      <c r="J89" t="s">
        <v>324</v>
      </c>
      <c r="K89" s="16" t="s">
        <v>47</v>
      </c>
      <c r="L89" s="17" t="s">
        <v>47</v>
      </c>
      <c r="M89" s="18">
        <v>1.9999999999999999E-7</v>
      </c>
      <c r="N89" s="18">
        <v>1.9999999999999999E-7</v>
      </c>
      <c r="O89" s="18">
        <v>1.2E-8</v>
      </c>
      <c r="P89" s="18">
        <v>1.2E-8</v>
      </c>
      <c r="Q89" t="s">
        <v>71</v>
      </c>
      <c r="R89" t="s">
        <v>72</v>
      </c>
      <c r="S89">
        <v>298</v>
      </c>
      <c r="T89" s="19">
        <v>-9.1007195975350399</v>
      </c>
      <c r="U89" s="19">
        <v>-10.760631920423462</v>
      </c>
      <c r="V89" s="19">
        <v>1.6599123228884221</v>
      </c>
      <c r="W89" s="19">
        <v>1.6599123228884221</v>
      </c>
      <c r="X89" s="20" t="s">
        <v>2520</v>
      </c>
      <c r="Y89" s="20" t="s">
        <v>101</v>
      </c>
      <c r="Z89" s="21">
        <v>-1</v>
      </c>
      <c r="AA89" s="21">
        <v>-3.5</v>
      </c>
      <c r="AB89" s="20" t="s">
        <v>73</v>
      </c>
      <c r="AC89" s="22">
        <v>0</v>
      </c>
      <c r="AD89">
        <v>1.8</v>
      </c>
    </row>
    <row r="90" spans="1:31" hidden="1" x14ac:dyDescent="0.45">
      <c r="A90" t="s">
        <v>67</v>
      </c>
      <c r="B90" t="s">
        <v>651</v>
      </c>
      <c r="C90" t="s">
        <v>652</v>
      </c>
      <c r="E90" t="s">
        <v>2520</v>
      </c>
      <c r="F90">
        <v>1</v>
      </c>
      <c r="G90" s="42" t="s">
        <v>60</v>
      </c>
      <c r="H90" s="42" t="b">
        <v>1</v>
      </c>
      <c r="I90" s="42" t="s">
        <v>60</v>
      </c>
      <c r="J90" t="s">
        <v>125</v>
      </c>
      <c r="K90" s="16" t="s">
        <v>47</v>
      </c>
      <c r="L90" s="17" t="s">
        <v>47</v>
      </c>
      <c r="M90" s="18">
        <v>1.9999999999999999E-7</v>
      </c>
      <c r="N90" s="18">
        <v>1.9999999999999999E-7</v>
      </c>
      <c r="O90" s="18">
        <v>1.2E-8</v>
      </c>
      <c r="P90" s="27">
        <v>1.2E-8</v>
      </c>
      <c r="Q90" s="43" t="s">
        <v>71</v>
      </c>
      <c r="R90" s="43" t="s">
        <v>72</v>
      </c>
      <c r="S90">
        <v>298</v>
      </c>
      <c r="T90" s="19">
        <v>-9.1007195975350399</v>
      </c>
      <c r="U90" s="19">
        <v>-10.760631920423462</v>
      </c>
      <c r="V90" s="19">
        <v>1.6599123228884221</v>
      </c>
      <c r="W90" s="19">
        <v>1.6599123228884221</v>
      </c>
      <c r="X90" s="20" t="s">
        <v>2519</v>
      </c>
      <c r="Y90" s="20" t="s">
        <v>196</v>
      </c>
      <c r="Z90" s="21">
        <v>0</v>
      </c>
      <c r="AA90" s="21">
        <v>-0.9</v>
      </c>
      <c r="AB90" s="20" t="s">
        <v>73</v>
      </c>
      <c r="AC90" s="22">
        <v>0</v>
      </c>
      <c r="AD90">
        <v>1.8</v>
      </c>
    </row>
    <row r="91" spans="1:31" s="81" customFormat="1" hidden="1" x14ac:dyDescent="0.45">
      <c r="A91" s="81" t="s">
        <v>58</v>
      </c>
      <c r="B91" s="81" t="s">
        <v>654</v>
      </c>
      <c r="C91" s="81" t="s">
        <v>654</v>
      </c>
      <c r="E91" s="81" t="s">
        <v>2519</v>
      </c>
      <c r="F91" s="81">
        <v>1</v>
      </c>
      <c r="G91" s="81" t="s">
        <v>60</v>
      </c>
      <c r="H91" s="81" t="b">
        <v>1</v>
      </c>
      <c r="I91" s="81" t="s">
        <v>60</v>
      </c>
      <c r="J91" s="81" t="s">
        <v>70</v>
      </c>
      <c r="K91" s="81" t="s">
        <v>47</v>
      </c>
      <c r="L91" s="81" t="s">
        <v>47</v>
      </c>
      <c r="M91" s="98">
        <v>1.7499999999999999E-7</v>
      </c>
      <c r="N91" s="98">
        <v>1.7499999999999999E-7</v>
      </c>
      <c r="O91" s="98">
        <v>1.0800000000000001E-8</v>
      </c>
      <c r="P91" s="98">
        <v>1.0800000000000001E-8</v>
      </c>
      <c r="Q91" s="81" t="s">
        <v>62</v>
      </c>
      <c r="R91" s="81" t="s">
        <v>63</v>
      </c>
      <c r="S91" s="81">
        <v>298</v>
      </c>
      <c r="T91" s="83">
        <v>-9.1795031191835097</v>
      </c>
      <c r="U91" s="83">
        <v>-10.822794624661579</v>
      </c>
      <c r="V91" s="83">
        <v>1.6432915054780697</v>
      </c>
      <c r="W91" s="83">
        <v>1.6432915054780697</v>
      </c>
      <c r="X91" s="84" t="s">
        <v>2520</v>
      </c>
      <c r="Y91" s="84" t="s">
        <v>147</v>
      </c>
      <c r="Z91" s="85">
        <v>1</v>
      </c>
      <c r="AA91" s="85">
        <v>-3.2</v>
      </c>
      <c r="AB91" s="84" t="s">
        <v>73</v>
      </c>
      <c r="AC91" s="86">
        <v>0</v>
      </c>
      <c r="AD91" s="81">
        <v>1.8</v>
      </c>
    </row>
    <row r="92" spans="1:31" hidden="1" x14ac:dyDescent="0.45">
      <c r="A92" t="s">
        <v>107</v>
      </c>
      <c r="B92" t="s">
        <v>655</v>
      </c>
      <c r="C92" t="s">
        <v>655</v>
      </c>
      <c r="E92" t="s">
        <v>2519</v>
      </c>
      <c r="F92">
        <v>1</v>
      </c>
      <c r="G92" s="42" t="s">
        <v>60</v>
      </c>
      <c r="H92" s="42" t="b">
        <v>1</v>
      </c>
      <c r="I92" s="42" t="s">
        <v>60</v>
      </c>
      <c r="J92" t="s">
        <v>46</v>
      </c>
      <c r="K92" s="16" t="s">
        <v>47</v>
      </c>
      <c r="L92" s="17" t="s">
        <v>47</v>
      </c>
      <c r="M92" s="18">
        <v>3.8500000000000001E-8</v>
      </c>
      <c r="N92" s="18">
        <v>3.8500000000000001E-8</v>
      </c>
      <c r="O92" s="18">
        <v>2.3800000000000001E-9</v>
      </c>
      <c r="P92" s="27">
        <v>2.3800000000000001E-9</v>
      </c>
      <c r="Q92" t="s">
        <v>211</v>
      </c>
      <c r="R92" t="s">
        <v>81</v>
      </c>
      <c r="S92">
        <v>303</v>
      </c>
      <c r="T92" s="19">
        <v>-10.072838481435078</v>
      </c>
      <c r="U92" s="19">
        <v>-11.715137556065185</v>
      </c>
      <c r="V92" s="19">
        <v>1.6422990746301078</v>
      </c>
      <c r="W92" s="19">
        <v>1.6422990746301078</v>
      </c>
      <c r="X92" s="20" t="s">
        <v>2519</v>
      </c>
      <c r="Y92" s="20" t="s">
        <v>201</v>
      </c>
      <c r="Z92" s="21">
        <v>0</v>
      </c>
      <c r="AA92" s="21">
        <v>-1.3</v>
      </c>
      <c r="AB92" s="20" t="s">
        <v>73</v>
      </c>
      <c r="AC92" s="22">
        <v>0</v>
      </c>
      <c r="AD92">
        <v>1.8</v>
      </c>
    </row>
    <row r="93" spans="1:31" s="81" customFormat="1" hidden="1" x14ac:dyDescent="0.45">
      <c r="A93" s="81" t="s">
        <v>58</v>
      </c>
      <c r="B93" s="81" t="s">
        <v>633</v>
      </c>
      <c r="C93" s="81" t="s">
        <v>633</v>
      </c>
      <c r="E93" s="81" t="s">
        <v>2519</v>
      </c>
      <c r="F93" s="81">
        <v>1</v>
      </c>
      <c r="G93" s="81" t="s">
        <v>60</v>
      </c>
      <c r="H93" s="81" t="b">
        <v>1</v>
      </c>
      <c r="I93" s="81" t="s">
        <v>60</v>
      </c>
      <c r="J93" s="81" t="s">
        <v>125</v>
      </c>
      <c r="K93" s="81" t="s">
        <v>47</v>
      </c>
      <c r="L93" s="81" t="s">
        <v>47</v>
      </c>
      <c r="M93" s="98">
        <v>1.6899999999999999E-7</v>
      </c>
      <c r="N93" s="98">
        <v>1.6899999999999999E-7</v>
      </c>
      <c r="O93" s="98">
        <v>1.0800000000000001E-8</v>
      </c>
      <c r="P93" s="98">
        <v>1.0800000000000001E-8</v>
      </c>
      <c r="Q93" s="99" t="s">
        <v>62</v>
      </c>
      <c r="R93" s="99" t="s">
        <v>63</v>
      </c>
      <c r="S93" s="81">
        <v>298</v>
      </c>
      <c r="T93" s="83">
        <v>-9.2000866019937693</v>
      </c>
      <c r="U93" s="83">
        <v>-10.822794624661579</v>
      </c>
      <c r="V93" s="83">
        <v>1.6227080226678101</v>
      </c>
      <c r="W93" s="83">
        <v>1.6227080226678101</v>
      </c>
      <c r="X93" s="84" t="s">
        <v>2519</v>
      </c>
      <c r="Y93" s="84" t="s">
        <v>201</v>
      </c>
      <c r="Z93" s="85">
        <v>0</v>
      </c>
      <c r="AA93" s="85">
        <v>-1.3</v>
      </c>
      <c r="AB93" s="84" t="s">
        <v>73</v>
      </c>
      <c r="AC93" s="86">
        <v>0</v>
      </c>
      <c r="AD93" s="81">
        <v>1.8</v>
      </c>
    </row>
    <row r="94" spans="1:31" hidden="1" x14ac:dyDescent="0.45">
      <c r="A94" s="26" t="s">
        <v>58</v>
      </c>
      <c r="B94" s="26" t="s">
        <v>656</v>
      </c>
      <c r="C94" s="26" t="s">
        <v>657</v>
      </c>
      <c r="D94" s="26"/>
      <c r="E94" t="s">
        <v>2520</v>
      </c>
      <c r="F94">
        <v>1</v>
      </c>
      <c r="G94" s="26" t="s">
        <v>60</v>
      </c>
      <c r="H94" s="42" t="b">
        <v>1</v>
      </c>
      <c r="I94" s="42" t="s">
        <v>60</v>
      </c>
      <c r="J94" t="s">
        <v>46</v>
      </c>
      <c r="K94" s="16" t="s">
        <v>47</v>
      </c>
      <c r="L94" s="17" t="s">
        <v>47</v>
      </c>
      <c r="M94" s="18">
        <v>1.6899999999999999E-7</v>
      </c>
      <c r="N94" s="18">
        <v>1.6899999999999999E-7</v>
      </c>
      <c r="O94" s="18">
        <v>1.0800000000000001E-8</v>
      </c>
      <c r="P94" s="27">
        <v>1.0800000000000001E-8</v>
      </c>
      <c r="Q94" s="28" t="s">
        <v>62</v>
      </c>
      <c r="R94" s="28" t="s">
        <v>63</v>
      </c>
      <c r="S94" s="26" t="s">
        <v>89</v>
      </c>
      <c r="T94" s="29">
        <v>-9.2000866019937693</v>
      </c>
      <c r="U94" s="29">
        <v>-10.822794624661579</v>
      </c>
      <c r="V94" s="29">
        <v>1.6227080226678101</v>
      </c>
      <c r="W94" s="29">
        <v>1.6227080226678101</v>
      </c>
      <c r="X94" s="30" t="s">
        <v>2519</v>
      </c>
      <c r="Y94" s="30" t="s">
        <v>130</v>
      </c>
      <c r="Z94" s="21">
        <v>0</v>
      </c>
      <c r="AA94" s="31">
        <v>-3.5</v>
      </c>
      <c r="AB94" s="30" t="s">
        <v>73</v>
      </c>
      <c r="AC94" s="22">
        <v>0</v>
      </c>
      <c r="AD94" s="26">
        <v>1.8</v>
      </c>
      <c r="AE94" t="s">
        <v>2525</v>
      </c>
    </row>
    <row r="95" spans="1:31" hidden="1" x14ac:dyDescent="0.45">
      <c r="A95" t="s">
        <v>256</v>
      </c>
      <c r="B95" t="s">
        <v>484</v>
      </c>
      <c r="C95" t="s">
        <v>488</v>
      </c>
      <c r="E95" t="s">
        <v>2520</v>
      </c>
      <c r="F95">
        <v>1</v>
      </c>
      <c r="G95" s="42" t="s">
        <v>60</v>
      </c>
      <c r="H95" s="42" t="b">
        <v>1</v>
      </c>
      <c r="I95" s="42" t="s">
        <v>60</v>
      </c>
      <c r="J95" t="s">
        <v>46</v>
      </c>
      <c r="K95" s="16" t="s">
        <v>47</v>
      </c>
      <c r="L95" s="17" t="s">
        <v>47</v>
      </c>
      <c r="M95" s="18">
        <v>3.3700000000000001E-7</v>
      </c>
      <c r="N95" s="18">
        <v>3.3700000000000001E-7</v>
      </c>
      <c r="O95" s="18">
        <v>2.1999999999999998E-8</v>
      </c>
      <c r="P95" s="18">
        <v>2.1999999999999998E-8</v>
      </c>
      <c r="Q95" t="s">
        <v>259</v>
      </c>
      <c r="R95" t="s">
        <v>260</v>
      </c>
      <c r="S95">
        <v>303</v>
      </c>
      <c r="T95" s="19">
        <v>-8.7928779148904876</v>
      </c>
      <c r="U95" s="19">
        <v>-10.403011796316974</v>
      </c>
      <c r="V95" s="19">
        <v>1.6101338814264867</v>
      </c>
      <c r="W95" s="19">
        <v>1.6101338814264867</v>
      </c>
      <c r="X95" s="20" t="s">
        <v>2520</v>
      </c>
      <c r="Y95" s="20" t="s">
        <v>82</v>
      </c>
      <c r="Z95" s="21">
        <v>1</v>
      </c>
      <c r="AA95" s="21">
        <v>-4.5</v>
      </c>
      <c r="AB95" s="20" t="s">
        <v>73</v>
      </c>
      <c r="AC95" s="22">
        <v>0</v>
      </c>
      <c r="AD95">
        <v>1.8</v>
      </c>
    </row>
    <row r="96" spans="1:31" hidden="1" x14ac:dyDescent="0.45">
      <c r="A96" s="65" t="s">
        <v>658</v>
      </c>
      <c r="B96" s="65" t="s">
        <v>659</v>
      </c>
      <c r="C96" s="65" t="s">
        <v>660</v>
      </c>
      <c r="D96" s="65"/>
      <c r="E96" s="65" t="s">
        <v>2520</v>
      </c>
      <c r="F96" s="65">
        <v>2</v>
      </c>
      <c r="G96" s="65" t="s">
        <v>60</v>
      </c>
      <c r="H96" s="42" t="b">
        <v>1</v>
      </c>
      <c r="I96" s="42" t="s">
        <v>60</v>
      </c>
      <c r="J96" s="65" t="s">
        <v>70</v>
      </c>
      <c r="K96" s="65" t="s">
        <v>47</v>
      </c>
      <c r="L96" s="65" t="s">
        <v>47</v>
      </c>
      <c r="M96" s="65" t="s">
        <v>661</v>
      </c>
      <c r="N96" s="66">
        <v>2.5000000000000002E-6</v>
      </c>
      <c r="O96" s="66">
        <v>1.66E-7</v>
      </c>
      <c r="P96" s="66">
        <v>1.66E-7</v>
      </c>
      <c r="Q96" s="65" t="s">
        <v>310</v>
      </c>
      <c r="R96" s="65" t="s">
        <v>662</v>
      </c>
      <c r="S96" s="65">
        <v>298</v>
      </c>
      <c r="T96" s="67">
        <v>-7.61053969739317</v>
      </c>
      <c r="U96" s="67">
        <v>-9.2106540486680224</v>
      </c>
      <c r="V96" s="67">
        <v>1.6001143512748524</v>
      </c>
      <c r="W96" s="67">
        <v>1.6001143512748524</v>
      </c>
      <c r="X96" s="68" t="s">
        <v>2520</v>
      </c>
      <c r="Y96" s="68" t="s">
        <v>136</v>
      </c>
      <c r="Z96" s="69">
        <v>-1</v>
      </c>
      <c r="AA96" s="69">
        <v>-3.5</v>
      </c>
      <c r="AB96" s="68" t="s">
        <v>73</v>
      </c>
      <c r="AC96" s="70">
        <v>0</v>
      </c>
      <c r="AD96" s="65">
        <v>1.8</v>
      </c>
      <c r="AE96" s="65" t="s">
        <v>640</v>
      </c>
    </row>
    <row r="97" spans="1:31" s="81" customFormat="1" hidden="1" x14ac:dyDescent="0.45">
      <c r="A97" s="81" t="s">
        <v>58</v>
      </c>
      <c r="B97" s="81" t="s">
        <v>667</v>
      </c>
      <c r="C97" s="81" t="s">
        <v>667</v>
      </c>
      <c r="E97" s="81" t="s">
        <v>2519</v>
      </c>
      <c r="F97" s="81">
        <v>1</v>
      </c>
      <c r="G97" s="81" t="s">
        <v>60</v>
      </c>
      <c r="H97" s="81" t="b">
        <v>1</v>
      </c>
      <c r="I97" s="81" t="s">
        <v>60</v>
      </c>
      <c r="J97" s="81" t="s">
        <v>46</v>
      </c>
      <c r="K97" s="81" t="s">
        <v>47</v>
      </c>
      <c r="L97" s="81" t="s">
        <v>47</v>
      </c>
      <c r="M97" s="98">
        <v>1.61E-7</v>
      </c>
      <c r="N97" s="98">
        <v>1.61E-7</v>
      </c>
      <c r="O97" s="98">
        <v>1.0800000000000001E-8</v>
      </c>
      <c r="P97" s="98">
        <v>1.0800000000000001E-8</v>
      </c>
      <c r="Q97" s="81" t="s">
        <v>62</v>
      </c>
      <c r="R97" s="81" t="s">
        <v>63</v>
      </c>
      <c r="S97" s="81">
        <v>298</v>
      </c>
      <c r="T97" s="83">
        <v>-9.2286982684575491</v>
      </c>
      <c r="U97" s="83">
        <v>-10.822794624661579</v>
      </c>
      <c r="V97" s="83">
        <v>1.5940963562040302</v>
      </c>
      <c r="W97" s="83">
        <v>1.5940963562040302</v>
      </c>
      <c r="X97" s="84" t="s">
        <v>2520</v>
      </c>
      <c r="Y97" s="84" t="s">
        <v>101</v>
      </c>
      <c r="Z97" s="85">
        <v>-1</v>
      </c>
      <c r="AA97" s="85">
        <v>-3.5</v>
      </c>
      <c r="AB97" s="84" t="s">
        <v>73</v>
      </c>
      <c r="AC97" s="86">
        <v>0</v>
      </c>
      <c r="AD97" s="81">
        <v>1.8</v>
      </c>
    </row>
    <row r="98" spans="1:31" s="81" customFormat="1" hidden="1" x14ac:dyDescent="0.45">
      <c r="A98" s="81" t="s">
        <v>58</v>
      </c>
      <c r="B98" s="81" t="s">
        <v>667</v>
      </c>
      <c r="C98" s="81" t="s">
        <v>667</v>
      </c>
      <c r="E98" s="81" t="s">
        <v>2519</v>
      </c>
      <c r="F98" s="81">
        <v>1</v>
      </c>
      <c r="G98" s="81" t="s">
        <v>60</v>
      </c>
      <c r="H98" s="81" t="b">
        <v>1</v>
      </c>
      <c r="I98" s="81" t="s">
        <v>60</v>
      </c>
      <c r="J98" s="81" t="s">
        <v>46</v>
      </c>
      <c r="K98" s="81" t="s">
        <v>47</v>
      </c>
      <c r="L98" s="81" t="s">
        <v>47</v>
      </c>
      <c r="M98" s="98">
        <v>1.61E-7</v>
      </c>
      <c r="N98" s="98">
        <v>1.61E-7</v>
      </c>
      <c r="O98" s="98">
        <v>1.0800000000000001E-8</v>
      </c>
      <c r="P98" s="98">
        <v>1.0800000000000001E-8</v>
      </c>
      <c r="Q98" s="81" t="s">
        <v>62</v>
      </c>
      <c r="R98" s="81" t="s">
        <v>63</v>
      </c>
      <c r="S98" s="81" t="s">
        <v>89</v>
      </c>
      <c r="T98" s="83">
        <v>-9.2286982684575491</v>
      </c>
      <c r="U98" s="83">
        <v>-10.822794624661579</v>
      </c>
      <c r="V98" s="83">
        <v>1.5940963562040302</v>
      </c>
      <c r="W98" s="83">
        <v>1.5940963562040302</v>
      </c>
      <c r="X98" s="84" t="s">
        <v>2520</v>
      </c>
      <c r="Y98" s="84" t="s">
        <v>101</v>
      </c>
      <c r="Z98" s="85">
        <v>-1</v>
      </c>
      <c r="AA98" s="85">
        <v>-3.5</v>
      </c>
      <c r="AB98" s="84" t="s">
        <v>73</v>
      </c>
      <c r="AC98" s="86">
        <v>0</v>
      </c>
      <c r="AD98" s="81">
        <v>1.8</v>
      </c>
      <c r="AE98" s="81" t="s">
        <v>640</v>
      </c>
    </row>
    <row r="99" spans="1:31" hidden="1" x14ac:dyDescent="0.45">
      <c r="A99" t="s">
        <v>671</v>
      </c>
      <c r="B99" t="s">
        <v>672</v>
      </c>
      <c r="C99" t="s">
        <v>673</v>
      </c>
      <c r="E99" t="s">
        <v>2520</v>
      </c>
      <c r="F99">
        <v>2</v>
      </c>
      <c r="G99" s="15" t="s">
        <v>60</v>
      </c>
      <c r="H99" s="42" t="b">
        <v>1</v>
      </c>
      <c r="I99" s="42" t="s">
        <v>60</v>
      </c>
      <c r="J99" t="s">
        <v>46</v>
      </c>
      <c r="K99" s="16" t="s">
        <v>47</v>
      </c>
      <c r="L99" s="17" t="s">
        <v>47</v>
      </c>
      <c r="M99" t="s">
        <v>638</v>
      </c>
      <c r="N99" s="18">
        <v>3.9999999999999998E-6</v>
      </c>
      <c r="O99" s="18">
        <v>2.7599999999999998E-7</v>
      </c>
      <c r="P99" s="18">
        <v>2.7599999999999998E-7</v>
      </c>
      <c r="Q99" t="s">
        <v>310</v>
      </c>
      <c r="R99" t="s">
        <v>674</v>
      </c>
      <c r="S99">
        <v>298</v>
      </c>
      <c r="T99" s="19">
        <v>-7.3332375561381857</v>
      </c>
      <c r="U99" s="19">
        <v>-8.9106903330252631</v>
      </c>
      <c r="V99" s="19">
        <v>1.5774527768870774</v>
      </c>
      <c r="W99" s="19">
        <v>1.5774527768870774</v>
      </c>
      <c r="X99" s="20" t="s">
        <v>2520</v>
      </c>
      <c r="Y99" s="20" t="s">
        <v>82</v>
      </c>
      <c r="Z99" s="21">
        <v>1</v>
      </c>
      <c r="AA99" s="21">
        <v>-4.5</v>
      </c>
      <c r="AB99" s="20" t="s">
        <v>73</v>
      </c>
      <c r="AC99" s="22">
        <v>0</v>
      </c>
      <c r="AD99">
        <v>1.8</v>
      </c>
      <c r="AE99" t="s">
        <v>640</v>
      </c>
    </row>
    <row r="100" spans="1:31" hidden="1" x14ac:dyDescent="0.45">
      <c r="A100" t="s">
        <v>109</v>
      </c>
      <c r="B100" t="s">
        <v>690</v>
      </c>
      <c r="C100" t="s">
        <v>690</v>
      </c>
      <c r="E100" t="s">
        <v>2519</v>
      </c>
      <c r="F100">
        <v>1</v>
      </c>
      <c r="G100" s="42" t="s">
        <v>60</v>
      </c>
      <c r="H100" s="42" t="b">
        <v>1</v>
      </c>
      <c r="I100" s="42" t="s">
        <v>60</v>
      </c>
      <c r="J100" t="s">
        <v>181</v>
      </c>
      <c r="K100" s="16" t="s">
        <v>47</v>
      </c>
      <c r="L100" s="17" t="s">
        <v>47</v>
      </c>
      <c r="M100" s="18">
        <v>1.2100000000000001E-7</v>
      </c>
      <c r="N100" s="18">
        <v>1.2100000000000001E-7</v>
      </c>
      <c r="O100" s="18">
        <v>8.5E-9</v>
      </c>
      <c r="P100" s="18">
        <v>8.5E-9</v>
      </c>
      <c r="Q100" t="s">
        <v>113</v>
      </c>
      <c r="R100" t="s">
        <v>114</v>
      </c>
      <c r="S100" t="s">
        <v>89</v>
      </c>
      <c r="T100" s="19">
        <v>-9.397210421896304</v>
      </c>
      <c r="U100" s="19">
        <v>-10.964087807335581</v>
      </c>
      <c r="V100" s="19">
        <v>1.5668773854392768</v>
      </c>
      <c r="W100" s="19">
        <v>1.5668773854392768</v>
      </c>
      <c r="X100" s="20" t="s">
        <v>2520</v>
      </c>
      <c r="Y100" s="20" t="s">
        <v>187</v>
      </c>
      <c r="Z100" s="21">
        <v>500</v>
      </c>
      <c r="AA100" s="21">
        <v>-0.8</v>
      </c>
      <c r="AB100" s="20" t="s">
        <v>73</v>
      </c>
      <c r="AC100" s="22">
        <v>0</v>
      </c>
      <c r="AD100">
        <v>1.8</v>
      </c>
    </row>
    <row r="101" spans="1:31" hidden="1" x14ac:dyDescent="0.45">
      <c r="A101" t="s">
        <v>372</v>
      </c>
      <c r="B101" t="s">
        <v>723</v>
      </c>
      <c r="C101" t="s">
        <v>724</v>
      </c>
      <c r="E101" t="s">
        <v>2520</v>
      </c>
      <c r="F101">
        <v>1</v>
      </c>
      <c r="G101" s="42" t="s">
        <v>60</v>
      </c>
      <c r="H101" s="42" t="b">
        <v>1</v>
      </c>
      <c r="I101" s="42" t="s">
        <v>60</v>
      </c>
      <c r="J101" t="s">
        <v>70</v>
      </c>
      <c r="K101" s="16" t="s">
        <v>47</v>
      </c>
      <c r="L101" s="17" t="s">
        <v>47</v>
      </c>
      <c r="M101" s="18">
        <v>1.41E-10</v>
      </c>
      <c r="N101" s="18">
        <v>1.41E-10</v>
      </c>
      <c r="O101" s="18" t="s">
        <v>374</v>
      </c>
      <c r="P101" s="27">
        <v>9.9999999999999994E-12</v>
      </c>
      <c r="Q101" s="57" t="s">
        <v>375</v>
      </c>
      <c r="R101" s="57" t="s">
        <v>100</v>
      </c>
      <c r="S101">
        <v>310</v>
      </c>
      <c r="T101" s="19">
        <v>-13.382534123074723</v>
      </c>
      <c r="U101" s="19">
        <v>-14.943777253531357</v>
      </c>
      <c r="V101" s="19">
        <v>1.5612431304566332</v>
      </c>
      <c r="W101" s="19">
        <v>1.5612431304566332</v>
      </c>
      <c r="X101" s="20" t="s">
        <v>2519</v>
      </c>
      <c r="Y101" s="20" t="s">
        <v>201</v>
      </c>
      <c r="Z101" s="21">
        <v>0</v>
      </c>
      <c r="AA101" s="21">
        <v>-1.3</v>
      </c>
      <c r="AB101" s="20" t="s">
        <v>73</v>
      </c>
      <c r="AC101" s="22">
        <v>0</v>
      </c>
      <c r="AD101">
        <v>1.8</v>
      </c>
    </row>
    <row r="102" spans="1:31" hidden="1" x14ac:dyDescent="0.45">
      <c r="A102" t="s">
        <v>346</v>
      </c>
      <c r="B102" t="s">
        <v>725</v>
      </c>
      <c r="C102" t="s">
        <v>726</v>
      </c>
      <c r="E102" t="s">
        <v>2520</v>
      </c>
      <c r="F102">
        <v>1</v>
      </c>
      <c r="G102" s="42" t="s">
        <v>60</v>
      </c>
      <c r="H102" s="42" t="b">
        <v>1</v>
      </c>
      <c r="I102" s="42" t="s">
        <v>60</v>
      </c>
      <c r="J102" t="s">
        <v>46</v>
      </c>
      <c r="K102" s="16" t="s">
        <v>47</v>
      </c>
      <c r="L102" s="17" t="s">
        <v>47</v>
      </c>
      <c r="M102" s="18">
        <v>1.7100000000000001E-9</v>
      </c>
      <c r="N102" s="18">
        <v>1.7100000000000001E-9</v>
      </c>
      <c r="O102" s="18">
        <v>1.2999999999999999E-10</v>
      </c>
      <c r="P102" s="27">
        <v>1.2999999999999999E-10</v>
      </c>
      <c r="Q102" s="57" t="s">
        <v>349</v>
      </c>
      <c r="R102" s="57" t="s">
        <v>350</v>
      </c>
      <c r="S102" t="s">
        <v>89</v>
      </c>
      <c r="T102" s="19">
        <v>-11.910195755194787</v>
      </c>
      <c r="U102" s="19">
        <v>-13.430457132629048</v>
      </c>
      <c r="V102" s="19">
        <v>1.5202613774342613</v>
      </c>
      <c r="W102" s="19">
        <v>1.5202613774342613</v>
      </c>
      <c r="X102" s="20" t="s">
        <v>2519</v>
      </c>
      <c r="Y102" s="20" t="s">
        <v>90</v>
      </c>
      <c r="Z102" s="21">
        <v>0</v>
      </c>
      <c r="AA102" s="21">
        <v>-3.5</v>
      </c>
      <c r="AB102" s="20" t="s">
        <v>73</v>
      </c>
      <c r="AC102" s="22">
        <v>0</v>
      </c>
      <c r="AD102">
        <v>1.8</v>
      </c>
    </row>
    <row r="103" spans="1:31" hidden="1" x14ac:dyDescent="0.45">
      <c r="A103" t="s">
        <v>671</v>
      </c>
      <c r="B103" t="s">
        <v>729</v>
      </c>
      <c r="C103" t="s">
        <v>730</v>
      </c>
      <c r="E103" t="s">
        <v>2520</v>
      </c>
      <c r="F103">
        <v>2</v>
      </c>
      <c r="G103" s="15" t="s">
        <v>60</v>
      </c>
      <c r="H103" s="42" t="b">
        <v>1</v>
      </c>
      <c r="I103" s="42" t="s">
        <v>60</v>
      </c>
      <c r="J103" t="s">
        <v>46</v>
      </c>
      <c r="K103" s="16" t="s">
        <v>47</v>
      </c>
      <c r="L103" s="17" t="s">
        <v>47</v>
      </c>
      <c r="M103" t="s">
        <v>731</v>
      </c>
      <c r="N103" s="18">
        <v>3.4999999999999999E-6</v>
      </c>
      <c r="O103" s="18">
        <v>2.7599999999999998E-7</v>
      </c>
      <c r="P103" s="18">
        <v>2.7599999999999998E-7</v>
      </c>
      <c r="Q103" s="57" t="s">
        <v>310</v>
      </c>
      <c r="R103" s="57" t="s">
        <v>674</v>
      </c>
      <c r="S103">
        <v>298</v>
      </c>
      <c r="T103" s="19">
        <v>-7.4120210777866538</v>
      </c>
      <c r="U103" s="19">
        <v>-8.9106903330252631</v>
      </c>
      <c r="V103" s="19">
        <v>1.4986692552386094</v>
      </c>
      <c r="W103" s="19">
        <v>1.4986692552386094</v>
      </c>
      <c r="X103" s="20" t="s">
        <v>2520</v>
      </c>
      <c r="Y103" s="20" t="s">
        <v>101</v>
      </c>
      <c r="Z103" s="21">
        <v>-1</v>
      </c>
      <c r="AA103" s="21">
        <v>-3.5</v>
      </c>
      <c r="AB103" s="20" t="s">
        <v>73</v>
      </c>
      <c r="AC103" s="22">
        <v>0</v>
      </c>
      <c r="AD103">
        <v>1.8</v>
      </c>
      <c r="AE103" s="65" t="s">
        <v>640</v>
      </c>
    </row>
    <row r="104" spans="1:31" hidden="1" x14ac:dyDescent="0.45">
      <c r="A104" t="s">
        <v>483</v>
      </c>
      <c r="B104" t="s">
        <v>732</v>
      </c>
      <c r="C104" t="s">
        <v>733</v>
      </c>
      <c r="E104" t="s">
        <v>2520</v>
      </c>
      <c r="F104">
        <v>1</v>
      </c>
      <c r="G104" s="42" t="s">
        <v>60</v>
      </c>
      <c r="H104" s="42" t="b">
        <v>1</v>
      </c>
      <c r="I104" s="42" t="s">
        <v>60</v>
      </c>
      <c r="J104" t="s">
        <v>46</v>
      </c>
      <c r="K104" s="16" t="s">
        <v>47</v>
      </c>
      <c r="L104" s="17" t="s">
        <v>47</v>
      </c>
      <c r="M104" s="18">
        <v>3.1300000000000001E-7</v>
      </c>
      <c r="N104" s="18">
        <v>3.1300000000000001E-7</v>
      </c>
      <c r="O104" s="18">
        <v>2.4999999999999999E-8</v>
      </c>
      <c r="P104" s="27">
        <v>2.4999999999999999E-8</v>
      </c>
      <c r="Q104" s="43" t="s">
        <v>486</v>
      </c>
      <c r="R104" s="43" t="s">
        <v>260</v>
      </c>
      <c r="S104">
        <v>303</v>
      </c>
      <c r="T104" s="19">
        <v>-8.836466961379692</v>
      </c>
      <c r="U104" s="19">
        <v>-10.327590107126143</v>
      </c>
      <c r="V104" s="19">
        <v>1.4911231457464513</v>
      </c>
      <c r="W104" s="19">
        <v>1.4911231457464513</v>
      </c>
      <c r="X104" s="20" t="s">
        <v>2519</v>
      </c>
      <c r="Y104" s="20" t="s">
        <v>90</v>
      </c>
      <c r="Z104" s="21">
        <v>0</v>
      </c>
      <c r="AA104" s="21">
        <v>-3.5</v>
      </c>
      <c r="AB104" s="20" t="s">
        <v>73</v>
      </c>
      <c r="AC104" s="22">
        <v>0</v>
      </c>
      <c r="AD104">
        <v>1.8</v>
      </c>
    </row>
    <row r="105" spans="1:31" hidden="1" x14ac:dyDescent="0.45">
      <c r="A105" t="s">
        <v>96</v>
      </c>
      <c r="B105" t="s">
        <v>737</v>
      </c>
      <c r="C105" t="s">
        <v>737</v>
      </c>
      <c r="E105" t="s">
        <v>2519</v>
      </c>
      <c r="F105">
        <v>1</v>
      </c>
      <c r="G105" s="42" t="s">
        <v>60</v>
      </c>
      <c r="H105" s="42" t="b">
        <v>1</v>
      </c>
      <c r="I105" s="42" t="s">
        <v>60</v>
      </c>
      <c r="J105" t="s">
        <v>46</v>
      </c>
      <c r="K105" s="16" t="s">
        <v>47</v>
      </c>
      <c r="L105" s="17" t="s">
        <v>98</v>
      </c>
      <c r="M105" s="18">
        <v>1.47E-12</v>
      </c>
      <c r="N105" s="18">
        <v>1.47E-12</v>
      </c>
      <c r="O105" s="18">
        <v>1.8399999999999999E-11</v>
      </c>
      <c r="P105" s="27">
        <v>1.8399999999999999E-11</v>
      </c>
      <c r="Q105" s="57" t="s">
        <v>99</v>
      </c>
      <c r="R105" s="57" t="s">
        <v>100</v>
      </c>
      <c r="S105">
        <v>298</v>
      </c>
      <c r="T105" s="19">
        <v>-16.074997641931361</v>
      </c>
      <c r="U105" s="19">
        <v>-14.584015566275029</v>
      </c>
      <c r="V105" s="19">
        <v>-1.4909820756563317</v>
      </c>
      <c r="W105" s="19">
        <v>1.4909820756563317</v>
      </c>
      <c r="X105" s="20" t="s">
        <v>2519</v>
      </c>
      <c r="Y105" s="20" t="s">
        <v>196</v>
      </c>
      <c r="Z105" s="21">
        <v>0</v>
      </c>
      <c r="AA105" s="21">
        <v>-0.9</v>
      </c>
      <c r="AB105" s="20" t="s">
        <v>73</v>
      </c>
      <c r="AC105" s="22">
        <v>0</v>
      </c>
      <c r="AD105">
        <v>1.8</v>
      </c>
    </row>
    <row r="106" spans="1:31" hidden="1" x14ac:dyDescent="0.45">
      <c r="A106" t="s">
        <v>107</v>
      </c>
      <c r="B106" t="s">
        <v>742</v>
      </c>
      <c r="C106" t="s">
        <v>742</v>
      </c>
      <c r="E106" t="s">
        <v>2519</v>
      </c>
      <c r="F106">
        <v>1</v>
      </c>
      <c r="G106" s="42" t="s">
        <v>60</v>
      </c>
      <c r="H106" s="42" t="b">
        <v>1</v>
      </c>
      <c r="I106" s="42" t="s">
        <v>60</v>
      </c>
      <c r="J106" t="s">
        <v>46</v>
      </c>
      <c r="K106" s="16" t="s">
        <v>47</v>
      </c>
      <c r="L106" s="17" t="s">
        <v>47</v>
      </c>
      <c r="M106" s="18">
        <v>2.9399999999999999E-8</v>
      </c>
      <c r="N106" s="18">
        <v>2.9399999999999999E-8</v>
      </c>
      <c r="O106" s="18">
        <v>2.3800000000000001E-9</v>
      </c>
      <c r="P106" s="27">
        <v>2.3800000000000001E-9</v>
      </c>
      <c r="Q106" s="57" t="s">
        <v>211</v>
      </c>
      <c r="R106" s="57" t="s">
        <v>81</v>
      </c>
      <c r="S106">
        <v>303</v>
      </c>
      <c r="T106" s="19">
        <v>-10.231939985935048</v>
      </c>
      <c r="U106" s="19">
        <v>-11.715137556065185</v>
      </c>
      <c r="V106" s="19">
        <v>1.4831975701301374</v>
      </c>
      <c r="W106" s="19">
        <v>1.4831975701301374</v>
      </c>
      <c r="X106" s="20" t="s">
        <v>2519</v>
      </c>
      <c r="Y106" s="20" t="s">
        <v>201</v>
      </c>
      <c r="Z106" s="21">
        <v>0</v>
      </c>
      <c r="AA106" s="21">
        <v>-1.3</v>
      </c>
      <c r="AB106" s="20" t="s">
        <v>160</v>
      </c>
      <c r="AC106" s="22">
        <v>0</v>
      </c>
      <c r="AD106">
        <v>3.8</v>
      </c>
    </row>
    <row r="107" spans="1:31" hidden="1" x14ac:dyDescent="0.45">
      <c r="A107" t="s">
        <v>487</v>
      </c>
      <c r="B107" t="s">
        <v>749</v>
      </c>
      <c r="C107" t="s">
        <v>750</v>
      </c>
      <c r="E107" t="s">
        <v>2520</v>
      </c>
      <c r="F107">
        <v>1</v>
      </c>
      <c r="G107" s="42" t="s">
        <v>60</v>
      </c>
      <c r="H107" s="42" t="b">
        <v>1</v>
      </c>
      <c r="I107" s="42" t="s">
        <v>60</v>
      </c>
      <c r="J107" t="s">
        <v>46</v>
      </c>
      <c r="K107" s="16" t="s">
        <v>47</v>
      </c>
      <c r="L107" s="17" t="s">
        <v>47</v>
      </c>
      <c r="M107" s="18">
        <v>7.7800000000000001E-7</v>
      </c>
      <c r="N107" s="18">
        <v>7.7800000000000001E-7</v>
      </c>
      <c r="O107" s="18">
        <v>6.2999999999999995E-8</v>
      </c>
      <c r="P107" s="18">
        <v>6.2999999999999995E-8</v>
      </c>
      <c r="Q107" t="s">
        <v>489</v>
      </c>
      <c r="R107" t="s">
        <v>260</v>
      </c>
      <c r="S107">
        <v>303</v>
      </c>
      <c r="T107" s="19">
        <v>-8.299258194533131</v>
      </c>
      <c r="U107" s="19">
        <v>-9.782277355227377</v>
      </c>
      <c r="V107" s="19">
        <v>1.483019160694246</v>
      </c>
      <c r="W107" s="19">
        <v>1.483019160694246</v>
      </c>
      <c r="X107" s="20" t="s">
        <v>2520</v>
      </c>
      <c r="Y107" s="20" t="s">
        <v>136</v>
      </c>
      <c r="Z107" s="21">
        <v>-1</v>
      </c>
      <c r="AA107" s="21">
        <v>-3.5</v>
      </c>
      <c r="AB107" s="20" t="s">
        <v>73</v>
      </c>
      <c r="AC107" s="22">
        <v>0</v>
      </c>
      <c r="AD107">
        <v>1.8</v>
      </c>
    </row>
    <row r="108" spans="1:31" hidden="1" x14ac:dyDescent="0.45">
      <c r="A108" t="s">
        <v>346</v>
      </c>
      <c r="B108" t="s">
        <v>751</v>
      </c>
      <c r="C108" t="s">
        <v>752</v>
      </c>
      <c r="E108" t="s">
        <v>2520</v>
      </c>
      <c r="F108">
        <v>1</v>
      </c>
      <c r="G108" s="42" t="s">
        <v>60</v>
      </c>
      <c r="H108" s="42" t="b">
        <v>1</v>
      </c>
      <c r="I108" s="42" t="s">
        <v>60</v>
      </c>
      <c r="J108" t="s">
        <v>46</v>
      </c>
      <c r="K108" s="16" t="s">
        <v>47</v>
      </c>
      <c r="L108" s="17" t="s">
        <v>47</v>
      </c>
      <c r="M108" s="18">
        <v>1.5300000000000001E-9</v>
      </c>
      <c r="N108" s="18">
        <v>1.5300000000000001E-9</v>
      </c>
      <c r="O108" s="18">
        <v>1.2999999999999999E-10</v>
      </c>
      <c r="P108" s="27">
        <v>1.2999999999999999E-10</v>
      </c>
      <c r="Q108" s="43" t="s">
        <v>349</v>
      </c>
      <c r="R108" s="43" t="s">
        <v>350</v>
      </c>
      <c r="S108" t="s">
        <v>89</v>
      </c>
      <c r="T108" s="19">
        <v>-11.975818879909818</v>
      </c>
      <c r="U108" s="19">
        <v>-13.430457132629048</v>
      </c>
      <c r="V108" s="19">
        <v>1.4546382527192296</v>
      </c>
      <c r="W108" s="19">
        <v>1.4546382527192296</v>
      </c>
      <c r="X108" s="20" t="s">
        <v>2519</v>
      </c>
      <c r="Y108" s="20" t="s">
        <v>176</v>
      </c>
      <c r="Z108" s="21">
        <v>0</v>
      </c>
      <c r="AA108" s="21">
        <v>2.8</v>
      </c>
      <c r="AB108" s="20" t="s">
        <v>73</v>
      </c>
      <c r="AC108" s="22">
        <v>0</v>
      </c>
      <c r="AD108">
        <v>1.8</v>
      </c>
    </row>
    <row r="109" spans="1:31" hidden="1" x14ac:dyDescent="0.45">
      <c r="A109" t="s">
        <v>487</v>
      </c>
      <c r="B109" t="s">
        <v>755</v>
      </c>
      <c r="C109" t="s">
        <v>755</v>
      </c>
      <c r="E109" t="s">
        <v>2519</v>
      </c>
      <c r="F109">
        <v>1</v>
      </c>
      <c r="G109" s="42" t="s">
        <v>60</v>
      </c>
      <c r="H109" s="42" t="b">
        <v>1</v>
      </c>
      <c r="I109" s="42" t="s">
        <v>60</v>
      </c>
      <c r="J109" t="s">
        <v>125</v>
      </c>
      <c r="K109" s="16" t="s">
        <v>47</v>
      </c>
      <c r="L109" s="17" t="s">
        <v>47</v>
      </c>
      <c r="M109" s="18">
        <v>7.3E-7</v>
      </c>
      <c r="N109" s="18">
        <v>7.3E-7</v>
      </c>
      <c r="O109" s="18">
        <v>6.2999999999999995E-8</v>
      </c>
      <c r="P109" s="27">
        <v>6.2999999999999995E-8</v>
      </c>
      <c r="Q109" s="43" t="s">
        <v>489</v>
      </c>
      <c r="R109" s="43" t="s">
        <v>260</v>
      </c>
      <c r="S109">
        <v>303</v>
      </c>
      <c r="T109" s="19">
        <v>-8.336830568654344</v>
      </c>
      <c r="U109" s="19">
        <v>-9.782277355227377</v>
      </c>
      <c r="V109" s="19">
        <v>1.4454467865730329</v>
      </c>
      <c r="W109" s="19">
        <v>1.4454467865730329</v>
      </c>
      <c r="X109" s="20" t="s">
        <v>2519</v>
      </c>
      <c r="Y109" s="20" t="s">
        <v>196</v>
      </c>
      <c r="Z109" s="21">
        <v>0</v>
      </c>
      <c r="AA109" s="21">
        <v>-0.9</v>
      </c>
      <c r="AB109" s="20" t="s">
        <v>73</v>
      </c>
      <c r="AC109" s="22">
        <v>0</v>
      </c>
      <c r="AD109">
        <v>1.8</v>
      </c>
    </row>
    <row r="110" spans="1:31" hidden="1" x14ac:dyDescent="0.45">
      <c r="A110" t="s">
        <v>483</v>
      </c>
      <c r="B110" t="s">
        <v>760</v>
      </c>
      <c r="C110" t="s">
        <v>761</v>
      </c>
      <c r="E110" t="s">
        <v>2520</v>
      </c>
      <c r="F110">
        <v>1</v>
      </c>
      <c r="G110" s="42" t="s">
        <v>60</v>
      </c>
      <c r="H110" s="42" t="b">
        <v>1</v>
      </c>
      <c r="I110" s="42" t="s">
        <v>60</v>
      </c>
      <c r="J110" t="s">
        <v>46</v>
      </c>
      <c r="K110" s="16" t="s">
        <v>47</v>
      </c>
      <c r="L110" s="17" t="s">
        <v>47</v>
      </c>
      <c r="M110" s="18">
        <v>2.8700000000000002E-7</v>
      </c>
      <c r="N110" s="18">
        <v>2.8700000000000002E-7</v>
      </c>
      <c r="O110" s="18">
        <v>2.4999999999999999E-8</v>
      </c>
      <c r="P110" s="18">
        <v>2.4999999999999999E-8</v>
      </c>
      <c r="Q110" s="57" t="s">
        <v>486</v>
      </c>
      <c r="R110" s="57" t="s">
        <v>260</v>
      </c>
      <c r="S110">
        <v>303</v>
      </c>
      <c r="T110" s="19">
        <v>-8.8876323365002055</v>
      </c>
      <c r="U110" s="19">
        <v>-10.327590107126143</v>
      </c>
      <c r="V110" s="19">
        <v>1.4399577706259379</v>
      </c>
      <c r="W110" s="19">
        <v>1.4399577706259379</v>
      </c>
      <c r="X110" s="20" t="s">
        <v>2520</v>
      </c>
      <c r="Y110" s="20" t="s">
        <v>82</v>
      </c>
      <c r="Z110" s="21">
        <v>1</v>
      </c>
      <c r="AA110" s="21">
        <v>-4.5</v>
      </c>
      <c r="AB110" s="20" t="s">
        <v>73</v>
      </c>
      <c r="AC110" s="22">
        <v>0</v>
      </c>
      <c r="AD110">
        <v>1.8</v>
      </c>
    </row>
    <row r="111" spans="1:31" hidden="1" x14ac:dyDescent="0.45">
      <c r="A111" t="s">
        <v>67</v>
      </c>
      <c r="B111" t="s">
        <v>763</v>
      </c>
      <c r="C111" t="s">
        <v>763</v>
      </c>
      <c r="E111" t="s">
        <v>2519</v>
      </c>
      <c r="F111">
        <v>1</v>
      </c>
      <c r="G111" s="42" t="s">
        <v>60</v>
      </c>
      <c r="H111" s="42" t="b">
        <v>1</v>
      </c>
      <c r="I111" s="42" t="s">
        <v>60</v>
      </c>
      <c r="J111" t="s">
        <v>70</v>
      </c>
      <c r="K111" s="16" t="s">
        <v>47</v>
      </c>
      <c r="L111" s="17" t="s">
        <v>47</v>
      </c>
      <c r="M111" s="18">
        <v>1.35E-7</v>
      </c>
      <c r="N111" s="18">
        <v>1.35E-7</v>
      </c>
      <c r="O111" s="18">
        <v>1.2E-8</v>
      </c>
      <c r="P111" s="27">
        <v>1.2E-8</v>
      </c>
      <c r="Q111" s="43" t="s">
        <v>71</v>
      </c>
      <c r="R111" s="43" t="s">
        <v>72</v>
      </c>
      <c r="S111">
        <v>298</v>
      </c>
      <c r="T111" s="19">
        <v>-9.3326147245197095</v>
      </c>
      <c r="U111" s="19">
        <v>-10.760631920423462</v>
      </c>
      <c r="V111" s="19">
        <v>1.4280171959037524</v>
      </c>
      <c r="W111" s="19">
        <v>1.4280171959037524</v>
      </c>
      <c r="X111" s="20" t="s">
        <v>2519</v>
      </c>
      <c r="Y111" s="20" t="s">
        <v>201</v>
      </c>
      <c r="Z111" s="21">
        <v>0</v>
      </c>
      <c r="AA111" s="21">
        <v>-1.3</v>
      </c>
      <c r="AB111" s="20" t="s">
        <v>73</v>
      </c>
      <c r="AC111" s="22">
        <v>0</v>
      </c>
      <c r="AD111">
        <v>1.8</v>
      </c>
    </row>
    <row r="112" spans="1:31" hidden="1" x14ac:dyDescent="0.45">
      <c r="A112" t="s">
        <v>214</v>
      </c>
      <c r="B112" t="s">
        <v>777</v>
      </c>
      <c r="C112" t="s">
        <v>777</v>
      </c>
      <c r="E112" t="s">
        <v>2519</v>
      </c>
      <c r="F112">
        <v>1</v>
      </c>
      <c r="G112" s="42" t="s">
        <v>60</v>
      </c>
      <c r="H112" s="42" t="b">
        <v>1</v>
      </c>
      <c r="I112" s="42" t="s">
        <v>60</v>
      </c>
      <c r="J112" t="s">
        <v>125</v>
      </c>
      <c r="K112" s="16" t="s">
        <v>47</v>
      </c>
      <c r="L112" s="17" t="s">
        <v>47</v>
      </c>
      <c r="M112" s="18">
        <v>3.1200000000000001E-8</v>
      </c>
      <c r="N112" s="18">
        <v>3.1200000000000001E-8</v>
      </c>
      <c r="O112" s="18">
        <v>2.7799999999999999E-9</v>
      </c>
      <c r="P112" s="18">
        <v>2.7799999999999999E-9</v>
      </c>
      <c r="Q112" t="s">
        <v>216</v>
      </c>
      <c r="R112" t="s">
        <v>81</v>
      </c>
      <c r="S112" t="s">
        <v>89</v>
      </c>
      <c r="T112" s="19">
        <v>-10.196880167857275</v>
      </c>
      <c r="U112" s="19">
        <v>-11.623480796453881</v>
      </c>
      <c r="V112" s="19">
        <v>1.4266006285966064</v>
      </c>
      <c r="W112" s="19">
        <v>1.4266006285966064</v>
      </c>
      <c r="X112" s="20" t="s">
        <v>2520</v>
      </c>
      <c r="Y112" s="20" t="s">
        <v>187</v>
      </c>
      <c r="Z112" s="21">
        <v>500</v>
      </c>
      <c r="AA112" s="21">
        <v>-0.8</v>
      </c>
      <c r="AB112" s="20" t="s">
        <v>73</v>
      </c>
      <c r="AC112" s="22">
        <v>0</v>
      </c>
      <c r="AD112">
        <v>1.8</v>
      </c>
    </row>
    <row r="113" spans="1:31" hidden="1" x14ac:dyDescent="0.45">
      <c r="A113" t="s">
        <v>256</v>
      </c>
      <c r="B113" t="s">
        <v>490</v>
      </c>
      <c r="C113" t="s">
        <v>778</v>
      </c>
      <c r="E113" t="s">
        <v>2520</v>
      </c>
      <c r="F113">
        <v>1</v>
      </c>
      <c r="G113" s="42" t="s">
        <v>60</v>
      </c>
      <c r="H113" s="42" t="b">
        <v>1</v>
      </c>
      <c r="I113" s="42" t="s">
        <v>60</v>
      </c>
      <c r="J113" t="s">
        <v>46</v>
      </c>
      <c r="K113" s="16" t="s">
        <v>47</v>
      </c>
      <c r="L113" s="17" t="s">
        <v>47</v>
      </c>
      <c r="M113" s="18">
        <v>2.34E-7</v>
      </c>
      <c r="N113" s="18">
        <v>2.34E-7</v>
      </c>
      <c r="O113" s="18">
        <v>2.1999999999999998E-8</v>
      </c>
      <c r="P113" s="27">
        <v>2.1999999999999998E-8</v>
      </c>
      <c r="Q113" s="57" t="s">
        <v>259</v>
      </c>
      <c r="R113" s="57" t="s">
        <v>260</v>
      </c>
      <c r="S113">
        <v>303</v>
      </c>
      <c r="T113" s="19">
        <v>-9.0080873857373387</v>
      </c>
      <c r="U113" s="19">
        <v>-10.403011796316974</v>
      </c>
      <c r="V113" s="19">
        <v>1.3949244105796357</v>
      </c>
      <c r="W113" s="19">
        <v>1.3949244105796357</v>
      </c>
      <c r="X113" s="20" t="s">
        <v>2519</v>
      </c>
      <c r="Y113" s="20" t="s">
        <v>201</v>
      </c>
      <c r="Z113" s="21">
        <v>0</v>
      </c>
      <c r="AA113" s="21">
        <v>-1.3</v>
      </c>
      <c r="AB113" s="20" t="s">
        <v>73</v>
      </c>
      <c r="AC113" s="22">
        <v>0</v>
      </c>
      <c r="AD113">
        <v>1.8</v>
      </c>
    </row>
    <row r="114" spans="1:31" hidden="1" x14ac:dyDescent="0.45">
      <c r="A114" t="s">
        <v>109</v>
      </c>
      <c r="B114" t="s">
        <v>779</v>
      </c>
      <c r="C114" t="s">
        <v>779</v>
      </c>
      <c r="E114" t="s">
        <v>2519</v>
      </c>
      <c r="F114">
        <v>1</v>
      </c>
      <c r="G114" s="42" t="s">
        <v>60</v>
      </c>
      <c r="H114" s="42" t="b">
        <v>1</v>
      </c>
      <c r="I114" s="42" t="s">
        <v>60</v>
      </c>
      <c r="J114" t="s">
        <v>70</v>
      </c>
      <c r="K114" s="16" t="s">
        <v>47</v>
      </c>
      <c r="L114" s="17" t="s">
        <v>47</v>
      </c>
      <c r="M114" s="18">
        <v>8.4999999999999994E-8</v>
      </c>
      <c r="N114" s="18">
        <v>8.4999999999999994E-8</v>
      </c>
      <c r="O114" s="18">
        <v>8.5E-9</v>
      </c>
      <c r="P114" s="18">
        <v>8.5E-9</v>
      </c>
      <c r="Q114" s="57" t="s">
        <v>113</v>
      </c>
      <c r="R114" s="57" t="s">
        <v>114</v>
      </c>
      <c r="S114" t="s">
        <v>89</v>
      </c>
      <c r="T114" s="19">
        <v>-9.6055626024690959</v>
      </c>
      <c r="U114" s="19">
        <v>-10.964087807335581</v>
      </c>
      <c r="V114" s="19">
        <v>1.3585252048664849</v>
      </c>
      <c r="W114" s="19">
        <v>1.3585252048664849</v>
      </c>
      <c r="X114" s="20" t="s">
        <v>2520</v>
      </c>
      <c r="Y114" s="20" t="s">
        <v>142</v>
      </c>
      <c r="Z114" s="21">
        <v>600</v>
      </c>
      <c r="AA114" s="21">
        <v>-0.4</v>
      </c>
      <c r="AB114" s="20" t="s">
        <v>155</v>
      </c>
      <c r="AC114" s="22">
        <v>0</v>
      </c>
      <c r="AD114">
        <v>4.5</v>
      </c>
    </row>
    <row r="115" spans="1:31" hidden="1" x14ac:dyDescent="0.45">
      <c r="A115" t="s">
        <v>65</v>
      </c>
      <c r="B115" t="s">
        <v>536</v>
      </c>
      <c r="C115" t="s">
        <v>536</v>
      </c>
      <c r="E115" t="s">
        <v>2519</v>
      </c>
      <c r="F115">
        <v>1</v>
      </c>
      <c r="G115" s="42" t="s">
        <v>60</v>
      </c>
      <c r="H115" s="42" t="b">
        <v>1</v>
      </c>
      <c r="I115" s="42" t="s">
        <v>60</v>
      </c>
      <c r="J115" t="s">
        <v>46</v>
      </c>
      <c r="K115" s="16" t="s">
        <v>47</v>
      </c>
      <c r="L115" s="17" t="s">
        <v>47</v>
      </c>
      <c r="M115" s="18">
        <v>1.92E-7</v>
      </c>
      <c r="N115" s="18">
        <v>1.92E-7</v>
      </c>
      <c r="O115" s="18">
        <v>2E-8</v>
      </c>
      <c r="P115" s="27">
        <v>2E-8</v>
      </c>
      <c r="Q115" s="57" t="s">
        <v>62</v>
      </c>
      <c r="R115" s="57" t="s">
        <v>81</v>
      </c>
      <c r="S115">
        <v>298</v>
      </c>
      <c r="T115" s="19">
        <v>-9.1248045743019901</v>
      </c>
      <c r="U115" s="19">
        <v>-10.459244802401527</v>
      </c>
      <c r="V115" s="19">
        <v>1.3344402280995364</v>
      </c>
      <c r="W115" s="19">
        <v>1.3344402280995364</v>
      </c>
      <c r="X115" s="20" t="s">
        <v>2519</v>
      </c>
      <c r="Y115" s="20" t="s">
        <v>201</v>
      </c>
      <c r="Z115" s="21">
        <v>0</v>
      </c>
      <c r="AA115" s="21">
        <v>-1.3</v>
      </c>
      <c r="AB115" s="20" t="s">
        <v>73</v>
      </c>
      <c r="AC115" s="22">
        <v>0</v>
      </c>
      <c r="AD115">
        <v>1.8</v>
      </c>
    </row>
    <row r="116" spans="1:31" hidden="1" x14ac:dyDescent="0.45">
      <c r="A116" t="s">
        <v>256</v>
      </c>
      <c r="B116" t="s">
        <v>781</v>
      </c>
      <c r="C116" t="s">
        <v>782</v>
      </c>
      <c r="E116" t="s">
        <v>2520</v>
      </c>
      <c r="F116">
        <v>1</v>
      </c>
      <c r="G116" s="42" t="s">
        <v>60</v>
      </c>
      <c r="H116" s="42" t="b">
        <v>1</v>
      </c>
      <c r="I116" s="42" t="s">
        <v>60</v>
      </c>
      <c r="J116" t="s">
        <v>46</v>
      </c>
      <c r="K116" s="16" t="s">
        <v>47</v>
      </c>
      <c r="L116" s="17" t="s">
        <v>47</v>
      </c>
      <c r="M116" s="18">
        <v>2.1E-7</v>
      </c>
      <c r="N116" s="18">
        <v>2.1E-7</v>
      </c>
      <c r="O116" s="18">
        <v>2.1999999999999998E-8</v>
      </c>
      <c r="P116" s="27">
        <v>2.1999999999999998E-8</v>
      </c>
      <c r="Q116" s="43" t="s">
        <v>259</v>
      </c>
      <c r="R116" s="43" t="s">
        <v>260</v>
      </c>
      <c r="S116">
        <v>303</v>
      </c>
      <c r="T116" s="19">
        <v>-9.0719334006750767</v>
      </c>
      <c r="U116" s="19">
        <v>-10.403011796316974</v>
      </c>
      <c r="V116" s="19">
        <v>1.3310783956418977</v>
      </c>
      <c r="W116" s="19">
        <v>1.3310783956418977</v>
      </c>
      <c r="X116" s="20" t="s">
        <v>2519</v>
      </c>
      <c r="Y116" s="20" t="s">
        <v>205</v>
      </c>
      <c r="Z116" s="21">
        <v>0</v>
      </c>
      <c r="AA116" s="21" t="e">
        <v>#N/A</v>
      </c>
      <c r="AB116" s="20" t="s">
        <v>73</v>
      </c>
      <c r="AC116" s="22">
        <v>0</v>
      </c>
      <c r="AD116">
        <v>1.8</v>
      </c>
    </row>
    <row r="117" spans="1:31" hidden="1" x14ac:dyDescent="0.45">
      <c r="A117" t="s">
        <v>240</v>
      </c>
      <c r="B117" t="s">
        <v>783</v>
      </c>
      <c r="C117" t="s">
        <v>783</v>
      </c>
      <c r="E117" t="s">
        <v>2519</v>
      </c>
      <c r="F117">
        <v>1</v>
      </c>
      <c r="G117" s="42" t="s">
        <v>60</v>
      </c>
      <c r="H117" s="42" t="b">
        <v>1</v>
      </c>
      <c r="I117" s="42" t="s">
        <v>60</v>
      </c>
      <c r="J117" t="s">
        <v>70</v>
      </c>
      <c r="K117" s="16" t="s">
        <v>47</v>
      </c>
      <c r="L117" s="17" t="s">
        <v>47</v>
      </c>
      <c r="M117" s="18">
        <v>3.2000000000000002E-8</v>
      </c>
      <c r="N117" s="18">
        <v>3.2000000000000002E-8</v>
      </c>
      <c r="O117" s="18">
        <v>3.3999999999999998E-9</v>
      </c>
      <c r="P117" s="27">
        <v>3.3999999999999998E-9</v>
      </c>
      <c r="Q117" s="57" t="s">
        <v>242</v>
      </c>
      <c r="R117" s="57" t="s">
        <v>243</v>
      </c>
      <c r="S117" t="s">
        <v>89</v>
      </c>
      <c r="T117" s="19">
        <v>-10.181942661146543</v>
      </c>
      <c r="U117" s="19">
        <v>-11.504699339141334</v>
      </c>
      <c r="V117" s="19">
        <v>1.322756677994791</v>
      </c>
      <c r="W117" s="19">
        <v>1.322756677994791</v>
      </c>
      <c r="X117" s="20" t="s">
        <v>2519</v>
      </c>
      <c r="Y117" s="20" t="s">
        <v>201</v>
      </c>
      <c r="Z117" s="21">
        <v>0</v>
      </c>
      <c r="AA117" s="21">
        <v>-1.3</v>
      </c>
      <c r="AB117" s="20" t="s">
        <v>73</v>
      </c>
      <c r="AC117" s="22">
        <v>0</v>
      </c>
      <c r="AD117">
        <v>1.8</v>
      </c>
    </row>
    <row r="118" spans="1:31" hidden="1" x14ac:dyDescent="0.45">
      <c r="A118" t="s">
        <v>487</v>
      </c>
      <c r="B118" t="s">
        <v>784</v>
      </c>
      <c r="C118" t="s">
        <v>784</v>
      </c>
      <c r="E118" t="s">
        <v>2519</v>
      </c>
      <c r="F118">
        <v>1</v>
      </c>
      <c r="G118" s="42" t="s">
        <v>60</v>
      </c>
      <c r="H118" s="42" t="b">
        <v>1</v>
      </c>
      <c r="I118" s="42" t="s">
        <v>60</v>
      </c>
      <c r="J118" t="s">
        <v>125</v>
      </c>
      <c r="K118" s="16" t="s">
        <v>47</v>
      </c>
      <c r="L118" s="17" t="s">
        <v>47</v>
      </c>
      <c r="M118" s="18">
        <v>5.7700000000000004E-7</v>
      </c>
      <c r="N118" s="18">
        <v>5.7700000000000004E-7</v>
      </c>
      <c r="O118" s="18">
        <v>6.2999999999999995E-8</v>
      </c>
      <c r="P118" s="27">
        <v>6.2999999999999995E-8</v>
      </c>
      <c r="Q118" s="43" t="s">
        <v>489</v>
      </c>
      <c r="R118" s="43" t="s">
        <v>260</v>
      </c>
      <c r="S118">
        <v>303</v>
      </c>
      <c r="T118" s="19">
        <v>-8.4755999065586032</v>
      </c>
      <c r="U118" s="19">
        <v>-9.782277355227377</v>
      </c>
      <c r="V118" s="19">
        <v>1.3066774486687738</v>
      </c>
      <c r="W118" s="19">
        <v>1.3066774486687738</v>
      </c>
      <c r="X118" s="20" t="s">
        <v>2519</v>
      </c>
      <c r="Y118" s="20" t="s">
        <v>196</v>
      </c>
      <c r="Z118" s="21">
        <v>0</v>
      </c>
      <c r="AA118" s="21">
        <v>-0.9</v>
      </c>
      <c r="AB118" s="20" t="s">
        <v>73</v>
      </c>
      <c r="AC118" s="22">
        <v>0</v>
      </c>
      <c r="AD118">
        <v>1.8</v>
      </c>
    </row>
    <row r="119" spans="1:31" hidden="1" x14ac:dyDescent="0.45">
      <c r="A119" t="s">
        <v>256</v>
      </c>
      <c r="B119" t="s">
        <v>749</v>
      </c>
      <c r="C119" t="s">
        <v>786</v>
      </c>
      <c r="E119" t="s">
        <v>2520</v>
      </c>
      <c r="F119">
        <v>1</v>
      </c>
      <c r="G119" s="42" t="s">
        <v>60</v>
      </c>
      <c r="H119" s="42" t="b">
        <v>1</v>
      </c>
      <c r="I119" s="42" t="s">
        <v>60</v>
      </c>
      <c r="J119" t="s">
        <v>46</v>
      </c>
      <c r="K119" s="16" t="s">
        <v>47</v>
      </c>
      <c r="L119" s="17" t="s">
        <v>47</v>
      </c>
      <c r="M119" s="18">
        <v>1.97E-7</v>
      </c>
      <c r="N119" s="18">
        <v>1.97E-7</v>
      </c>
      <c r="O119" s="18">
        <v>2.1999999999999998E-8</v>
      </c>
      <c r="P119" s="18">
        <v>2.1999999999999998E-8</v>
      </c>
      <c r="Q119" t="s">
        <v>259</v>
      </c>
      <c r="R119" t="s">
        <v>260</v>
      </c>
      <c r="S119">
        <v>303</v>
      </c>
      <c r="T119" s="19">
        <v>-9.1096366438429683</v>
      </c>
      <c r="U119" s="19">
        <v>-10.403011796316974</v>
      </c>
      <c r="V119" s="19">
        <v>1.293375152474006</v>
      </c>
      <c r="W119" s="19">
        <v>1.293375152474006</v>
      </c>
      <c r="X119" s="20" t="s">
        <v>2520</v>
      </c>
      <c r="Y119" s="20" t="s">
        <v>136</v>
      </c>
      <c r="Z119" s="21">
        <v>-1</v>
      </c>
      <c r="AA119" s="21">
        <v>-3.5</v>
      </c>
      <c r="AB119" s="20" t="s">
        <v>73</v>
      </c>
      <c r="AC119" s="22">
        <v>0</v>
      </c>
      <c r="AD119">
        <v>1.8</v>
      </c>
    </row>
    <row r="120" spans="1:31" hidden="1" x14ac:dyDescent="0.45">
      <c r="A120" t="s">
        <v>256</v>
      </c>
      <c r="B120" t="s">
        <v>784</v>
      </c>
      <c r="C120" t="s">
        <v>784</v>
      </c>
      <c r="E120" t="s">
        <v>2519</v>
      </c>
      <c r="F120">
        <v>1</v>
      </c>
      <c r="G120" s="42" t="s">
        <v>60</v>
      </c>
      <c r="H120" s="42" t="b">
        <v>1</v>
      </c>
      <c r="I120" s="42" t="s">
        <v>60</v>
      </c>
      <c r="J120" t="s">
        <v>125</v>
      </c>
      <c r="K120" s="16" t="s">
        <v>47</v>
      </c>
      <c r="L120" s="17" t="s">
        <v>47</v>
      </c>
      <c r="M120" s="18">
        <v>1.8799999999999999E-7</v>
      </c>
      <c r="N120" s="18">
        <v>1.8799999999999999E-7</v>
      </c>
      <c r="O120" s="18">
        <v>2.1999999999999998E-8</v>
      </c>
      <c r="P120" s="27">
        <v>2.1999999999999998E-8</v>
      </c>
      <c r="Q120" s="57" t="s">
        <v>259</v>
      </c>
      <c r="R120" s="57" t="s">
        <v>260</v>
      </c>
      <c r="S120">
        <v>303</v>
      </c>
      <c r="T120" s="19">
        <v>-9.1372260857287113</v>
      </c>
      <c r="U120" s="19">
        <v>-10.403011796316974</v>
      </c>
      <c r="V120" s="19">
        <v>1.2657857105882631</v>
      </c>
      <c r="W120" s="19">
        <v>1.2657857105882631</v>
      </c>
      <c r="X120" s="20" t="s">
        <v>2519</v>
      </c>
      <c r="Y120" s="20" t="s">
        <v>196</v>
      </c>
      <c r="Z120" s="21">
        <v>0</v>
      </c>
      <c r="AA120" s="21">
        <v>-0.9</v>
      </c>
      <c r="AB120" s="20" t="s">
        <v>73</v>
      </c>
      <c r="AC120" s="22">
        <v>0</v>
      </c>
      <c r="AD120">
        <v>1.8</v>
      </c>
    </row>
    <row r="121" spans="1:31" hidden="1" x14ac:dyDescent="0.45">
      <c r="A121" t="s">
        <v>256</v>
      </c>
      <c r="B121" t="s">
        <v>797</v>
      </c>
      <c r="C121" t="s">
        <v>798</v>
      </c>
      <c r="E121" t="s">
        <v>2520</v>
      </c>
      <c r="F121">
        <v>1</v>
      </c>
      <c r="G121" s="42" t="s">
        <v>60</v>
      </c>
      <c r="H121" s="42" t="b">
        <v>1</v>
      </c>
      <c r="I121" s="42" t="s">
        <v>60</v>
      </c>
      <c r="J121" t="s">
        <v>46</v>
      </c>
      <c r="K121" s="16" t="s">
        <v>47</v>
      </c>
      <c r="L121" s="17" t="s">
        <v>47</v>
      </c>
      <c r="M121" s="18">
        <v>2.64E-9</v>
      </c>
      <c r="N121" s="18">
        <v>2.64E-9</v>
      </c>
      <c r="O121" s="18">
        <v>2.1999999999999998E-8</v>
      </c>
      <c r="P121" s="18">
        <v>2.1999999999999998E-8</v>
      </c>
      <c r="Q121" s="57" t="s">
        <v>259</v>
      </c>
      <c r="R121" s="57" t="s">
        <v>260</v>
      </c>
      <c r="S121">
        <v>303</v>
      </c>
      <c r="T121" s="19">
        <v>-11.65396728267503</v>
      </c>
      <c r="U121" s="19">
        <v>-10.403011796316974</v>
      </c>
      <c r="V121" s="19">
        <v>-1.2509554863580554</v>
      </c>
      <c r="W121" s="19">
        <v>1.2509554863580554</v>
      </c>
      <c r="X121" s="20" t="s">
        <v>2520</v>
      </c>
      <c r="Y121" s="20" t="s">
        <v>142</v>
      </c>
      <c r="Z121" s="21">
        <v>600</v>
      </c>
      <c r="AA121" s="21">
        <v>-0.4</v>
      </c>
      <c r="AB121" s="20" t="s">
        <v>73</v>
      </c>
      <c r="AC121" s="22">
        <v>0</v>
      </c>
      <c r="AD121">
        <v>1.8</v>
      </c>
    </row>
    <row r="122" spans="1:31" hidden="1" x14ac:dyDescent="0.45">
      <c r="A122" t="s">
        <v>67</v>
      </c>
      <c r="B122" t="s">
        <v>655</v>
      </c>
      <c r="C122" t="s">
        <v>803</v>
      </c>
      <c r="E122" t="s">
        <v>2520</v>
      </c>
      <c r="F122">
        <v>1</v>
      </c>
      <c r="G122" s="42" t="s">
        <v>60</v>
      </c>
      <c r="H122" s="42" t="b">
        <v>1</v>
      </c>
      <c r="I122" s="42" t="s">
        <v>60</v>
      </c>
      <c r="J122" t="s">
        <v>46</v>
      </c>
      <c r="K122" s="16" t="s">
        <v>47</v>
      </c>
      <c r="L122" s="17" t="s">
        <v>47</v>
      </c>
      <c r="M122" s="18">
        <v>9.9999999999999995E-8</v>
      </c>
      <c r="N122" s="18">
        <v>9.9999999999999995E-8</v>
      </c>
      <c r="O122" s="18">
        <v>1.2E-8</v>
      </c>
      <c r="P122" s="27">
        <v>1.2E-8</v>
      </c>
      <c r="Q122" s="43" t="s">
        <v>71</v>
      </c>
      <c r="R122" s="43" t="s">
        <v>72</v>
      </c>
      <c r="S122">
        <v>298</v>
      </c>
      <c r="T122" s="19">
        <v>-9.5096764340654083</v>
      </c>
      <c r="U122" s="19">
        <v>-10.760631920423462</v>
      </c>
      <c r="V122" s="19">
        <v>1.2509554863580536</v>
      </c>
      <c r="W122" s="19">
        <v>1.2509554863580536</v>
      </c>
      <c r="X122" s="20" t="s">
        <v>2519</v>
      </c>
      <c r="Y122" s="20" t="s">
        <v>201</v>
      </c>
      <c r="Z122" s="21">
        <v>0</v>
      </c>
      <c r="AA122" s="21">
        <v>-1.3</v>
      </c>
      <c r="AB122" s="20" t="s">
        <v>73</v>
      </c>
      <c r="AC122" s="22">
        <v>0</v>
      </c>
      <c r="AD122">
        <v>1.8</v>
      </c>
    </row>
    <row r="123" spans="1:31" hidden="1" x14ac:dyDescent="0.45">
      <c r="A123" t="s">
        <v>483</v>
      </c>
      <c r="B123" t="s">
        <v>784</v>
      </c>
      <c r="C123" t="s">
        <v>804</v>
      </c>
      <c r="E123" t="s">
        <v>2520</v>
      </c>
      <c r="F123">
        <v>1</v>
      </c>
      <c r="G123" s="42" t="s">
        <v>60</v>
      </c>
      <c r="H123" s="42" t="b">
        <v>1</v>
      </c>
      <c r="I123" s="42" t="s">
        <v>60</v>
      </c>
      <c r="J123" t="s">
        <v>125</v>
      </c>
      <c r="K123" s="16" t="s">
        <v>47</v>
      </c>
      <c r="L123" s="17" t="s">
        <v>47</v>
      </c>
      <c r="M123" s="18">
        <v>2.0800000000000001E-7</v>
      </c>
      <c r="N123" s="18">
        <v>2.0800000000000001E-7</v>
      </c>
      <c r="O123" s="18">
        <v>2.4999999999999999E-8</v>
      </c>
      <c r="P123" s="27">
        <v>2.4999999999999999E-8</v>
      </c>
      <c r="Q123" s="43" t="s">
        <v>486</v>
      </c>
      <c r="R123" s="43" t="s">
        <v>260</v>
      </c>
      <c r="S123">
        <v>303</v>
      </c>
      <c r="T123" s="19">
        <v>-9.0775793767746045</v>
      </c>
      <c r="U123" s="19">
        <v>-10.327590107126143</v>
      </c>
      <c r="V123" s="19">
        <v>1.2500107303515389</v>
      </c>
      <c r="W123" s="19">
        <v>1.2500107303515389</v>
      </c>
      <c r="X123" s="20" t="s">
        <v>2519</v>
      </c>
      <c r="Y123" s="20" t="s">
        <v>196</v>
      </c>
      <c r="Z123" s="21">
        <v>0</v>
      </c>
      <c r="AA123" s="21">
        <v>-0.9</v>
      </c>
      <c r="AB123" s="20" t="s">
        <v>73</v>
      </c>
      <c r="AC123" s="22">
        <v>0</v>
      </c>
      <c r="AD123">
        <v>1.8</v>
      </c>
    </row>
    <row r="124" spans="1:31" hidden="1" x14ac:dyDescent="0.45">
      <c r="A124" t="s">
        <v>139</v>
      </c>
      <c r="B124" s="37" t="s">
        <v>140</v>
      </c>
      <c r="C124" t="s">
        <v>140</v>
      </c>
      <c r="E124" t="s">
        <v>2519</v>
      </c>
      <c r="F124">
        <v>1</v>
      </c>
      <c r="G124" s="42" t="s">
        <v>60</v>
      </c>
      <c r="H124" s="42" t="b">
        <v>1</v>
      </c>
      <c r="I124" s="42" t="s">
        <v>60</v>
      </c>
      <c r="J124" t="s">
        <v>46</v>
      </c>
      <c r="K124" s="16" t="s">
        <v>47</v>
      </c>
      <c r="L124" s="17" t="s">
        <v>47</v>
      </c>
      <c r="M124" s="18">
        <v>5.3000000000000003E-10</v>
      </c>
      <c r="N124" s="18">
        <v>5.3000000000000003E-10</v>
      </c>
      <c r="O124" s="18">
        <v>4.3999999999999997E-9</v>
      </c>
      <c r="P124" s="27">
        <v>4.3999999999999997E-9</v>
      </c>
      <c r="Q124" t="s">
        <v>806</v>
      </c>
      <c r="R124" t="s">
        <v>81</v>
      </c>
      <c r="S124">
        <v>298</v>
      </c>
      <c r="T124" s="19">
        <v>-12.601305024535604</v>
      </c>
      <c r="U124" s="19">
        <v>-11.352580164653094</v>
      </c>
      <c r="V124" s="19">
        <v>-1.2487248598825094</v>
      </c>
      <c r="W124" s="19">
        <v>1.2487248598825094</v>
      </c>
      <c r="X124" s="20" t="s">
        <v>2519</v>
      </c>
      <c r="Y124" s="20" t="s">
        <v>90</v>
      </c>
      <c r="Z124" s="21">
        <v>0</v>
      </c>
      <c r="AA124" s="21">
        <v>-3.5</v>
      </c>
      <c r="AB124" s="20" t="s">
        <v>73</v>
      </c>
      <c r="AC124" s="22">
        <v>0</v>
      </c>
      <c r="AD124">
        <v>1.8</v>
      </c>
      <c r="AE124" s="51" t="s">
        <v>200</v>
      </c>
    </row>
    <row r="125" spans="1:31" hidden="1" x14ac:dyDescent="0.45">
      <c r="A125" t="s">
        <v>256</v>
      </c>
      <c r="B125" t="s">
        <v>798</v>
      </c>
      <c r="C125" t="s">
        <v>807</v>
      </c>
      <c r="E125" t="s">
        <v>2520</v>
      </c>
      <c r="F125">
        <v>1</v>
      </c>
      <c r="G125" s="42" t="s">
        <v>60</v>
      </c>
      <c r="H125" s="42" t="b">
        <v>1</v>
      </c>
      <c r="I125" s="42" t="s">
        <v>60</v>
      </c>
      <c r="J125" t="s">
        <v>125</v>
      </c>
      <c r="K125" s="16" t="s">
        <v>47</v>
      </c>
      <c r="L125" s="17" t="s">
        <v>47</v>
      </c>
      <c r="M125" s="18">
        <v>1.8E-7</v>
      </c>
      <c r="N125" s="18">
        <v>1.8E-7</v>
      </c>
      <c r="O125" s="18">
        <v>2.1999999999999998E-8</v>
      </c>
      <c r="P125" s="18">
        <v>2.1999999999999998E-8</v>
      </c>
      <c r="Q125" s="43" t="s">
        <v>259</v>
      </c>
      <c r="R125" s="43" t="s">
        <v>260</v>
      </c>
      <c r="S125">
        <v>303</v>
      </c>
      <c r="T125" s="19">
        <v>-9.1628823017731573</v>
      </c>
      <c r="U125" s="19">
        <v>-10.403011796316974</v>
      </c>
      <c r="V125" s="19">
        <v>1.240129494543817</v>
      </c>
      <c r="W125" s="19">
        <v>1.240129494543817</v>
      </c>
      <c r="X125" s="20" t="s">
        <v>2520</v>
      </c>
      <c r="Y125" s="20" t="s">
        <v>142</v>
      </c>
      <c r="Z125" s="21">
        <v>600</v>
      </c>
      <c r="AA125" s="21">
        <v>-0.4</v>
      </c>
      <c r="AB125" s="20" t="s">
        <v>73</v>
      </c>
      <c r="AC125" s="22">
        <v>0</v>
      </c>
      <c r="AD125">
        <v>1.8</v>
      </c>
    </row>
    <row r="126" spans="1:31" hidden="1" x14ac:dyDescent="0.45">
      <c r="A126" t="s">
        <v>487</v>
      </c>
      <c r="B126" t="s">
        <v>781</v>
      </c>
      <c r="C126" t="s">
        <v>782</v>
      </c>
      <c r="E126" t="s">
        <v>2520</v>
      </c>
      <c r="F126">
        <v>1</v>
      </c>
      <c r="G126" s="42" t="s">
        <v>60</v>
      </c>
      <c r="H126" s="42" t="b">
        <v>1</v>
      </c>
      <c r="I126" s="42" t="s">
        <v>60</v>
      </c>
      <c r="J126" t="s">
        <v>46</v>
      </c>
      <c r="K126" s="16" t="s">
        <v>47</v>
      </c>
      <c r="L126" s="17" t="s">
        <v>47</v>
      </c>
      <c r="M126" s="18">
        <v>5.0200000000000002E-7</v>
      </c>
      <c r="N126" s="18">
        <v>5.0200000000000002E-7</v>
      </c>
      <c r="O126" s="18">
        <v>6.2999999999999995E-8</v>
      </c>
      <c r="P126" s="27">
        <v>6.2999999999999995E-8</v>
      </c>
      <c r="Q126" s="43" t="s">
        <v>489</v>
      </c>
      <c r="R126" s="43" t="s">
        <v>260</v>
      </c>
      <c r="S126">
        <v>303</v>
      </c>
      <c r="T126" s="19">
        <v>-8.5577527731802618</v>
      </c>
      <c r="U126" s="19">
        <v>-9.782277355227377</v>
      </c>
      <c r="V126" s="19">
        <v>1.2245245820471151</v>
      </c>
      <c r="W126" s="19">
        <v>1.2245245820471151</v>
      </c>
      <c r="X126" s="20" t="s">
        <v>2519</v>
      </c>
      <c r="Y126" s="20" t="s">
        <v>205</v>
      </c>
      <c r="Z126" s="21">
        <v>0</v>
      </c>
      <c r="AA126" s="21" t="e">
        <v>#N/A</v>
      </c>
      <c r="AB126" s="20" t="s">
        <v>73</v>
      </c>
      <c r="AC126" s="22">
        <v>0</v>
      </c>
      <c r="AD126">
        <v>1.8</v>
      </c>
    </row>
    <row r="127" spans="1:31" x14ac:dyDescent="0.45">
      <c r="A127" t="s">
        <v>492</v>
      </c>
      <c r="B127" t="s">
        <v>811</v>
      </c>
      <c r="C127" t="s">
        <v>812</v>
      </c>
      <c r="D127" t="str">
        <f>A127 &amp; "_" &amp; C127 &amp; "_MT"</f>
        <v>3BN9_B_CD_QD105V_MT</v>
      </c>
      <c r="E127" t="s">
        <v>2520</v>
      </c>
      <c r="F127">
        <v>2</v>
      </c>
      <c r="G127" s="42" t="s">
        <v>60</v>
      </c>
      <c r="H127" s="42" t="b">
        <v>1</v>
      </c>
      <c r="I127" s="42" t="s">
        <v>60</v>
      </c>
      <c r="J127" t="s">
        <v>70</v>
      </c>
      <c r="K127" s="16" t="s">
        <v>495</v>
      </c>
      <c r="L127" s="17" t="s">
        <v>495</v>
      </c>
      <c r="M127" s="18">
        <v>1.7700000000000001E-10</v>
      </c>
      <c r="N127" s="18">
        <v>1.7700000000000001E-10</v>
      </c>
      <c r="O127" s="18">
        <v>2.2400000000000001E-11</v>
      </c>
      <c r="P127" s="27">
        <v>2.2400000000000001E-11</v>
      </c>
      <c r="Q127" t="s">
        <v>496</v>
      </c>
      <c r="R127" t="s">
        <v>497</v>
      </c>
      <c r="S127" t="s">
        <v>89</v>
      </c>
      <c r="T127" s="19">
        <v>-13.248374116179283</v>
      </c>
      <c r="U127" s="19">
        <v>-14.467956492669856</v>
      </c>
      <c r="V127" s="19">
        <v>1.2195823764905729</v>
      </c>
      <c r="W127" s="19">
        <v>1.2195823764905729</v>
      </c>
      <c r="X127" s="20" t="s">
        <v>2519</v>
      </c>
      <c r="Y127" s="20" t="s">
        <v>130</v>
      </c>
      <c r="Z127" s="21">
        <v>0</v>
      </c>
      <c r="AA127" s="21">
        <v>-3.5</v>
      </c>
      <c r="AB127" s="20" t="s">
        <v>205</v>
      </c>
      <c r="AC127" s="22">
        <v>0</v>
      </c>
      <c r="AD127" t="e">
        <v>#N/A</v>
      </c>
      <c r="AE127" s="80" t="s">
        <v>2521</v>
      </c>
    </row>
    <row r="128" spans="1:31" hidden="1" x14ac:dyDescent="0.45">
      <c r="A128" t="s">
        <v>487</v>
      </c>
      <c r="B128" t="s">
        <v>813</v>
      </c>
      <c r="C128" t="s">
        <v>814</v>
      </c>
      <c r="E128" t="s">
        <v>2520</v>
      </c>
      <c r="F128">
        <v>1</v>
      </c>
      <c r="G128" s="42" t="s">
        <v>60</v>
      </c>
      <c r="H128" s="42" t="b">
        <v>1</v>
      </c>
      <c r="I128" s="42" t="s">
        <v>60</v>
      </c>
      <c r="J128" t="s">
        <v>46</v>
      </c>
      <c r="K128" s="16" t="s">
        <v>47</v>
      </c>
      <c r="L128" s="17" t="s">
        <v>47</v>
      </c>
      <c r="M128" s="18">
        <v>4.6699999999999999E-7</v>
      </c>
      <c r="N128" s="18">
        <v>4.6699999999999999E-7</v>
      </c>
      <c r="O128" s="18">
        <v>6.2999999999999995E-8</v>
      </c>
      <c r="P128" s="18">
        <v>6.2999999999999995E-8</v>
      </c>
      <c r="Q128" t="s">
        <v>489</v>
      </c>
      <c r="R128" t="s">
        <v>260</v>
      </c>
      <c r="S128">
        <v>303</v>
      </c>
      <c r="T128" s="19">
        <v>-8.6003925817737326</v>
      </c>
      <c r="U128" s="19">
        <v>-9.782277355227377</v>
      </c>
      <c r="V128" s="19">
        <v>1.1818847734536444</v>
      </c>
      <c r="W128" s="19">
        <v>1.1818847734536444</v>
      </c>
      <c r="X128" s="20" t="s">
        <v>2520</v>
      </c>
      <c r="Y128" s="20" t="s">
        <v>82</v>
      </c>
      <c r="Z128" s="21">
        <v>1</v>
      </c>
      <c r="AA128" s="21">
        <v>-4.5</v>
      </c>
      <c r="AB128" s="20" t="s">
        <v>73</v>
      </c>
      <c r="AC128" s="22">
        <v>0</v>
      </c>
      <c r="AD128">
        <v>1.8</v>
      </c>
    </row>
    <row r="129" spans="1:30" hidden="1" x14ac:dyDescent="0.45">
      <c r="A129" t="s">
        <v>256</v>
      </c>
      <c r="B129" t="s">
        <v>755</v>
      </c>
      <c r="C129" t="s">
        <v>755</v>
      </c>
      <c r="E129" t="s">
        <v>2519</v>
      </c>
      <c r="F129">
        <v>1</v>
      </c>
      <c r="G129" s="42" t="s">
        <v>60</v>
      </c>
      <c r="H129" s="42" t="b">
        <v>1</v>
      </c>
      <c r="I129" s="42" t="s">
        <v>60</v>
      </c>
      <c r="J129" t="s">
        <v>125</v>
      </c>
      <c r="K129" s="16" t="s">
        <v>47</v>
      </c>
      <c r="L129" s="17" t="s">
        <v>47</v>
      </c>
      <c r="M129" s="18">
        <v>1.6199999999999999E-7</v>
      </c>
      <c r="N129" s="18">
        <v>1.6199999999999999E-7</v>
      </c>
      <c r="O129" s="18">
        <v>2.1999999999999998E-8</v>
      </c>
      <c r="P129" s="27">
        <v>2.1999999999999998E-8</v>
      </c>
      <c r="Q129" s="43" t="s">
        <v>259</v>
      </c>
      <c r="R129" s="43" t="s">
        <v>260</v>
      </c>
      <c r="S129">
        <v>303</v>
      </c>
      <c r="T129" s="19">
        <v>-9.2250450060112748</v>
      </c>
      <c r="U129" s="19">
        <v>-10.403011796316974</v>
      </c>
      <c r="V129" s="19">
        <v>1.1779667903056996</v>
      </c>
      <c r="W129" s="19">
        <v>1.1779667903056996</v>
      </c>
      <c r="X129" s="20" t="s">
        <v>2519</v>
      </c>
      <c r="Y129" s="20" t="s">
        <v>196</v>
      </c>
      <c r="Z129" s="21">
        <v>0</v>
      </c>
      <c r="AA129" s="21">
        <v>-0.9</v>
      </c>
      <c r="AB129" s="20" t="s">
        <v>73</v>
      </c>
      <c r="AC129" s="22">
        <v>0</v>
      </c>
      <c r="AD129">
        <v>1.8</v>
      </c>
    </row>
    <row r="130" spans="1:30" hidden="1" x14ac:dyDescent="0.45">
      <c r="A130" t="s">
        <v>214</v>
      </c>
      <c r="B130" t="s">
        <v>815</v>
      </c>
      <c r="C130" t="s">
        <v>815</v>
      </c>
      <c r="E130" t="s">
        <v>2519</v>
      </c>
      <c r="F130">
        <v>1</v>
      </c>
      <c r="G130" s="42" t="s">
        <v>60</v>
      </c>
      <c r="H130" s="42" t="b">
        <v>1</v>
      </c>
      <c r="I130" s="42" t="s">
        <v>60</v>
      </c>
      <c r="J130" t="s">
        <v>46</v>
      </c>
      <c r="K130" s="16" t="s">
        <v>47</v>
      </c>
      <c r="L130" s="17" t="s">
        <v>47</v>
      </c>
      <c r="M130" s="18">
        <v>2.0400000000000001E-8</v>
      </c>
      <c r="N130" s="18">
        <v>2.0400000000000001E-8</v>
      </c>
      <c r="O130" s="18">
        <v>2.7799999999999999E-9</v>
      </c>
      <c r="P130" s="27">
        <v>2.7799999999999999E-9</v>
      </c>
      <c r="Q130" t="s">
        <v>216</v>
      </c>
      <c r="R130" t="s">
        <v>81</v>
      </c>
      <c r="S130" t="s">
        <v>89</v>
      </c>
      <c r="T130" s="19">
        <v>-10.447561252296781</v>
      </c>
      <c r="U130" s="19">
        <v>-11.623480796453881</v>
      </c>
      <c r="V130" s="19">
        <v>1.1759195441571002</v>
      </c>
      <c r="W130" s="19">
        <v>1.1759195441571002</v>
      </c>
      <c r="X130" s="20" t="s">
        <v>2519</v>
      </c>
      <c r="Y130" s="20" t="s">
        <v>201</v>
      </c>
      <c r="Z130" s="21">
        <v>0</v>
      </c>
      <c r="AA130" s="21">
        <v>-1.3</v>
      </c>
      <c r="AB130" s="20" t="s">
        <v>73</v>
      </c>
      <c r="AC130" s="22">
        <v>0</v>
      </c>
      <c r="AD130">
        <v>1.8</v>
      </c>
    </row>
    <row r="131" spans="1:30" s="81" customFormat="1" hidden="1" x14ac:dyDescent="0.45">
      <c r="A131" s="81" t="s">
        <v>58</v>
      </c>
      <c r="B131" s="81" t="s">
        <v>66</v>
      </c>
      <c r="C131" s="81" t="s">
        <v>66</v>
      </c>
      <c r="E131" s="81" t="s">
        <v>2519</v>
      </c>
      <c r="F131" s="81">
        <v>1</v>
      </c>
      <c r="G131" s="81" t="s">
        <v>60</v>
      </c>
      <c r="H131" s="81" t="b">
        <v>1</v>
      </c>
      <c r="I131" s="81" t="s">
        <v>60</v>
      </c>
      <c r="J131" s="81" t="s">
        <v>46</v>
      </c>
      <c r="K131" s="81" t="s">
        <v>47</v>
      </c>
      <c r="L131" s="81" t="s">
        <v>47</v>
      </c>
      <c r="M131" s="98">
        <v>7.6899999999999994E-8</v>
      </c>
      <c r="N131" s="98">
        <v>7.6899999999999994E-8</v>
      </c>
      <c r="O131" s="98">
        <v>1.0800000000000001E-8</v>
      </c>
      <c r="P131" s="98">
        <v>1.0800000000000001E-8</v>
      </c>
      <c r="Q131" s="81" t="s">
        <v>62</v>
      </c>
      <c r="R131" s="81" t="s">
        <v>63</v>
      </c>
      <c r="S131" s="81">
        <v>298</v>
      </c>
      <c r="T131" s="83">
        <v>-9.6646483766565385</v>
      </c>
      <c r="U131" s="83">
        <v>-10.822794624661579</v>
      </c>
      <c r="V131" s="83">
        <v>1.1581462480050408</v>
      </c>
      <c r="W131" s="83">
        <v>1.1581462480050408</v>
      </c>
      <c r="X131" s="84" t="s">
        <v>2520</v>
      </c>
      <c r="Y131" s="84" t="s">
        <v>187</v>
      </c>
      <c r="Z131" s="85">
        <v>500</v>
      </c>
      <c r="AA131" s="85">
        <v>-0.8</v>
      </c>
      <c r="AB131" s="84" t="s">
        <v>73</v>
      </c>
      <c r="AC131" s="86">
        <v>0</v>
      </c>
      <c r="AD131" s="81">
        <v>1.8</v>
      </c>
    </row>
    <row r="132" spans="1:30" s="81" customFormat="1" hidden="1" x14ac:dyDescent="0.45">
      <c r="A132" s="81" t="s">
        <v>58</v>
      </c>
      <c r="B132" s="81" t="s">
        <v>818</v>
      </c>
      <c r="C132" s="81" t="s">
        <v>818</v>
      </c>
      <c r="E132" s="81" t="s">
        <v>2519</v>
      </c>
      <c r="F132" s="81">
        <v>1</v>
      </c>
      <c r="G132" s="81" t="s">
        <v>60</v>
      </c>
      <c r="H132" s="81" t="b">
        <v>1</v>
      </c>
      <c r="I132" s="81" t="s">
        <v>60</v>
      </c>
      <c r="J132" s="81" t="s">
        <v>46</v>
      </c>
      <c r="K132" s="81" t="s">
        <v>47</v>
      </c>
      <c r="L132" s="81" t="s">
        <v>47</v>
      </c>
      <c r="M132" s="98">
        <v>7.6899999999999994E-8</v>
      </c>
      <c r="N132" s="98">
        <v>7.6899999999999994E-8</v>
      </c>
      <c r="O132" s="98">
        <v>1.0800000000000001E-8</v>
      </c>
      <c r="P132" s="98">
        <v>1.0800000000000001E-8</v>
      </c>
      <c r="Q132" s="99" t="s">
        <v>62</v>
      </c>
      <c r="R132" s="99" t="s">
        <v>63</v>
      </c>
      <c r="S132" s="81">
        <v>298</v>
      </c>
      <c r="T132" s="83">
        <v>-9.6646483766565385</v>
      </c>
      <c r="U132" s="83">
        <v>-10.822794624661579</v>
      </c>
      <c r="V132" s="83">
        <v>1.1581462480050408</v>
      </c>
      <c r="W132" s="83">
        <v>1.1581462480050408</v>
      </c>
      <c r="X132" s="84" t="s">
        <v>2519</v>
      </c>
      <c r="Y132" s="84" t="s">
        <v>90</v>
      </c>
      <c r="Z132" s="85">
        <v>0</v>
      </c>
      <c r="AA132" s="85">
        <v>-3.5</v>
      </c>
      <c r="AB132" s="84" t="s">
        <v>73</v>
      </c>
      <c r="AC132" s="86">
        <v>0</v>
      </c>
      <c r="AD132" s="81">
        <v>1.8</v>
      </c>
    </row>
    <row r="133" spans="1:30" s="81" customFormat="1" hidden="1" x14ac:dyDescent="0.45">
      <c r="A133" s="81" t="s">
        <v>58</v>
      </c>
      <c r="B133" s="81" t="s">
        <v>818</v>
      </c>
      <c r="C133" s="81" t="s">
        <v>818</v>
      </c>
      <c r="E133" s="81" t="s">
        <v>2519</v>
      </c>
      <c r="F133" s="81">
        <v>1</v>
      </c>
      <c r="G133" s="81" t="s">
        <v>60</v>
      </c>
      <c r="H133" s="81" t="b">
        <v>1</v>
      </c>
      <c r="I133" s="81" t="s">
        <v>60</v>
      </c>
      <c r="J133" s="81" t="s">
        <v>46</v>
      </c>
      <c r="K133" s="81" t="s">
        <v>47</v>
      </c>
      <c r="L133" s="81" t="s">
        <v>47</v>
      </c>
      <c r="M133" s="98">
        <v>7.6899999999999994E-8</v>
      </c>
      <c r="N133" s="98">
        <v>7.6899999999999994E-8</v>
      </c>
      <c r="O133" s="98">
        <v>1.0800000000000001E-8</v>
      </c>
      <c r="P133" s="98">
        <v>1.0800000000000001E-8</v>
      </c>
      <c r="Q133" s="99" t="s">
        <v>62</v>
      </c>
      <c r="R133" s="99" t="s">
        <v>63</v>
      </c>
      <c r="S133" s="81" t="s">
        <v>89</v>
      </c>
      <c r="T133" s="83">
        <v>-9.6646483766565385</v>
      </c>
      <c r="U133" s="83">
        <v>-10.822794624661579</v>
      </c>
      <c r="V133" s="83">
        <v>1.1581462480050408</v>
      </c>
      <c r="W133" s="83">
        <v>1.1581462480050408</v>
      </c>
      <c r="X133" s="84" t="s">
        <v>2519</v>
      </c>
      <c r="Y133" s="84" t="s">
        <v>90</v>
      </c>
      <c r="Z133" s="85">
        <v>0</v>
      </c>
      <c r="AA133" s="85">
        <v>-3.5</v>
      </c>
      <c r="AB133" s="84" t="s">
        <v>73</v>
      </c>
      <c r="AC133" s="86">
        <v>0</v>
      </c>
      <c r="AD133" s="81">
        <v>1.8</v>
      </c>
    </row>
    <row r="134" spans="1:30" hidden="1" x14ac:dyDescent="0.45">
      <c r="A134" t="s">
        <v>65</v>
      </c>
      <c r="B134" t="s">
        <v>263</v>
      </c>
      <c r="C134" t="s">
        <v>263</v>
      </c>
      <c r="E134" t="s">
        <v>2519</v>
      </c>
      <c r="F134">
        <v>1</v>
      </c>
      <c r="G134" s="42" t="s">
        <v>60</v>
      </c>
      <c r="H134" s="42" t="b">
        <v>1</v>
      </c>
      <c r="I134" s="42" t="s">
        <v>60</v>
      </c>
      <c r="J134" t="s">
        <v>181</v>
      </c>
      <c r="K134" s="16" t="s">
        <v>47</v>
      </c>
      <c r="L134" s="17" t="s">
        <v>47</v>
      </c>
      <c r="M134" s="18">
        <v>1.4100000000000001E-7</v>
      </c>
      <c r="N134" s="18">
        <v>1.4100000000000001E-7</v>
      </c>
      <c r="O134" s="18">
        <v>2E-8</v>
      </c>
      <c r="P134" s="18">
        <v>2E-8</v>
      </c>
      <c r="Q134" t="s">
        <v>62</v>
      </c>
      <c r="R134" t="s">
        <v>81</v>
      </c>
      <c r="S134">
        <v>298</v>
      </c>
      <c r="T134" s="19">
        <v>-9.3069585084752617</v>
      </c>
      <c r="U134" s="19">
        <v>-10.459244802401527</v>
      </c>
      <c r="V134" s="19">
        <v>1.1522862939262648</v>
      </c>
      <c r="W134" s="19">
        <v>1.1522862939262648</v>
      </c>
      <c r="X134" s="20" t="s">
        <v>2520</v>
      </c>
      <c r="Y134" s="20" t="s">
        <v>136</v>
      </c>
      <c r="Z134" s="21">
        <v>-1</v>
      </c>
      <c r="AA134" s="21">
        <v>-3.5</v>
      </c>
      <c r="AB134" s="20" t="s">
        <v>73</v>
      </c>
      <c r="AC134" s="22">
        <v>0</v>
      </c>
      <c r="AD134">
        <v>1.8</v>
      </c>
    </row>
    <row r="135" spans="1:30" hidden="1" x14ac:dyDescent="0.45">
      <c r="A135" t="s">
        <v>503</v>
      </c>
      <c r="B135" t="s">
        <v>821</v>
      </c>
      <c r="C135" t="s">
        <v>821</v>
      </c>
      <c r="E135" t="s">
        <v>2519</v>
      </c>
      <c r="F135">
        <v>1</v>
      </c>
      <c r="G135" s="42" t="s">
        <v>60</v>
      </c>
      <c r="H135" s="42" t="b">
        <v>1</v>
      </c>
      <c r="I135" s="42" t="s">
        <v>60</v>
      </c>
      <c r="J135" t="s">
        <v>125</v>
      </c>
      <c r="K135" s="16" t="s">
        <v>47</v>
      </c>
      <c r="L135" s="17" t="s">
        <v>47</v>
      </c>
      <c r="M135" s="18">
        <v>5.0000000000000004E-6</v>
      </c>
      <c r="N135" s="18">
        <v>5.0000000000000004E-6</v>
      </c>
      <c r="O135" s="18">
        <v>7.1399999999999996E-7</v>
      </c>
      <c r="P135" s="27">
        <v>7.1399999999999996E-7</v>
      </c>
      <c r="Q135" s="43" t="s">
        <v>216</v>
      </c>
      <c r="R135" s="43" t="s">
        <v>81</v>
      </c>
      <c r="S135">
        <v>298</v>
      </c>
      <c r="T135" s="19">
        <v>-7.2015828608628025</v>
      </c>
      <c r="U135" s="19">
        <v>-8.3499058960180275</v>
      </c>
      <c r="V135" s="19">
        <v>1.1483230351552249</v>
      </c>
      <c r="W135" s="19">
        <v>1.1483230351552249</v>
      </c>
      <c r="X135" s="20" t="s">
        <v>2519</v>
      </c>
      <c r="Y135" s="20" t="s">
        <v>205</v>
      </c>
      <c r="Z135" s="21">
        <v>0</v>
      </c>
      <c r="AA135" s="21" t="e">
        <v>#N/A</v>
      </c>
      <c r="AB135" s="20" t="s">
        <v>73</v>
      </c>
      <c r="AC135" s="22">
        <v>0</v>
      </c>
      <c r="AD135">
        <v>1.8</v>
      </c>
    </row>
    <row r="136" spans="1:30" hidden="1" x14ac:dyDescent="0.45">
      <c r="A136" t="s">
        <v>339</v>
      </c>
      <c r="B136" t="s">
        <v>823</v>
      </c>
      <c r="C136" t="s">
        <v>823</v>
      </c>
      <c r="E136" t="s">
        <v>2519</v>
      </c>
      <c r="F136">
        <v>1</v>
      </c>
      <c r="G136" s="42" t="s">
        <v>60</v>
      </c>
      <c r="H136" s="42" t="b">
        <v>1</v>
      </c>
      <c r="I136" s="42" t="s">
        <v>60</v>
      </c>
      <c r="J136" t="s">
        <v>125</v>
      </c>
      <c r="K136" s="16" t="s">
        <v>47</v>
      </c>
      <c r="L136" s="17" t="s">
        <v>47</v>
      </c>
      <c r="M136" s="18">
        <v>7.1399999999999996E-7</v>
      </c>
      <c r="N136" s="18">
        <v>7.1399999999999996E-7</v>
      </c>
      <c r="O136" s="18">
        <v>5.0000000000000004E-6</v>
      </c>
      <c r="P136" s="27">
        <v>5.0000000000000004E-6</v>
      </c>
      <c r="Q136" s="57" t="s">
        <v>216</v>
      </c>
      <c r="R136" s="57" t="s">
        <v>81</v>
      </c>
      <c r="S136">
        <v>298</v>
      </c>
      <c r="T136" s="19">
        <v>-8.3499058960180275</v>
      </c>
      <c r="U136" s="19">
        <v>-7.2015828608628025</v>
      </c>
      <c r="V136" s="19">
        <v>-1.1483230351552249</v>
      </c>
      <c r="W136" s="19">
        <v>1.1483230351552249</v>
      </c>
      <c r="X136" s="20" t="s">
        <v>2519</v>
      </c>
      <c r="Y136" s="20" t="s">
        <v>73</v>
      </c>
      <c r="Z136" s="21">
        <v>0</v>
      </c>
      <c r="AA136" s="21">
        <v>1.8</v>
      </c>
      <c r="AB136" s="20" t="s">
        <v>205</v>
      </c>
      <c r="AC136" s="22">
        <v>0</v>
      </c>
      <c r="AD136">
        <v>4.2</v>
      </c>
    </row>
    <row r="137" spans="1:30" hidden="1" x14ac:dyDescent="0.45">
      <c r="A137" t="s">
        <v>214</v>
      </c>
      <c r="B137" t="s">
        <v>826</v>
      </c>
      <c r="C137" t="s">
        <v>826</v>
      </c>
      <c r="E137" t="s">
        <v>2519</v>
      </c>
      <c r="F137">
        <v>1</v>
      </c>
      <c r="G137" s="42" t="s">
        <v>60</v>
      </c>
      <c r="H137" s="42" t="b">
        <v>1</v>
      </c>
      <c r="I137" s="42" t="s">
        <v>60</v>
      </c>
      <c r="J137" t="s">
        <v>125</v>
      </c>
      <c r="K137" s="16" t="s">
        <v>47</v>
      </c>
      <c r="L137" s="17" t="s">
        <v>47</v>
      </c>
      <c r="M137" s="18">
        <v>1.89E-8</v>
      </c>
      <c r="N137" s="18">
        <v>1.89E-8</v>
      </c>
      <c r="O137" s="18">
        <v>2.7799999999999999E-9</v>
      </c>
      <c r="P137" s="27">
        <v>2.7799999999999999E-9</v>
      </c>
      <c r="Q137" s="57" t="s">
        <v>216</v>
      </c>
      <c r="R137" s="57" t="s">
        <v>81</v>
      </c>
      <c r="S137" t="s">
        <v>89</v>
      </c>
      <c r="T137" s="19">
        <v>-10.492621309779679</v>
      </c>
      <c r="U137" s="19">
        <v>-11.623480796453881</v>
      </c>
      <c r="V137" s="19">
        <v>1.1308594866742023</v>
      </c>
      <c r="W137" s="19">
        <v>1.1308594866742023</v>
      </c>
      <c r="X137" s="20" t="s">
        <v>2519</v>
      </c>
      <c r="Y137" s="20" t="s">
        <v>201</v>
      </c>
      <c r="Z137" s="21">
        <v>0</v>
      </c>
      <c r="AA137" s="21">
        <v>-1.3</v>
      </c>
      <c r="AB137" s="20" t="s">
        <v>73</v>
      </c>
      <c r="AC137" s="22">
        <v>0</v>
      </c>
      <c r="AD137">
        <v>1.8</v>
      </c>
    </row>
    <row r="138" spans="1:30" hidden="1" x14ac:dyDescent="0.45">
      <c r="A138" t="s">
        <v>487</v>
      </c>
      <c r="B138" t="s">
        <v>827</v>
      </c>
      <c r="C138" t="s">
        <v>828</v>
      </c>
      <c r="E138" t="s">
        <v>2520</v>
      </c>
      <c r="F138">
        <v>1</v>
      </c>
      <c r="G138" s="42" t="s">
        <v>60</v>
      </c>
      <c r="H138" s="42" t="b">
        <v>1</v>
      </c>
      <c r="I138" s="42" t="s">
        <v>60</v>
      </c>
      <c r="J138" t="s">
        <v>46</v>
      </c>
      <c r="K138" s="16" t="s">
        <v>47</v>
      </c>
      <c r="L138" s="17" t="s">
        <v>47</v>
      </c>
      <c r="M138" s="18">
        <v>4.2599999999999998E-7</v>
      </c>
      <c r="N138" s="18">
        <v>4.2599999999999998E-7</v>
      </c>
      <c r="O138" s="18">
        <v>6.2999999999999995E-8</v>
      </c>
      <c r="P138" s="18">
        <v>6.2999999999999995E-8</v>
      </c>
      <c r="Q138" t="s">
        <v>489</v>
      </c>
      <c r="R138" t="s">
        <v>260</v>
      </c>
      <c r="S138">
        <v>303</v>
      </c>
      <c r="T138" s="19">
        <v>-8.6546076294994538</v>
      </c>
      <c r="U138" s="19">
        <v>-9.782277355227377</v>
      </c>
      <c r="V138" s="19">
        <v>1.1276697257279231</v>
      </c>
      <c r="W138" s="19">
        <v>1.1276697257279231</v>
      </c>
      <c r="X138" s="20" t="s">
        <v>2520</v>
      </c>
      <c r="Y138" s="20" t="s">
        <v>187</v>
      </c>
      <c r="Z138" s="21">
        <v>500</v>
      </c>
      <c r="AA138" s="21">
        <v>-0.8</v>
      </c>
      <c r="AB138" s="20" t="s">
        <v>73</v>
      </c>
      <c r="AC138" s="22">
        <v>0</v>
      </c>
      <c r="AD138">
        <v>1.8</v>
      </c>
    </row>
    <row r="139" spans="1:30" hidden="1" x14ac:dyDescent="0.45">
      <c r="A139" t="s">
        <v>65</v>
      </c>
      <c r="B139" t="s">
        <v>597</v>
      </c>
      <c r="C139" t="s">
        <v>597</v>
      </c>
      <c r="E139" t="s">
        <v>2519</v>
      </c>
      <c r="F139">
        <v>1</v>
      </c>
      <c r="G139" s="42" t="s">
        <v>60</v>
      </c>
      <c r="H139" s="42" t="b">
        <v>1</v>
      </c>
      <c r="I139" s="42" t="s">
        <v>60</v>
      </c>
      <c r="J139" t="s">
        <v>46</v>
      </c>
      <c r="K139" s="16" t="s">
        <v>47</v>
      </c>
      <c r="L139" s="17" t="s">
        <v>47</v>
      </c>
      <c r="M139" s="18">
        <v>8.3299999999999998E-8</v>
      </c>
      <c r="N139" s="18">
        <v>8.3299999999999998E-8</v>
      </c>
      <c r="O139" s="18">
        <v>1.2499999999999999E-8</v>
      </c>
      <c r="P139" s="27">
        <v>1.2499999999999999E-8</v>
      </c>
      <c r="Q139" s="57" t="s">
        <v>62</v>
      </c>
      <c r="R139" s="57" t="s">
        <v>81</v>
      </c>
      <c r="S139" t="s">
        <v>89</v>
      </c>
      <c r="T139" s="19">
        <v>-9.6174821997864317</v>
      </c>
      <c r="U139" s="19">
        <v>-10.73654694365651</v>
      </c>
      <c r="V139" s="19">
        <v>1.1190647438700783</v>
      </c>
      <c r="W139" s="19">
        <v>1.1190647438700783</v>
      </c>
      <c r="X139" s="20" t="s">
        <v>2519</v>
      </c>
      <c r="Y139" s="20" t="s">
        <v>201</v>
      </c>
      <c r="Z139" s="21">
        <v>0</v>
      </c>
      <c r="AA139" s="21">
        <v>-1.3</v>
      </c>
      <c r="AB139" s="20" t="s">
        <v>73</v>
      </c>
      <c r="AC139" s="22">
        <v>0</v>
      </c>
      <c r="AD139">
        <v>1.8</v>
      </c>
    </row>
    <row r="140" spans="1:30" hidden="1" x14ac:dyDescent="0.45">
      <c r="A140" t="s">
        <v>67</v>
      </c>
      <c r="B140" t="s">
        <v>839</v>
      </c>
      <c r="C140" t="s">
        <v>839</v>
      </c>
      <c r="E140" t="s">
        <v>2519</v>
      </c>
      <c r="F140">
        <v>1</v>
      </c>
      <c r="G140" s="42" t="s">
        <v>60</v>
      </c>
      <c r="H140" s="42" t="b">
        <v>1</v>
      </c>
      <c r="I140" s="42" t="s">
        <v>60</v>
      </c>
      <c r="J140" t="s">
        <v>46</v>
      </c>
      <c r="K140" s="16" t="s">
        <v>47</v>
      </c>
      <c r="L140" s="17" t="s">
        <v>47</v>
      </c>
      <c r="M140" s="18">
        <v>7.7999999999999997E-8</v>
      </c>
      <c r="N140" s="18">
        <v>7.7999999999999997E-8</v>
      </c>
      <c r="O140" s="18">
        <v>1.2E-8</v>
      </c>
      <c r="P140" s="27">
        <v>1.2E-8</v>
      </c>
      <c r="Q140" s="43" t="s">
        <v>71</v>
      </c>
      <c r="R140" s="43" t="s">
        <v>72</v>
      </c>
      <c r="S140">
        <v>298</v>
      </c>
      <c r="T140" s="19">
        <v>-9.6562686360515233</v>
      </c>
      <c r="U140" s="19">
        <v>-10.760631920423462</v>
      </c>
      <c r="V140" s="19">
        <v>1.1043632843719386</v>
      </c>
      <c r="W140" s="19">
        <v>1.1043632843719386</v>
      </c>
      <c r="X140" s="20" t="s">
        <v>2519</v>
      </c>
      <c r="Y140" s="20" t="s">
        <v>201</v>
      </c>
      <c r="Z140" s="21">
        <v>0</v>
      </c>
      <c r="AA140" s="21">
        <v>-1.3</v>
      </c>
      <c r="AB140" s="20" t="s">
        <v>73</v>
      </c>
      <c r="AC140" s="22">
        <v>0</v>
      </c>
      <c r="AD140">
        <v>1.8</v>
      </c>
    </row>
    <row r="141" spans="1:30" hidden="1" x14ac:dyDescent="0.45">
      <c r="A141" t="s">
        <v>509</v>
      </c>
      <c r="B141" t="s">
        <v>844</v>
      </c>
      <c r="C141" t="s">
        <v>844</v>
      </c>
      <c r="E141" t="s">
        <v>2519</v>
      </c>
      <c r="F141">
        <v>1</v>
      </c>
      <c r="G141" s="42" t="s">
        <v>60</v>
      </c>
      <c r="H141" s="42" t="b">
        <v>1</v>
      </c>
      <c r="I141" s="42" t="s">
        <v>60</v>
      </c>
      <c r="J141" t="s">
        <v>125</v>
      </c>
      <c r="K141" s="16" t="s">
        <v>47</v>
      </c>
      <c r="L141" s="17" t="s">
        <v>47</v>
      </c>
      <c r="M141" s="18">
        <v>7.1399999999999996E-7</v>
      </c>
      <c r="N141" s="18">
        <v>7.1399999999999996E-7</v>
      </c>
      <c r="O141" s="18">
        <v>1.1000000000000001E-7</v>
      </c>
      <c r="P141" s="27">
        <v>1.1000000000000001E-7</v>
      </c>
      <c r="Q141" s="57" t="s">
        <v>216</v>
      </c>
      <c r="R141" s="57" t="s">
        <v>81</v>
      </c>
      <c r="S141">
        <v>298</v>
      </c>
      <c r="T141" s="19">
        <v>-8.3499058960180275</v>
      </c>
      <c r="U141" s="19">
        <v>-9.4534434279808561</v>
      </c>
      <c r="V141" s="19">
        <v>1.1035375319628287</v>
      </c>
      <c r="W141" s="19">
        <v>1.1035375319628287</v>
      </c>
      <c r="X141" s="20" t="s">
        <v>2519</v>
      </c>
      <c r="Y141" s="20" t="s">
        <v>155</v>
      </c>
      <c r="Z141" s="21">
        <v>0</v>
      </c>
      <c r="AA141" s="21">
        <v>4.5</v>
      </c>
      <c r="AB141" s="20" t="s">
        <v>205</v>
      </c>
      <c r="AC141" s="22">
        <v>0</v>
      </c>
      <c r="AD141" t="e">
        <v>#N/A</v>
      </c>
    </row>
    <row r="142" spans="1:30" hidden="1" x14ac:dyDescent="0.45">
      <c r="A142" t="s">
        <v>503</v>
      </c>
      <c r="B142" t="s">
        <v>852</v>
      </c>
      <c r="C142" t="s">
        <v>852</v>
      </c>
      <c r="E142" t="s">
        <v>2519</v>
      </c>
      <c r="F142">
        <v>1</v>
      </c>
      <c r="G142" s="42" t="s">
        <v>60</v>
      </c>
      <c r="H142" s="42" t="b">
        <v>1</v>
      </c>
      <c r="I142" s="42" t="s">
        <v>60</v>
      </c>
      <c r="J142" t="s">
        <v>125</v>
      </c>
      <c r="K142" s="16" t="s">
        <v>47</v>
      </c>
      <c r="L142" s="17" t="s">
        <v>47</v>
      </c>
      <c r="M142" s="18">
        <v>1.1000000000000001E-7</v>
      </c>
      <c r="N142" s="18">
        <v>1.1000000000000001E-7</v>
      </c>
      <c r="O142" s="18">
        <v>7.1399999999999996E-7</v>
      </c>
      <c r="P142" s="27">
        <v>7.1399999999999996E-7</v>
      </c>
      <c r="Q142" s="57" t="s">
        <v>216</v>
      </c>
      <c r="R142" s="57" t="s">
        <v>81</v>
      </c>
      <c r="S142">
        <v>298</v>
      </c>
      <c r="T142" s="19">
        <v>-9.4534434279808561</v>
      </c>
      <c r="U142" s="19">
        <v>-8.3499058960180275</v>
      </c>
      <c r="V142" s="19">
        <v>-1.1035375319628287</v>
      </c>
      <c r="W142" s="19">
        <v>1.1035375319628287</v>
      </c>
      <c r="X142" s="20" t="s">
        <v>2519</v>
      </c>
      <c r="Y142" s="20" t="s">
        <v>205</v>
      </c>
      <c r="Z142" s="21">
        <v>0</v>
      </c>
      <c r="AA142" s="21">
        <v>4.2</v>
      </c>
      <c r="AB142" s="20" t="s">
        <v>155</v>
      </c>
      <c r="AC142" s="22">
        <v>0</v>
      </c>
      <c r="AD142">
        <v>4.5</v>
      </c>
    </row>
    <row r="143" spans="1:30" hidden="1" x14ac:dyDescent="0.45">
      <c r="A143" t="s">
        <v>256</v>
      </c>
      <c r="B143" t="s">
        <v>858</v>
      </c>
      <c r="C143" t="s">
        <v>859</v>
      </c>
      <c r="E143" t="s">
        <v>2520</v>
      </c>
      <c r="F143">
        <v>1</v>
      </c>
      <c r="G143" s="42" t="s">
        <v>60</v>
      </c>
      <c r="H143" s="42" t="b">
        <v>1</v>
      </c>
      <c r="I143" s="42" t="s">
        <v>60</v>
      </c>
      <c r="J143" t="s">
        <v>125</v>
      </c>
      <c r="K143" s="16" t="s">
        <v>47</v>
      </c>
      <c r="L143" s="17" t="s">
        <v>47</v>
      </c>
      <c r="M143" s="18">
        <v>1.4100000000000001E-7</v>
      </c>
      <c r="N143" s="18">
        <v>1.4100000000000001E-7</v>
      </c>
      <c r="O143" s="18">
        <v>2.1999999999999998E-8</v>
      </c>
      <c r="P143" s="27">
        <v>2.1999999999999998E-8</v>
      </c>
      <c r="Q143" s="57" t="s">
        <v>259</v>
      </c>
      <c r="R143" s="57" t="s">
        <v>260</v>
      </c>
      <c r="S143">
        <v>303</v>
      </c>
      <c r="T143" s="19">
        <v>-9.3069585084752617</v>
      </c>
      <c r="U143" s="19">
        <v>-10.403011796316974</v>
      </c>
      <c r="V143" s="19">
        <v>1.0960532878417126</v>
      </c>
      <c r="W143" s="19">
        <v>1.0960532878417126</v>
      </c>
      <c r="X143" s="20" t="s">
        <v>2519</v>
      </c>
      <c r="Y143" s="20" t="s">
        <v>90</v>
      </c>
      <c r="Z143" s="21">
        <v>0</v>
      </c>
      <c r="AA143" s="21">
        <v>-3.5</v>
      </c>
      <c r="AB143" s="20" t="s">
        <v>73</v>
      </c>
      <c r="AC143" s="22">
        <v>0</v>
      </c>
      <c r="AD143">
        <v>1.8</v>
      </c>
    </row>
    <row r="144" spans="1:30" hidden="1" x14ac:dyDescent="0.45">
      <c r="A144" t="s">
        <v>483</v>
      </c>
      <c r="B144" t="s">
        <v>839</v>
      </c>
      <c r="C144" t="s">
        <v>723</v>
      </c>
      <c r="E144" t="s">
        <v>2520</v>
      </c>
      <c r="F144">
        <v>1</v>
      </c>
      <c r="G144" s="42" t="s">
        <v>60</v>
      </c>
      <c r="H144" s="42" t="b">
        <v>1</v>
      </c>
      <c r="I144" s="42" t="s">
        <v>60</v>
      </c>
      <c r="J144" t="s">
        <v>70</v>
      </c>
      <c r="K144" s="16" t="s">
        <v>47</v>
      </c>
      <c r="L144" s="17" t="s">
        <v>47</v>
      </c>
      <c r="M144" s="18">
        <v>1.6E-7</v>
      </c>
      <c r="N144" s="18">
        <v>1.6E-7</v>
      </c>
      <c r="O144" s="18">
        <v>2.4999999999999999E-8</v>
      </c>
      <c r="P144" s="27">
        <v>2.4999999999999999E-8</v>
      </c>
      <c r="Q144" s="57" t="s">
        <v>486</v>
      </c>
      <c r="R144" s="57" t="s">
        <v>260</v>
      </c>
      <c r="S144">
        <v>303</v>
      </c>
      <c r="T144" s="19">
        <v>-9.2323742928104231</v>
      </c>
      <c r="U144" s="19">
        <v>-10.327590107126143</v>
      </c>
      <c r="V144" s="19">
        <v>1.0952158143157202</v>
      </c>
      <c r="W144" s="19">
        <v>1.0952158143157202</v>
      </c>
      <c r="X144" s="20" t="s">
        <v>2519</v>
      </c>
      <c r="Y144" s="20" t="s">
        <v>201</v>
      </c>
      <c r="Z144" s="21">
        <v>0</v>
      </c>
      <c r="AA144" s="21">
        <v>-1.3</v>
      </c>
      <c r="AB144" s="20" t="s">
        <v>73</v>
      </c>
      <c r="AC144" s="22">
        <v>0</v>
      </c>
      <c r="AD144">
        <v>1.8</v>
      </c>
    </row>
    <row r="145" spans="1:31" hidden="1" x14ac:dyDescent="0.45">
      <c r="A145" t="s">
        <v>487</v>
      </c>
      <c r="B145" t="s">
        <v>860</v>
      </c>
      <c r="C145" t="s">
        <v>861</v>
      </c>
      <c r="E145" t="s">
        <v>2520</v>
      </c>
      <c r="F145">
        <v>1</v>
      </c>
      <c r="G145" s="42" t="s">
        <v>60</v>
      </c>
      <c r="H145" s="42" t="b">
        <v>1</v>
      </c>
      <c r="I145" s="42" t="s">
        <v>60</v>
      </c>
      <c r="J145" t="s">
        <v>70</v>
      </c>
      <c r="K145" s="16" t="s">
        <v>47</v>
      </c>
      <c r="L145" s="17" t="s">
        <v>47</v>
      </c>
      <c r="M145" s="18">
        <v>4.01E-7</v>
      </c>
      <c r="N145" s="18">
        <v>4.01E-7</v>
      </c>
      <c r="O145" s="18">
        <v>6.2999999999999995E-8</v>
      </c>
      <c r="P145" s="27">
        <v>6.2999999999999995E-8</v>
      </c>
      <c r="Q145" s="57" t="s">
        <v>489</v>
      </c>
      <c r="R145" s="57" t="s">
        <v>260</v>
      </c>
      <c r="S145">
        <v>303</v>
      </c>
      <c r="T145" s="19">
        <v>-8.6902896016875051</v>
      </c>
      <c r="U145" s="19">
        <v>-9.782277355227377</v>
      </c>
      <c r="V145" s="19">
        <v>1.0919877535398719</v>
      </c>
      <c r="W145" s="19">
        <v>1.0919877535398719</v>
      </c>
      <c r="X145" s="20" t="s">
        <v>2519</v>
      </c>
      <c r="Y145" s="20" t="s">
        <v>130</v>
      </c>
      <c r="Z145" s="21">
        <v>0</v>
      </c>
      <c r="AA145" s="21">
        <v>-3.5</v>
      </c>
      <c r="AB145" s="20" t="s">
        <v>73</v>
      </c>
      <c r="AC145" s="22">
        <v>0</v>
      </c>
      <c r="AD145">
        <v>1.8</v>
      </c>
    </row>
    <row r="146" spans="1:31" hidden="1" x14ac:dyDescent="0.45">
      <c r="A146" t="s">
        <v>487</v>
      </c>
      <c r="B146" t="s">
        <v>869</v>
      </c>
      <c r="C146" t="s">
        <v>869</v>
      </c>
      <c r="E146" t="s">
        <v>2519</v>
      </c>
      <c r="F146">
        <v>1</v>
      </c>
      <c r="G146" s="42" t="s">
        <v>60</v>
      </c>
      <c r="H146" s="42" t="b">
        <v>1</v>
      </c>
      <c r="I146" s="42" t="s">
        <v>60</v>
      </c>
      <c r="J146" t="s">
        <v>46</v>
      </c>
      <c r="K146" s="16" t="s">
        <v>47</v>
      </c>
      <c r="L146" s="17" t="s">
        <v>47</v>
      </c>
      <c r="M146" s="18">
        <v>3.9900000000000001E-7</v>
      </c>
      <c r="N146" s="18">
        <v>3.9900000000000001E-7</v>
      </c>
      <c r="O146" s="18">
        <v>6.2999999999999995E-8</v>
      </c>
      <c r="P146" s="18">
        <v>6.2999999999999995E-8</v>
      </c>
      <c r="Q146" s="43" t="s">
        <v>489</v>
      </c>
      <c r="R146" s="43" t="s">
        <v>260</v>
      </c>
      <c r="S146">
        <v>303</v>
      </c>
      <c r="T146" s="19">
        <v>-8.6932396078333625</v>
      </c>
      <c r="U146" s="19">
        <v>-9.782277355227377</v>
      </c>
      <c r="V146" s="19">
        <v>1.0890377473940145</v>
      </c>
      <c r="W146" s="19">
        <v>1.0890377473940145</v>
      </c>
      <c r="X146" s="20" t="s">
        <v>2520</v>
      </c>
      <c r="Y146" s="20" t="s">
        <v>165</v>
      </c>
      <c r="Z146" s="21">
        <v>1</v>
      </c>
      <c r="AA146" s="21">
        <v>-3.9</v>
      </c>
      <c r="AB146" s="20" t="s">
        <v>73</v>
      </c>
      <c r="AC146" s="22">
        <v>0</v>
      </c>
      <c r="AD146">
        <v>1.8</v>
      </c>
    </row>
    <row r="147" spans="1:31" hidden="1" x14ac:dyDescent="0.45">
      <c r="A147" t="s">
        <v>256</v>
      </c>
      <c r="B147" t="s">
        <v>885</v>
      </c>
      <c r="C147" t="s">
        <v>886</v>
      </c>
      <c r="E147" t="s">
        <v>2520</v>
      </c>
      <c r="F147">
        <v>1</v>
      </c>
      <c r="G147" s="42" t="s">
        <v>60</v>
      </c>
      <c r="H147" s="42" t="b">
        <v>1</v>
      </c>
      <c r="I147" s="42" t="s">
        <v>60</v>
      </c>
      <c r="J147" t="s">
        <v>46</v>
      </c>
      <c r="K147" s="16" t="s">
        <v>47</v>
      </c>
      <c r="L147" s="17" t="s">
        <v>47</v>
      </c>
      <c r="M147" s="18">
        <v>1.3400000000000001E-7</v>
      </c>
      <c r="N147" s="18">
        <v>1.3400000000000001E-7</v>
      </c>
      <c r="O147" s="18">
        <v>2.1999999999999998E-8</v>
      </c>
      <c r="P147" s="27">
        <v>2.1999999999999998E-8</v>
      </c>
      <c r="Q147" s="43" t="s">
        <v>259</v>
      </c>
      <c r="R147" s="43" t="s">
        <v>260</v>
      </c>
      <c r="S147">
        <v>303</v>
      </c>
      <c r="T147" s="19">
        <v>-9.337001361827344</v>
      </c>
      <c r="U147" s="19">
        <v>-10.403011796316974</v>
      </c>
      <c r="V147" s="19">
        <v>1.0660104344896304</v>
      </c>
      <c r="W147" s="19">
        <v>1.0660104344896304</v>
      </c>
      <c r="X147" s="20" t="s">
        <v>2519</v>
      </c>
      <c r="Y147" s="20" t="s">
        <v>205</v>
      </c>
      <c r="Z147" s="21">
        <v>0</v>
      </c>
      <c r="AA147" s="21" t="e">
        <v>#N/A</v>
      </c>
      <c r="AB147" s="20" t="s">
        <v>73</v>
      </c>
      <c r="AC147" s="22">
        <v>0</v>
      </c>
      <c r="AD147">
        <v>1.8</v>
      </c>
    </row>
    <row r="148" spans="1:31" hidden="1" x14ac:dyDescent="0.45">
      <c r="A148" t="s">
        <v>67</v>
      </c>
      <c r="B148" t="s">
        <v>241</v>
      </c>
      <c r="C148" t="s">
        <v>778</v>
      </c>
      <c r="E148" t="s">
        <v>2520</v>
      </c>
      <c r="F148">
        <v>1</v>
      </c>
      <c r="G148" s="42" t="s">
        <v>60</v>
      </c>
      <c r="H148" s="42" t="b">
        <v>1</v>
      </c>
      <c r="I148" s="42" t="s">
        <v>60</v>
      </c>
      <c r="J148" t="s">
        <v>70</v>
      </c>
      <c r="K148" s="16" t="s">
        <v>47</v>
      </c>
      <c r="L148" s="17" t="s">
        <v>47</v>
      </c>
      <c r="M148" s="18">
        <v>7.1999999999999996E-8</v>
      </c>
      <c r="N148" s="18">
        <v>7.1999999999999996E-8</v>
      </c>
      <c r="O148" s="18">
        <v>1.2E-8</v>
      </c>
      <c r="P148" s="27">
        <v>1.2E-8</v>
      </c>
      <c r="Q148" s="43" t="s">
        <v>71</v>
      </c>
      <c r="R148" s="43" t="s">
        <v>72</v>
      </c>
      <c r="S148">
        <v>298</v>
      </c>
      <c r="T148" s="19">
        <v>-9.7034938335789089</v>
      </c>
      <c r="U148" s="19">
        <v>-10.760631920423462</v>
      </c>
      <c r="V148" s="19">
        <v>1.057138086844553</v>
      </c>
      <c r="W148" s="19">
        <v>1.057138086844553</v>
      </c>
      <c r="X148" s="20" t="s">
        <v>2519</v>
      </c>
      <c r="Y148" s="20" t="s">
        <v>201</v>
      </c>
      <c r="Z148" s="21">
        <v>0</v>
      </c>
      <c r="AA148" s="21">
        <v>-1.3</v>
      </c>
      <c r="AB148" s="20" t="s">
        <v>73</v>
      </c>
      <c r="AC148" s="22">
        <v>0</v>
      </c>
      <c r="AD148">
        <v>1.8</v>
      </c>
      <c r="AE148" s="26" t="s">
        <v>898</v>
      </c>
    </row>
    <row r="149" spans="1:31" hidden="1" x14ac:dyDescent="0.45">
      <c r="A149" t="s">
        <v>487</v>
      </c>
      <c r="B149" t="s">
        <v>899</v>
      </c>
      <c r="C149" t="s">
        <v>900</v>
      </c>
      <c r="E149" t="s">
        <v>2520</v>
      </c>
      <c r="F149">
        <v>1</v>
      </c>
      <c r="G149" s="42" t="s">
        <v>60</v>
      </c>
      <c r="H149" s="42" t="b">
        <v>1</v>
      </c>
      <c r="I149" s="42" t="s">
        <v>60</v>
      </c>
      <c r="J149" t="s">
        <v>125</v>
      </c>
      <c r="K149" s="16" t="s">
        <v>47</v>
      </c>
      <c r="L149" s="17" t="s">
        <v>47</v>
      </c>
      <c r="M149" s="18">
        <v>3.7099999999999997E-7</v>
      </c>
      <c r="N149" s="18">
        <v>3.7099999999999997E-7</v>
      </c>
      <c r="O149" s="18">
        <v>6.2999999999999995E-8</v>
      </c>
      <c r="P149" s="27">
        <v>6.2999999999999995E-8</v>
      </c>
      <c r="Q149" s="43" t="s">
        <v>489</v>
      </c>
      <c r="R149" s="43" t="s">
        <v>260</v>
      </c>
      <c r="S149">
        <v>303</v>
      </c>
      <c r="T149" s="19">
        <v>-8.736167626859995</v>
      </c>
      <c r="U149" s="19">
        <v>-9.782277355227377</v>
      </c>
      <c r="V149" s="19">
        <v>1.0461097283673819</v>
      </c>
      <c r="W149" s="19">
        <v>1.0461097283673819</v>
      </c>
      <c r="X149" s="20" t="s">
        <v>2519</v>
      </c>
      <c r="Y149" s="20" t="s">
        <v>176</v>
      </c>
      <c r="Z149" s="21">
        <v>0</v>
      </c>
      <c r="AA149" s="21">
        <v>2.8</v>
      </c>
      <c r="AB149" s="20" t="s">
        <v>73</v>
      </c>
      <c r="AC149" s="22">
        <v>0</v>
      </c>
      <c r="AD149">
        <v>1.8</v>
      </c>
    </row>
    <row r="150" spans="1:31" hidden="1" x14ac:dyDescent="0.45">
      <c r="A150" t="s">
        <v>109</v>
      </c>
      <c r="B150" t="s">
        <v>901</v>
      </c>
      <c r="C150" t="s">
        <v>902</v>
      </c>
      <c r="E150" t="s">
        <v>2520</v>
      </c>
      <c r="F150">
        <v>1</v>
      </c>
      <c r="G150" s="42" t="s">
        <v>60</v>
      </c>
      <c r="H150" s="42" t="b">
        <v>1</v>
      </c>
      <c r="I150" s="42" t="s">
        <v>60</v>
      </c>
      <c r="J150" t="s">
        <v>46</v>
      </c>
      <c r="K150" s="16" t="s">
        <v>47</v>
      </c>
      <c r="L150" s="17" t="s">
        <v>47</v>
      </c>
      <c r="M150" s="18">
        <v>4.9999999999999998E-8</v>
      </c>
      <c r="N150" s="18">
        <v>4.9999999999999998E-8</v>
      </c>
      <c r="O150" s="18">
        <v>8.5E-9</v>
      </c>
      <c r="P150" s="27">
        <v>8.5E-9</v>
      </c>
      <c r="Q150" s="43" t="s">
        <v>113</v>
      </c>
      <c r="R150" s="43" t="s">
        <v>114</v>
      </c>
      <c r="S150" t="s">
        <v>89</v>
      </c>
      <c r="T150" s="19">
        <v>-9.9186332705957749</v>
      </c>
      <c r="U150" s="19">
        <v>-10.964087807335581</v>
      </c>
      <c r="V150" s="19">
        <v>1.0454545367398058</v>
      </c>
      <c r="W150" s="19">
        <v>1.0454545367398058</v>
      </c>
      <c r="X150" s="20" t="s">
        <v>2519</v>
      </c>
      <c r="Y150" s="20" t="s">
        <v>90</v>
      </c>
      <c r="Z150" s="21">
        <v>0</v>
      </c>
      <c r="AA150" s="21">
        <v>-3.5</v>
      </c>
      <c r="AB150" s="20" t="s">
        <v>205</v>
      </c>
      <c r="AC150" s="22">
        <v>0</v>
      </c>
      <c r="AD150" t="e">
        <v>#N/A</v>
      </c>
    </row>
    <row r="151" spans="1:31" hidden="1" x14ac:dyDescent="0.45">
      <c r="A151" t="s">
        <v>514</v>
      </c>
      <c r="B151" t="s">
        <v>903</v>
      </c>
      <c r="C151" t="s">
        <v>903</v>
      </c>
      <c r="E151" t="s">
        <v>2519</v>
      </c>
      <c r="F151">
        <v>1</v>
      </c>
      <c r="G151" s="42" t="s">
        <v>60</v>
      </c>
      <c r="H151" s="42" t="b">
        <v>1</v>
      </c>
      <c r="I151" s="42" t="s">
        <v>60</v>
      </c>
      <c r="J151" t="s">
        <v>125</v>
      </c>
      <c r="K151" s="16" t="s">
        <v>47</v>
      </c>
      <c r="L151" s="17" t="s">
        <v>47</v>
      </c>
      <c r="M151" s="18">
        <v>7.1399999999999996E-7</v>
      </c>
      <c r="N151" s="18">
        <v>7.1399999999999996E-7</v>
      </c>
      <c r="O151" s="18">
        <v>1.2200000000000001E-7</v>
      </c>
      <c r="P151" s="27">
        <v>1.2200000000000001E-7</v>
      </c>
      <c r="Q151" s="43" t="s">
        <v>216</v>
      </c>
      <c r="R151" s="43" t="s">
        <v>81</v>
      </c>
      <c r="S151">
        <v>298</v>
      </c>
      <c r="T151" s="19">
        <v>-8.3499058960180275</v>
      </c>
      <c r="U151" s="19">
        <v>-9.3923544274057615</v>
      </c>
      <c r="V151" s="19">
        <v>1.0424485313877341</v>
      </c>
      <c r="W151" s="19">
        <v>1.0424485313877341</v>
      </c>
      <c r="X151" s="20" t="s">
        <v>2519</v>
      </c>
      <c r="Y151" s="20" t="s">
        <v>160</v>
      </c>
      <c r="Z151" s="21">
        <v>0</v>
      </c>
      <c r="AA151" s="21">
        <v>3.8</v>
      </c>
      <c r="AB151" s="20" t="s">
        <v>205</v>
      </c>
      <c r="AC151" s="22">
        <v>0</v>
      </c>
      <c r="AD151" t="e">
        <v>#N/A</v>
      </c>
    </row>
    <row r="152" spans="1:31" hidden="1" x14ac:dyDescent="0.45">
      <c r="A152" t="s">
        <v>503</v>
      </c>
      <c r="B152" t="s">
        <v>926</v>
      </c>
      <c r="C152" t="s">
        <v>926</v>
      </c>
      <c r="E152" t="s">
        <v>2519</v>
      </c>
      <c r="F152">
        <v>1</v>
      </c>
      <c r="G152" s="42" t="s">
        <v>60</v>
      </c>
      <c r="H152" s="42" t="b">
        <v>1</v>
      </c>
      <c r="I152" s="42" t="s">
        <v>60</v>
      </c>
      <c r="J152" t="s">
        <v>125</v>
      </c>
      <c r="K152" s="16" t="s">
        <v>47</v>
      </c>
      <c r="L152" s="17" t="s">
        <v>47</v>
      </c>
      <c r="M152" s="18">
        <v>1.2200000000000001E-7</v>
      </c>
      <c r="N152" s="18">
        <v>1.2200000000000001E-7</v>
      </c>
      <c r="O152" s="18">
        <v>7.1399999999999996E-7</v>
      </c>
      <c r="P152" s="27">
        <v>7.1399999999999996E-7</v>
      </c>
      <c r="Q152" s="43" t="s">
        <v>216</v>
      </c>
      <c r="R152" s="43" t="s">
        <v>81</v>
      </c>
      <c r="S152">
        <v>298</v>
      </c>
      <c r="T152" s="19">
        <v>-9.3923544274057615</v>
      </c>
      <c r="U152" s="19">
        <v>-8.3499058960180275</v>
      </c>
      <c r="V152" s="19">
        <v>-1.0424485313877341</v>
      </c>
      <c r="W152" s="19">
        <v>1.0424485313877341</v>
      </c>
      <c r="X152" s="20" t="s">
        <v>2519</v>
      </c>
      <c r="Y152" s="20" t="s">
        <v>205</v>
      </c>
      <c r="Z152" s="21">
        <v>0</v>
      </c>
      <c r="AA152" s="21">
        <v>4.2</v>
      </c>
      <c r="AB152" s="20" t="s">
        <v>160</v>
      </c>
      <c r="AC152" s="22">
        <v>0</v>
      </c>
      <c r="AD152">
        <v>3.8</v>
      </c>
    </row>
    <row r="153" spans="1:31" hidden="1" x14ac:dyDescent="0.45">
      <c r="A153" t="s">
        <v>483</v>
      </c>
      <c r="B153" t="s">
        <v>755</v>
      </c>
      <c r="C153" t="s">
        <v>928</v>
      </c>
      <c r="E153" t="s">
        <v>2520</v>
      </c>
      <c r="F153">
        <v>1</v>
      </c>
      <c r="G153" s="42" t="s">
        <v>60</v>
      </c>
      <c r="H153" s="42" t="b">
        <v>1</v>
      </c>
      <c r="I153" s="42" t="s">
        <v>60</v>
      </c>
      <c r="J153" t="s">
        <v>125</v>
      </c>
      <c r="K153" s="16" t="s">
        <v>47</v>
      </c>
      <c r="L153" s="17" t="s">
        <v>47</v>
      </c>
      <c r="M153" s="18">
        <v>1.4499999999999999E-7</v>
      </c>
      <c r="N153" s="18">
        <v>1.4499999999999999E-7</v>
      </c>
      <c r="O153" s="18">
        <v>2.4999999999999999E-8</v>
      </c>
      <c r="P153" s="27">
        <v>2.4999999999999999E-8</v>
      </c>
      <c r="Q153" s="43" t="s">
        <v>486</v>
      </c>
      <c r="R153" s="43" t="s">
        <v>260</v>
      </c>
      <c r="S153">
        <v>303</v>
      </c>
      <c r="T153" s="19">
        <v>-9.2904539357702429</v>
      </c>
      <c r="U153" s="19">
        <v>-10.327590107126143</v>
      </c>
      <c r="V153" s="19">
        <v>1.0371361713559004</v>
      </c>
      <c r="W153" s="19">
        <v>1.0371361713559004</v>
      </c>
      <c r="X153" s="20" t="s">
        <v>2519</v>
      </c>
      <c r="Y153" s="20" t="s">
        <v>196</v>
      </c>
      <c r="Z153" s="21">
        <v>0</v>
      </c>
      <c r="AA153" s="21">
        <v>-0.9</v>
      </c>
      <c r="AB153" s="20" t="s">
        <v>73</v>
      </c>
      <c r="AC153" s="22">
        <v>0</v>
      </c>
      <c r="AD153">
        <v>1.8</v>
      </c>
    </row>
    <row r="154" spans="1:31" hidden="1" x14ac:dyDescent="0.45">
      <c r="A154" s="26" t="s">
        <v>58</v>
      </c>
      <c r="B154" s="26" t="s">
        <v>937</v>
      </c>
      <c r="C154" s="26" t="s">
        <v>937</v>
      </c>
      <c r="D154" s="26"/>
      <c r="E154" t="s">
        <v>2519</v>
      </c>
      <c r="F154">
        <v>1</v>
      </c>
      <c r="G154" s="26" t="s">
        <v>60</v>
      </c>
      <c r="H154" s="42" t="b">
        <v>1</v>
      </c>
      <c r="I154" s="42" t="s">
        <v>60</v>
      </c>
      <c r="J154" t="s">
        <v>70</v>
      </c>
      <c r="K154" s="16" t="s">
        <v>47</v>
      </c>
      <c r="L154" s="17" t="s">
        <v>47</v>
      </c>
      <c r="M154" s="18">
        <v>5.8799999999999997E-8</v>
      </c>
      <c r="N154" s="18">
        <v>5.8799999999999997E-8</v>
      </c>
      <c r="O154" s="18">
        <v>1.0800000000000001E-8</v>
      </c>
      <c r="P154" s="18">
        <v>1.0800000000000001E-8</v>
      </c>
      <c r="Q154" s="26" t="s">
        <v>62</v>
      </c>
      <c r="R154" s="26" t="s">
        <v>63</v>
      </c>
      <c r="S154" s="26" t="s">
        <v>89</v>
      </c>
      <c r="T154" s="29">
        <v>-9.8229831494046778</v>
      </c>
      <c r="U154" s="29">
        <v>-10.822794624661579</v>
      </c>
      <c r="V154" s="29">
        <v>0.99981147525690162</v>
      </c>
      <c r="W154" s="29">
        <v>0.99981147525690162</v>
      </c>
      <c r="X154" s="30" t="s">
        <v>2520</v>
      </c>
      <c r="Y154" s="30" t="s">
        <v>165</v>
      </c>
      <c r="Z154" s="21">
        <v>1</v>
      </c>
      <c r="AA154" s="31">
        <v>-3.9</v>
      </c>
      <c r="AB154" s="30" t="s">
        <v>73</v>
      </c>
      <c r="AC154" s="22">
        <v>0</v>
      </c>
      <c r="AD154" s="26">
        <v>1.8</v>
      </c>
      <c r="AE154" t="s">
        <v>2525</v>
      </c>
    </row>
    <row r="155" spans="1:31" hidden="1" x14ac:dyDescent="0.45">
      <c r="A155" t="s">
        <v>372</v>
      </c>
      <c r="B155" t="s">
        <v>634</v>
      </c>
      <c r="C155" t="s">
        <v>635</v>
      </c>
      <c r="E155" t="s">
        <v>2520</v>
      </c>
      <c r="F155">
        <v>1</v>
      </c>
      <c r="G155" s="42" t="s">
        <v>60</v>
      </c>
      <c r="H155" s="42" t="b">
        <v>1</v>
      </c>
      <c r="I155" s="42" t="s">
        <v>60</v>
      </c>
      <c r="J155" t="s">
        <v>125</v>
      </c>
      <c r="K155" s="16" t="s">
        <v>47</v>
      </c>
      <c r="L155" s="17" t="s">
        <v>47</v>
      </c>
      <c r="M155" s="18">
        <v>5.4000000000000001E-11</v>
      </c>
      <c r="N155" s="18">
        <v>5.4000000000000001E-11</v>
      </c>
      <c r="O155" s="18" t="s">
        <v>374</v>
      </c>
      <c r="P155" s="27">
        <v>9.9999999999999994E-12</v>
      </c>
      <c r="Q155" t="s">
        <v>375</v>
      </c>
      <c r="R155" t="s">
        <v>100</v>
      </c>
      <c r="S155">
        <v>310</v>
      </c>
      <c r="T155" s="19">
        <v>-13.948801870924921</v>
      </c>
      <c r="U155" s="19">
        <v>-14.943777253531357</v>
      </c>
      <c r="V155" s="19">
        <v>0.99497538260643559</v>
      </c>
      <c r="W155" s="19">
        <v>0.99497538260643559</v>
      </c>
      <c r="X155" s="20" t="s">
        <v>2519</v>
      </c>
      <c r="Y155" s="20" t="s">
        <v>90</v>
      </c>
      <c r="Z155" s="21">
        <v>0</v>
      </c>
      <c r="AA155" s="21">
        <v>-3.5</v>
      </c>
      <c r="AB155" s="20" t="s">
        <v>73</v>
      </c>
      <c r="AC155" s="22">
        <v>0</v>
      </c>
      <c r="AD155">
        <v>1.8</v>
      </c>
    </row>
    <row r="156" spans="1:31" hidden="1" x14ac:dyDescent="0.45">
      <c r="A156" t="s">
        <v>65</v>
      </c>
      <c r="B156" t="s">
        <v>261</v>
      </c>
      <c r="C156" t="s">
        <v>261</v>
      </c>
      <c r="E156" t="s">
        <v>2519</v>
      </c>
      <c r="F156">
        <v>1</v>
      </c>
      <c r="G156" s="42" t="s">
        <v>60</v>
      </c>
      <c r="H156" s="42" t="b">
        <v>1</v>
      </c>
      <c r="I156" s="42" t="s">
        <v>60</v>
      </c>
      <c r="J156" t="s">
        <v>70</v>
      </c>
      <c r="K156" s="16" t="s">
        <v>47</v>
      </c>
      <c r="L156" s="17" t="s">
        <v>47</v>
      </c>
      <c r="M156" s="18">
        <v>6.6699999999999995E-8</v>
      </c>
      <c r="N156" s="18">
        <v>6.6699999999999995E-8</v>
      </c>
      <c r="O156" s="18">
        <v>1.2499999999999999E-8</v>
      </c>
      <c r="P156" s="18">
        <v>1.2499999999999999E-8</v>
      </c>
      <c r="Q156" t="s">
        <v>62</v>
      </c>
      <c r="R156" t="s">
        <v>81</v>
      </c>
      <c r="S156" t="s">
        <v>89</v>
      </c>
      <c r="T156" s="19">
        <v>-9.7486059215746508</v>
      </c>
      <c r="U156" s="19">
        <v>-10.73654694365651</v>
      </c>
      <c r="V156" s="19">
        <v>0.98794102208185919</v>
      </c>
      <c r="W156" s="19">
        <v>0.98794102208185919</v>
      </c>
      <c r="X156" s="20" t="s">
        <v>2520</v>
      </c>
      <c r="Y156" s="20" t="s">
        <v>101</v>
      </c>
      <c r="Z156" s="21">
        <v>-1</v>
      </c>
      <c r="AA156" s="21">
        <v>-3.5</v>
      </c>
      <c r="AB156" s="20" t="s">
        <v>73</v>
      </c>
      <c r="AC156" s="22">
        <v>0</v>
      </c>
      <c r="AD156">
        <v>1.8</v>
      </c>
    </row>
    <row r="157" spans="1:31" hidden="1" x14ac:dyDescent="0.45">
      <c r="A157" t="s">
        <v>256</v>
      </c>
      <c r="B157" t="s">
        <v>813</v>
      </c>
      <c r="C157" t="s">
        <v>814</v>
      </c>
      <c r="E157" t="s">
        <v>2520</v>
      </c>
      <c r="F157">
        <v>1</v>
      </c>
      <c r="G157" s="42" t="s">
        <v>60</v>
      </c>
      <c r="H157" s="42" t="b">
        <v>1</v>
      </c>
      <c r="I157" s="42" t="s">
        <v>60</v>
      </c>
      <c r="J157" t="s">
        <v>46</v>
      </c>
      <c r="K157" s="16" t="s">
        <v>47</v>
      </c>
      <c r="L157" s="17" t="s">
        <v>47</v>
      </c>
      <c r="M157" s="18">
        <v>1.15E-7</v>
      </c>
      <c r="N157" s="18">
        <v>1.15E-7</v>
      </c>
      <c r="O157" s="18">
        <v>2.1999999999999998E-8</v>
      </c>
      <c r="P157" s="18">
        <v>2.1999999999999998E-8</v>
      </c>
      <c r="Q157" t="s">
        <v>259</v>
      </c>
      <c r="R157" t="s">
        <v>260</v>
      </c>
      <c r="S157">
        <v>303</v>
      </c>
      <c r="T157" s="19">
        <v>-9.4272168880640645</v>
      </c>
      <c r="U157" s="19">
        <v>-10.403011796316974</v>
      </c>
      <c r="V157" s="19">
        <v>0.97579490825290982</v>
      </c>
      <c r="W157" s="19">
        <v>0.97579490825290982</v>
      </c>
      <c r="X157" s="20" t="s">
        <v>2520</v>
      </c>
      <c r="Y157" s="20" t="s">
        <v>82</v>
      </c>
      <c r="Z157" s="21">
        <v>1</v>
      </c>
      <c r="AA157" s="21">
        <v>-4.5</v>
      </c>
      <c r="AB157" s="20" t="s">
        <v>73</v>
      </c>
      <c r="AC157" s="22">
        <v>0</v>
      </c>
      <c r="AD157">
        <v>1.8</v>
      </c>
    </row>
    <row r="158" spans="1:31" hidden="1" x14ac:dyDescent="0.45">
      <c r="A158" t="s">
        <v>256</v>
      </c>
      <c r="B158" t="s">
        <v>723</v>
      </c>
      <c r="C158" t="s">
        <v>964</v>
      </c>
      <c r="E158" t="s">
        <v>2520</v>
      </c>
      <c r="F158">
        <v>1</v>
      </c>
      <c r="G158" s="42" t="s">
        <v>60</v>
      </c>
      <c r="H158" s="42" t="b">
        <v>1</v>
      </c>
      <c r="I158" s="42" t="s">
        <v>60</v>
      </c>
      <c r="J158" t="s">
        <v>70</v>
      </c>
      <c r="K158" s="16" t="s">
        <v>47</v>
      </c>
      <c r="L158" s="17" t="s">
        <v>47</v>
      </c>
      <c r="M158" s="18">
        <v>1.1300000000000001E-7</v>
      </c>
      <c r="N158" s="18">
        <v>1.1300000000000001E-7</v>
      </c>
      <c r="O158" s="18">
        <v>2.1999999999999998E-8</v>
      </c>
      <c r="P158" s="27">
        <v>2.1999999999999998E-8</v>
      </c>
      <c r="Q158" s="43" t="s">
        <v>259</v>
      </c>
      <c r="R158" s="43" t="s">
        <v>260</v>
      </c>
      <c r="S158">
        <v>303</v>
      </c>
      <c r="T158" s="19">
        <v>-9.4375680307581025</v>
      </c>
      <c r="U158" s="19">
        <v>-10.403011796316974</v>
      </c>
      <c r="V158" s="19">
        <v>0.9654437655588719</v>
      </c>
      <c r="W158" s="19">
        <v>0.9654437655588719</v>
      </c>
      <c r="X158" s="20" t="s">
        <v>2519</v>
      </c>
      <c r="Y158" s="20" t="s">
        <v>201</v>
      </c>
      <c r="Z158" s="21">
        <v>0</v>
      </c>
      <c r="AA158" s="21">
        <v>-1.3</v>
      </c>
      <c r="AB158" s="20" t="s">
        <v>73</v>
      </c>
      <c r="AC158" s="22">
        <v>0</v>
      </c>
      <c r="AD158">
        <v>1.8</v>
      </c>
    </row>
    <row r="159" spans="1:31" hidden="1" x14ac:dyDescent="0.45">
      <c r="A159" t="s">
        <v>483</v>
      </c>
      <c r="B159" t="s">
        <v>966</v>
      </c>
      <c r="C159" t="s">
        <v>967</v>
      </c>
      <c r="E159" t="s">
        <v>2520</v>
      </c>
      <c r="F159">
        <v>1</v>
      </c>
      <c r="G159" s="42" t="s">
        <v>60</v>
      </c>
      <c r="H159" s="42" t="b">
        <v>1</v>
      </c>
      <c r="I159" s="42" t="s">
        <v>60</v>
      </c>
      <c r="J159" t="s">
        <v>46</v>
      </c>
      <c r="K159" s="16" t="s">
        <v>47</v>
      </c>
      <c r="L159" s="17" t="s">
        <v>47</v>
      </c>
      <c r="M159" s="18">
        <v>1.2800000000000001E-7</v>
      </c>
      <c r="N159" s="18">
        <v>1.2800000000000001E-7</v>
      </c>
      <c r="O159" s="18">
        <v>2.4999999999999999E-8</v>
      </c>
      <c r="P159" s="27">
        <v>2.4999999999999999E-8</v>
      </c>
      <c r="Q159" s="43" t="s">
        <v>486</v>
      </c>
      <c r="R159" s="43" t="s">
        <v>260</v>
      </c>
      <c r="S159">
        <v>303</v>
      </c>
      <c r="T159" s="19">
        <v>-9.3640289880858081</v>
      </c>
      <c r="U159" s="19">
        <v>-10.327590107126143</v>
      </c>
      <c r="V159" s="19">
        <v>0.96356111904033526</v>
      </c>
      <c r="W159" s="19">
        <v>0.96356111904033526</v>
      </c>
      <c r="X159" s="20" t="s">
        <v>2519</v>
      </c>
      <c r="Y159" s="20" t="s">
        <v>205</v>
      </c>
      <c r="Z159" s="21">
        <v>0</v>
      </c>
      <c r="AA159" s="21" t="e">
        <v>#N/A</v>
      </c>
      <c r="AB159" s="20" t="s">
        <v>73</v>
      </c>
      <c r="AC159" s="22">
        <v>0</v>
      </c>
      <c r="AD159">
        <v>1.8</v>
      </c>
    </row>
    <row r="160" spans="1:31" hidden="1" x14ac:dyDescent="0.45">
      <c r="A160" t="s">
        <v>107</v>
      </c>
      <c r="B160" t="s">
        <v>970</v>
      </c>
      <c r="C160" t="s">
        <v>970</v>
      </c>
      <c r="E160" t="s">
        <v>2519</v>
      </c>
      <c r="F160">
        <v>1</v>
      </c>
      <c r="G160" s="42" t="s">
        <v>60</v>
      </c>
      <c r="H160" s="42" t="b">
        <v>1</v>
      </c>
      <c r="I160" s="42" t="s">
        <v>60</v>
      </c>
      <c r="J160" t="s">
        <v>46</v>
      </c>
      <c r="K160" s="16" t="s">
        <v>47</v>
      </c>
      <c r="L160" s="17" t="s">
        <v>47</v>
      </c>
      <c r="M160" s="18">
        <v>1.5E-10</v>
      </c>
      <c r="N160" s="18">
        <v>1.5E-10</v>
      </c>
      <c r="O160" s="18">
        <v>3E-11</v>
      </c>
      <c r="P160" s="27">
        <v>3E-11</v>
      </c>
      <c r="Q160" t="s">
        <v>211</v>
      </c>
      <c r="R160" t="s">
        <v>81</v>
      </c>
      <c r="S160" t="s">
        <v>89</v>
      </c>
      <c r="T160" s="19">
        <v>-13.346027634881052</v>
      </c>
      <c r="U160" s="19">
        <v>-14.295596003217172</v>
      </c>
      <c r="V160" s="19">
        <v>0.94956836833612002</v>
      </c>
      <c r="W160" s="19">
        <v>0.94956836833612002</v>
      </c>
      <c r="X160" s="20" t="s">
        <v>2519</v>
      </c>
      <c r="Y160" s="20" t="s">
        <v>130</v>
      </c>
      <c r="Z160" s="21">
        <v>0</v>
      </c>
      <c r="AA160" s="21">
        <v>-3.5</v>
      </c>
      <c r="AB160" s="20" t="s">
        <v>73</v>
      </c>
      <c r="AC160" s="22">
        <v>0</v>
      </c>
      <c r="AD160">
        <v>1.8</v>
      </c>
    </row>
    <row r="161" spans="1:30" hidden="1" x14ac:dyDescent="0.45">
      <c r="A161" t="s">
        <v>96</v>
      </c>
      <c r="B161" t="s">
        <v>972</v>
      </c>
      <c r="C161" t="s">
        <v>972</v>
      </c>
      <c r="E161" t="s">
        <v>2519</v>
      </c>
      <c r="F161">
        <v>1</v>
      </c>
      <c r="G161" s="42" t="s">
        <v>60</v>
      </c>
      <c r="H161" s="42" t="b">
        <v>1</v>
      </c>
      <c r="I161" s="42" t="s">
        <v>60</v>
      </c>
      <c r="J161" t="s">
        <v>46</v>
      </c>
      <c r="K161" s="16" t="s">
        <v>47</v>
      </c>
      <c r="L161" s="17" t="s">
        <v>98</v>
      </c>
      <c r="M161" s="18">
        <v>3.6799999999999997E-12</v>
      </c>
      <c r="N161" s="18">
        <v>3.6799999999999997E-12</v>
      </c>
      <c r="O161" s="18">
        <v>1.8399999999999999E-11</v>
      </c>
      <c r="P161" s="18">
        <v>1.8399999999999999E-11</v>
      </c>
      <c r="Q161" t="s">
        <v>99</v>
      </c>
      <c r="R161" t="s">
        <v>100</v>
      </c>
      <c r="S161">
        <v>298</v>
      </c>
      <c r="T161" s="19">
        <v>-15.533583934611148</v>
      </c>
      <c r="U161" s="19">
        <v>-14.584015566275029</v>
      </c>
      <c r="V161" s="19">
        <v>-0.94956836833611824</v>
      </c>
      <c r="W161" s="19">
        <v>0.94956836833611824</v>
      </c>
      <c r="X161" s="20" t="s">
        <v>2520</v>
      </c>
      <c r="Y161" s="20" t="s">
        <v>147</v>
      </c>
      <c r="Z161" s="21">
        <v>1</v>
      </c>
      <c r="AA161" s="21">
        <v>-3.2</v>
      </c>
      <c r="AB161" s="20" t="s">
        <v>73</v>
      </c>
      <c r="AC161" s="22">
        <v>0</v>
      </c>
      <c r="AD161">
        <v>1.8</v>
      </c>
    </row>
    <row r="162" spans="1:30" hidden="1" x14ac:dyDescent="0.45">
      <c r="A162" t="s">
        <v>483</v>
      </c>
      <c r="B162" t="s">
        <v>981</v>
      </c>
      <c r="C162" t="s">
        <v>982</v>
      </c>
      <c r="E162" t="s">
        <v>2520</v>
      </c>
      <c r="F162">
        <v>1</v>
      </c>
      <c r="G162" s="42" t="s">
        <v>60</v>
      </c>
      <c r="H162" s="42" t="b">
        <v>1</v>
      </c>
      <c r="I162" s="42" t="s">
        <v>60</v>
      </c>
      <c r="J162" t="s">
        <v>46</v>
      </c>
      <c r="K162" s="16" t="s">
        <v>47</v>
      </c>
      <c r="L162" s="17" t="s">
        <v>47</v>
      </c>
      <c r="M162" s="18">
        <v>1.24E-7</v>
      </c>
      <c r="N162" s="18">
        <v>1.24E-7</v>
      </c>
      <c r="O162" s="18">
        <v>2.4999999999999999E-8</v>
      </c>
      <c r="P162" s="27">
        <v>2.4999999999999999E-8</v>
      </c>
      <c r="Q162" s="43" t="s">
        <v>486</v>
      </c>
      <c r="R162" s="43" t="s">
        <v>260</v>
      </c>
      <c r="S162">
        <v>303</v>
      </c>
      <c r="T162" s="19">
        <v>-9.3827607200914098</v>
      </c>
      <c r="U162" s="19">
        <v>-10.327590107126143</v>
      </c>
      <c r="V162" s="19">
        <v>0.94482938703473351</v>
      </c>
      <c r="W162" s="19">
        <v>0.94482938703473351</v>
      </c>
      <c r="X162" s="20" t="s">
        <v>2519</v>
      </c>
      <c r="Y162" s="20" t="s">
        <v>160</v>
      </c>
      <c r="Z162" s="21">
        <v>0</v>
      </c>
      <c r="AA162" s="21">
        <v>3.8</v>
      </c>
      <c r="AB162" s="20" t="s">
        <v>73</v>
      </c>
      <c r="AC162" s="22">
        <v>0</v>
      </c>
      <c r="AD162">
        <v>1.8</v>
      </c>
    </row>
    <row r="163" spans="1:30" hidden="1" x14ac:dyDescent="0.45">
      <c r="A163" t="s">
        <v>372</v>
      </c>
      <c r="B163" t="s">
        <v>507</v>
      </c>
      <c r="C163" t="s">
        <v>508</v>
      </c>
      <c r="E163" t="s">
        <v>2520</v>
      </c>
      <c r="F163">
        <v>1</v>
      </c>
      <c r="G163" s="42" t="s">
        <v>60</v>
      </c>
      <c r="H163" s="42" t="b">
        <v>1</v>
      </c>
      <c r="I163" s="42" t="s">
        <v>60</v>
      </c>
      <c r="J163" t="s">
        <v>46</v>
      </c>
      <c r="K163" s="16" t="s">
        <v>47</v>
      </c>
      <c r="L163" s="17" t="s">
        <v>47</v>
      </c>
      <c r="M163" s="18">
        <v>4.8999999999999999E-11</v>
      </c>
      <c r="N163" s="18">
        <v>4.8999999999999999E-11</v>
      </c>
      <c r="O163" s="18" t="s">
        <v>374</v>
      </c>
      <c r="P163" s="27">
        <v>9.9999999999999994E-12</v>
      </c>
      <c r="Q163" t="s">
        <v>375</v>
      </c>
      <c r="R163" t="s">
        <v>100</v>
      </c>
      <c r="S163">
        <v>298</v>
      </c>
      <c r="T163" s="19">
        <v>-14.006128482512572</v>
      </c>
      <c r="U163" s="19">
        <v>-14.943777253531357</v>
      </c>
      <c r="V163" s="19">
        <v>0.93764877101878419</v>
      </c>
      <c r="W163" s="19">
        <v>0.93764877101878419</v>
      </c>
      <c r="X163" s="20" t="s">
        <v>2519</v>
      </c>
      <c r="Y163" s="20" t="s">
        <v>201</v>
      </c>
      <c r="Z163" s="21">
        <v>0</v>
      </c>
      <c r="AA163" s="21">
        <v>-1.3</v>
      </c>
      <c r="AB163" s="20" t="s">
        <v>73</v>
      </c>
      <c r="AC163" s="22">
        <v>0</v>
      </c>
      <c r="AD163">
        <v>1.8</v>
      </c>
    </row>
    <row r="164" spans="1:30" hidden="1" x14ac:dyDescent="0.45">
      <c r="A164" t="s">
        <v>65</v>
      </c>
      <c r="B164" t="s">
        <v>264</v>
      </c>
      <c r="C164" t="s">
        <v>264</v>
      </c>
      <c r="E164" t="s">
        <v>2519</v>
      </c>
      <c r="F164">
        <v>1</v>
      </c>
      <c r="G164" s="42" t="s">
        <v>60</v>
      </c>
      <c r="H164" s="42" t="b">
        <v>1</v>
      </c>
      <c r="I164" s="42" t="s">
        <v>60</v>
      </c>
      <c r="J164" t="s">
        <v>46</v>
      </c>
      <c r="K164" s="16" t="s">
        <v>47</v>
      </c>
      <c r="L164" s="17" t="s">
        <v>47</v>
      </c>
      <c r="M164" s="18">
        <v>5.8799999999999997E-8</v>
      </c>
      <c r="N164" s="18">
        <v>5.8799999999999997E-8</v>
      </c>
      <c r="O164" s="18">
        <v>1.2499999999999999E-8</v>
      </c>
      <c r="P164" s="27">
        <v>1.2499999999999999E-8</v>
      </c>
      <c r="Q164" s="43" t="s">
        <v>62</v>
      </c>
      <c r="R164" s="43" t="s">
        <v>81</v>
      </c>
      <c r="S164" t="s">
        <v>89</v>
      </c>
      <c r="T164" s="19">
        <v>-9.8229831494046778</v>
      </c>
      <c r="U164" s="19">
        <v>-10.73654694365651</v>
      </c>
      <c r="V164" s="19">
        <v>0.91356379425183221</v>
      </c>
      <c r="W164" s="19">
        <v>0.91356379425183221</v>
      </c>
      <c r="X164" s="20" t="s">
        <v>2519</v>
      </c>
      <c r="Y164" s="20" t="s">
        <v>196</v>
      </c>
      <c r="Z164" s="21">
        <v>0</v>
      </c>
      <c r="AA164" s="21">
        <v>-0.9</v>
      </c>
      <c r="AB164" s="20" t="s">
        <v>73</v>
      </c>
      <c r="AC164" s="22">
        <v>0</v>
      </c>
      <c r="AD164">
        <v>1.8</v>
      </c>
    </row>
    <row r="165" spans="1:30" s="81" customFormat="1" hidden="1" x14ac:dyDescent="0.45">
      <c r="A165" s="81" t="s">
        <v>58</v>
      </c>
      <c r="B165" s="81" t="s">
        <v>990</v>
      </c>
      <c r="C165" s="81" t="s">
        <v>990</v>
      </c>
      <c r="E165" s="81" t="s">
        <v>2519</v>
      </c>
      <c r="F165" s="81">
        <v>1</v>
      </c>
      <c r="G165" s="81" t="s">
        <v>60</v>
      </c>
      <c r="H165" s="81" t="b">
        <v>1</v>
      </c>
      <c r="I165" s="81" t="s">
        <v>60</v>
      </c>
      <c r="J165" s="81" t="s">
        <v>70</v>
      </c>
      <c r="K165" s="81" t="s">
        <v>47</v>
      </c>
      <c r="L165" s="81" t="s">
        <v>47</v>
      </c>
      <c r="M165" s="98">
        <v>4.9999999999999998E-8</v>
      </c>
      <c r="N165" s="98">
        <v>4.9999999999999998E-8</v>
      </c>
      <c r="O165" s="98">
        <v>1.0800000000000001E-8</v>
      </c>
      <c r="P165" s="98">
        <v>1.0800000000000001E-8</v>
      </c>
      <c r="Q165" s="81" t="s">
        <v>62</v>
      </c>
      <c r="R165" s="81" t="s">
        <v>63</v>
      </c>
      <c r="S165" s="81">
        <v>298</v>
      </c>
      <c r="T165" s="83">
        <v>-9.9186332705957749</v>
      </c>
      <c r="U165" s="83">
        <v>-10.822794624661579</v>
      </c>
      <c r="V165" s="83">
        <v>0.90416135406580445</v>
      </c>
      <c r="W165" s="83">
        <v>0.90416135406580445</v>
      </c>
      <c r="X165" s="84" t="s">
        <v>2520</v>
      </c>
      <c r="Y165" s="84" t="s">
        <v>192</v>
      </c>
      <c r="Z165" s="85">
        <v>400</v>
      </c>
      <c r="AA165" s="85">
        <v>-0.7</v>
      </c>
      <c r="AB165" s="84" t="s">
        <v>73</v>
      </c>
      <c r="AC165" s="86">
        <v>0</v>
      </c>
      <c r="AD165" s="81">
        <v>1.8</v>
      </c>
    </row>
    <row r="166" spans="1:30" hidden="1" x14ac:dyDescent="0.45">
      <c r="A166" t="s">
        <v>385</v>
      </c>
      <c r="B166" t="s">
        <v>991</v>
      </c>
      <c r="C166" t="s">
        <v>991</v>
      </c>
      <c r="E166" t="s">
        <v>2519</v>
      </c>
      <c r="F166">
        <v>2</v>
      </c>
      <c r="G166" s="42" t="s">
        <v>60</v>
      </c>
      <c r="H166" s="42" t="b">
        <v>1</v>
      </c>
      <c r="I166" s="42" t="s">
        <v>60</v>
      </c>
      <c r="J166" t="s">
        <v>46</v>
      </c>
      <c r="K166" s="16" t="s">
        <v>47</v>
      </c>
      <c r="L166" s="17" t="s">
        <v>47</v>
      </c>
      <c r="M166" s="18">
        <v>2.0800000000000001E-7</v>
      </c>
      <c r="N166" s="18">
        <v>2.0800000000000001E-7</v>
      </c>
      <c r="O166" s="18">
        <v>4.5499999999999997E-8</v>
      </c>
      <c r="P166" s="27">
        <v>4.5499999999999997E-8</v>
      </c>
      <c r="Q166" s="43" t="s">
        <v>388</v>
      </c>
      <c r="R166" s="43" t="s">
        <v>389</v>
      </c>
      <c r="S166">
        <v>298</v>
      </c>
      <c r="T166" s="19">
        <v>-9.0775793767746045</v>
      </c>
      <c r="U166" s="19">
        <v>-9.9742765714838075</v>
      </c>
      <c r="V166" s="19">
        <v>0.89669719470920306</v>
      </c>
      <c r="W166" s="19">
        <v>0.89669719470920306</v>
      </c>
      <c r="X166" s="20" t="s">
        <v>2519</v>
      </c>
      <c r="Y166" s="20" t="s">
        <v>160</v>
      </c>
      <c r="Z166" s="21">
        <v>0</v>
      </c>
      <c r="AA166" s="21">
        <v>3.8</v>
      </c>
      <c r="AB166" s="20" t="s">
        <v>205</v>
      </c>
      <c r="AC166" s="22">
        <v>0</v>
      </c>
      <c r="AD166" t="e">
        <v>#N/A</v>
      </c>
    </row>
    <row r="167" spans="1:30" hidden="1" x14ac:dyDescent="0.45">
      <c r="A167" t="s">
        <v>346</v>
      </c>
      <c r="B167" t="s">
        <v>994</v>
      </c>
      <c r="C167" t="s">
        <v>994</v>
      </c>
      <c r="E167" t="s">
        <v>2519</v>
      </c>
      <c r="F167">
        <v>1</v>
      </c>
      <c r="G167" s="42" t="s">
        <v>60</v>
      </c>
      <c r="H167" s="42" t="b">
        <v>1</v>
      </c>
      <c r="I167" s="42" t="s">
        <v>60</v>
      </c>
      <c r="J167" t="s">
        <v>46</v>
      </c>
      <c r="K167" s="16" t="s">
        <v>47</v>
      </c>
      <c r="L167" s="17" t="s">
        <v>47</v>
      </c>
      <c r="M167" s="18">
        <v>3E-11</v>
      </c>
      <c r="N167" s="18">
        <v>3E-11</v>
      </c>
      <c r="O167" s="18">
        <v>1.2999999999999999E-10</v>
      </c>
      <c r="P167" s="18">
        <v>1.2999999999999999E-10</v>
      </c>
      <c r="Q167" t="s">
        <v>349</v>
      </c>
      <c r="R167" t="s">
        <v>350</v>
      </c>
      <c r="S167" t="s">
        <v>89</v>
      </c>
      <c r="T167" s="19">
        <v>-14.295596003217172</v>
      </c>
      <c r="U167" s="19">
        <v>-13.430457132629048</v>
      </c>
      <c r="V167" s="19">
        <v>-0.86513887058812422</v>
      </c>
      <c r="W167" s="19">
        <v>0.86513887058812422</v>
      </c>
      <c r="X167" s="20" t="s">
        <v>2520</v>
      </c>
      <c r="Y167" s="20" t="s">
        <v>187</v>
      </c>
      <c r="Z167" s="21">
        <v>500</v>
      </c>
      <c r="AA167" s="21">
        <v>-0.8</v>
      </c>
      <c r="AB167" s="20" t="s">
        <v>73</v>
      </c>
      <c r="AC167" s="22">
        <v>0</v>
      </c>
      <c r="AD167">
        <v>1.8</v>
      </c>
    </row>
    <row r="168" spans="1:30" hidden="1" x14ac:dyDescent="0.45">
      <c r="A168" t="s">
        <v>240</v>
      </c>
      <c r="B168" t="s">
        <v>997</v>
      </c>
      <c r="C168" t="s">
        <v>997</v>
      </c>
      <c r="E168" t="s">
        <v>2519</v>
      </c>
      <c r="F168">
        <v>1</v>
      </c>
      <c r="G168" s="42" t="s">
        <v>60</v>
      </c>
      <c r="H168" s="42" t="b">
        <v>1</v>
      </c>
      <c r="I168" s="42" t="s">
        <v>60</v>
      </c>
      <c r="J168" t="s">
        <v>46</v>
      </c>
      <c r="K168" s="16" t="s">
        <v>47</v>
      </c>
      <c r="L168" s="17" t="s">
        <v>47</v>
      </c>
      <c r="M168" s="18">
        <v>1.4300000000000001E-8</v>
      </c>
      <c r="N168" s="18">
        <v>1.4300000000000001E-8</v>
      </c>
      <c r="O168" s="18">
        <v>3.3999999999999998E-9</v>
      </c>
      <c r="P168" s="18">
        <v>3.3999999999999998E-9</v>
      </c>
      <c r="Q168" s="43" t="s">
        <v>242</v>
      </c>
      <c r="R168" s="43" t="s">
        <v>243</v>
      </c>
      <c r="S168" t="s">
        <v>89</v>
      </c>
      <c r="T168" s="19">
        <v>-10.657173716811522</v>
      </c>
      <c r="U168" s="19">
        <v>-11.504699339141334</v>
      </c>
      <c r="V168" s="19">
        <v>0.84752562232981177</v>
      </c>
      <c r="W168" s="19">
        <v>0.84752562232981177</v>
      </c>
      <c r="X168" s="20" t="s">
        <v>2520</v>
      </c>
      <c r="Y168" s="20" t="s">
        <v>192</v>
      </c>
      <c r="Z168" s="21">
        <v>400</v>
      </c>
      <c r="AA168" s="21">
        <v>-0.7</v>
      </c>
      <c r="AB168" s="20" t="s">
        <v>73</v>
      </c>
      <c r="AC168" s="22">
        <v>0</v>
      </c>
      <c r="AD168">
        <v>1.8</v>
      </c>
    </row>
    <row r="169" spans="1:30" hidden="1" x14ac:dyDescent="0.45">
      <c r="A169" t="s">
        <v>487</v>
      </c>
      <c r="B169" t="s">
        <v>1006</v>
      </c>
      <c r="C169" t="s">
        <v>1007</v>
      </c>
      <c r="E169" t="s">
        <v>2520</v>
      </c>
      <c r="F169">
        <v>1</v>
      </c>
      <c r="G169" s="42" t="s">
        <v>60</v>
      </c>
      <c r="H169" s="42" t="b">
        <v>1</v>
      </c>
      <c r="I169" s="42" t="s">
        <v>60</v>
      </c>
      <c r="J169" t="s">
        <v>46</v>
      </c>
      <c r="K169" s="16" t="s">
        <v>47</v>
      </c>
      <c r="L169" s="17" t="s">
        <v>47</v>
      </c>
      <c r="M169" s="18">
        <v>1.4999999999999999E-8</v>
      </c>
      <c r="N169" s="18">
        <v>1.4999999999999999E-8</v>
      </c>
      <c r="O169" s="18">
        <v>6.2999999999999995E-8</v>
      </c>
      <c r="P169" s="27">
        <v>6.2999999999999995E-8</v>
      </c>
      <c r="Q169" s="43" t="s">
        <v>489</v>
      </c>
      <c r="R169" s="43" t="s">
        <v>260</v>
      </c>
      <c r="S169">
        <v>303</v>
      </c>
      <c r="T169" s="19">
        <v>-10.628977225148077</v>
      </c>
      <c r="U169" s="19">
        <v>-9.782277355227377</v>
      </c>
      <c r="V169" s="19">
        <v>-0.84669986992070001</v>
      </c>
      <c r="W169" s="19">
        <v>0.84669986992070001</v>
      </c>
      <c r="X169" s="20" t="s">
        <v>2519</v>
      </c>
      <c r="Y169" s="20" t="s">
        <v>176</v>
      </c>
      <c r="Z169" s="21">
        <v>0</v>
      </c>
      <c r="AA169" s="21">
        <v>2.8</v>
      </c>
      <c r="AB169" s="20" t="s">
        <v>73</v>
      </c>
      <c r="AC169" s="22">
        <v>0</v>
      </c>
      <c r="AD169">
        <v>1.8</v>
      </c>
    </row>
    <row r="170" spans="1:30" hidden="1" x14ac:dyDescent="0.45">
      <c r="A170" t="s">
        <v>483</v>
      </c>
      <c r="B170" t="s">
        <v>1010</v>
      </c>
      <c r="C170" t="s">
        <v>1011</v>
      </c>
      <c r="E170" t="s">
        <v>2520</v>
      </c>
      <c r="F170">
        <v>1</v>
      </c>
      <c r="G170" s="42" t="s">
        <v>60</v>
      </c>
      <c r="H170" s="42" t="b">
        <v>1</v>
      </c>
      <c r="I170" s="42" t="s">
        <v>60</v>
      </c>
      <c r="J170" t="s">
        <v>46</v>
      </c>
      <c r="K170" s="16" t="s">
        <v>47</v>
      </c>
      <c r="L170" s="17" t="s">
        <v>47</v>
      </c>
      <c r="M170" s="18">
        <v>6E-9</v>
      </c>
      <c r="N170" s="18">
        <v>6E-9</v>
      </c>
      <c r="O170" s="18">
        <v>2.4999999999999999E-8</v>
      </c>
      <c r="P170" s="18">
        <v>2.4999999999999999E-8</v>
      </c>
      <c r="Q170" s="43" t="s">
        <v>486</v>
      </c>
      <c r="R170" s="43" t="s">
        <v>260</v>
      </c>
      <c r="S170">
        <v>303</v>
      </c>
      <c r="T170" s="19">
        <v>-11.169588756953829</v>
      </c>
      <c r="U170" s="19">
        <v>-10.327590107126143</v>
      </c>
      <c r="V170" s="19">
        <v>-0.84199864982768524</v>
      </c>
      <c r="W170" s="19">
        <v>0.84199864982768524</v>
      </c>
      <c r="X170" s="20" t="s">
        <v>2520</v>
      </c>
      <c r="Y170" s="20" t="s">
        <v>192</v>
      </c>
      <c r="Z170" s="21">
        <v>400</v>
      </c>
      <c r="AA170" s="21">
        <v>-0.7</v>
      </c>
      <c r="AB170" s="20" t="s">
        <v>73</v>
      </c>
      <c r="AC170" s="22">
        <v>0</v>
      </c>
      <c r="AD170">
        <v>1.8</v>
      </c>
    </row>
    <row r="171" spans="1:30" hidden="1" x14ac:dyDescent="0.45">
      <c r="A171" t="s">
        <v>483</v>
      </c>
      <c r="B171" t="s">
        <v>1012</v>
      </c>
      <c r="C171" t="s">
        <v>1013</v>
      </c>
      <c r="E171" t="s">
        <v>2520</v>
      </c>
      <c r="F171">
        <v>1</v>
      </c>
      <c r="G171" s="42" t="s">
        <v>60</v>
      </c>
      <c r="H171" s="42" t="b">
        <v>1</v>
      </c>
      <c r="I171" s="42" t="s">
        <v>60</v>
      </c>
      <c r="J171" t="s">
        <v>70</v>
      </c>
      <c r="K171" s="16" t="s">
        <v>47</v>
      </c>
      <c r="L171" s="17" t="s">
        <v>47</v>
      </c>
      <c r="M171" s="18">
        <v>6E-9</v>
      </c>
      <c r="N171" s="18">
        <v>6E-9</v>
      </c>
      <c r="O171" s="18">
        <v>2.4999999999999999E-8</v>
      </c>
      <c r="P171" s="27">
        <v>2.4999999999999999E-8</v>
      </c>
      <c r="Q171" s="43" t="s">
        <v>486</v>
      </c>
      <c r="R171" s="43" t="s">
        <v>260</v>
      </c>
      <c r="S171">
        <v>303</v>
      </c>
      <c r="T171" s="19">
        <v>-11.169588756953829</v>
      </c>
      <c r="U171" s="19">
        <v>-10.327590107126143</v>
      </c>
      <c r="V171" s="19">
        <v>-0.84199864982768524</v>
      </c>
      <c r="W171" s="19">
        <v>0.84199864982768524</v>
      </c>
      <c r="X171" s="20" t="s">
        <v>2519</v>
      </c>
      <c r="Y171" s="20" t="s">
        <v>205</v>
      </c>
      <c r="Z171" s="21">
        <v>0</v>
      </c>
      <c r="AA171" s="21">
        <v>4.2</v>
      </c>
      <c r="AB171" s="20" t="s">
        <v>73</v>
      </c>
      <c r="AC171" s="22">
        <v>0</v>
      </c>
    </row>
    <row r="172" spans="1:30" hidden="1" x14ac:dyDescent="0.45">
      <c r="A172" t="s">
        <v>65</v>
      </c>
      <c r="B172" t="s">
        <v>654</v>
      </c>
      <c r="C172" t="s">
        <v>654</v>
      </c>
      <c r="E172" t="s">
        <v>2519</v>
      </c>
      <c r="F172">
        <v>1</v>
      </c>
      <c r="G172" s="42" t="s">
        <v>60</v>
      </c>
      <c r="H172" s="42" t="b">
        <v>1</v>
      </c>
      <c r="I172" s="42" t="s">
        <v>60</v>
      </c>
      <c r="J172" t="s">
        <v>70</v>
      </c>
      <c r="K172" s="16" t="s">
        <v>47</v>
      </c>
      <c r="L172" s="17" t="s">
        <v>47</v>
      </c>
      <c r="M172" s="18">
        <v>8.3299999999999998E-8</v>
      </c>
      <c r="N172" s="18">
        <v>8.3299999999999998E-8</v>
      </c>
      <c r="O172" s="18">
        <v>2E-8</v>
      </c>
      <c r="P172" s="18">
        <v>2E-8</v>
      </c>
      <c r="Q172" s="43" t="s">
        <v>62</v>
      </c>
      <c r="R172" s="43" t="s">
        <v>81</v>
      </c>
      <c r="S172">
        <v>298</v>
      </c>
      <c r="T172" s="19">
        <v>-9.6174821997864317</v>
      </c>
      <c r="U172" s="19">
        <v>-10.459244802401527</v>
      </c>
      <c r="V172" s="19">
        <v>0.84176260261509483</v>
      </c>
      <c r="W172" s="19">
        <v>0.84176260261509483</v>
      </c>
      <c r="X172" s="20" t="s">
        <v>2520</v>
      </c>
      <c r="Y172" s="20" t="s">
        <v>147</v>
      </c>
      <c r="Z172" s="21">
        <v>1</v>
      </c>
      <c r="AA172" s="21">
        <v>-3.2</v>
      </c>
      <c r="AB172" s="20" t="s">
        <v>73</v>
      </c>
      <c r="AC172" s="22">
        <v>0</v>
      </c>
      <c r="AD172">
        <v>1.8</v>
      </c>
    </row>
    <row r="173" spans="1:30" hidden="1" x14ac:dyDescent="0.45">
      <c r="A173" t="s">
        <v>256</v>
      </c>
      <c r="B173" t="s">
        <v>1019</v>
      </c>
      <c r="C173" t="s">
        <v>1020</v>
      </c>
      <c r="E173" t="s">
        <v>2520</v>
      </c>
      <c r="F173">
        <v>1</v>
      </c>
      <c r="G173" s="42" t="s">
        <v>60</v>
      </c>
      <c r="H173" s="42" t="b">
        <v>1</v>
      </c>
      <c r="I173" s="42" t="s">
        <v>60</v>
      </c>
      <c r="J173" t="s">
        <v>46</v>
      </c>
      <c r="K173" s="16" t="s">
        <v>47</v>
      </c>
      <c r="L173" s="17" t="s">
        <v>47</v>
      </c>
      <c r="M173" s="18">
        <v>9.16E-8</v>
      </c>
      <c r="N173" s="18">
        <v>9.16E-8</v>
      </c>
      <c r="O173" s="18">
        <v>2.1999999999999998E-8</v>
      </c>
      <c r="P173" s="27">
        <v>2.1999999999999998E-8</v>
      </c>
      <c r="Q173" s="43" t="s">
        <v>259</v>
      </c>
      <c r="R173" s="43" t="s">
        <v>260</v>
      </c>
      <c r="S173">
        <v>303</v>
      </c>
      <c r="T173" s="19">
        <v>-9.5614423935071322</v>
      </c>
      <c r="U173" s="19">
        <v>-10.403011796316974</v>
      </c>
      <c r="V173" s="19">
        <v>0.84156940280984216</v>
      </c>
      <c r="W173" s="19">
        <v>0.84156940280984216</v>
      </c>
      <c r="X173" s="20" t="s">
        <v>2519</v>
      </c>
      <c r="Y173" s="20" t="s">
        <v>176</v>
      </c>
      <c r="Z173" s="21">
        <v>0</v>
      </c>
      <c r="AA173" s="21">
        <v>2.8</v>
      </c>
      <c r="AB173" s="20" t="s">
        <v>73</v>
      </c>
      <c r="AC173" s="22">
        <v>0</v>
      </c>
      <c r="AD173">
        <v>1.8</v>
      </c>
    </row>
    <row r="174" spans="1:30" hidden="1" x14ac:dyDescent="0.45">
      <c r="A174" t="s">
        <v>487</v>
      </c>
      <c r="B174" t="s">
        <v>1021</v>
      </c>
      <c r="C174" t="s">
        <v>803</v>
      </c>
      <c r="E174" t="s">
        <v>2520</v>
      </c>
      <c r="F174">
        <v>1</v>
      </c>
      <c r="G174" s="42" t="s">
        <v>60</v>
      </c>
      <c r="H174" s="42" t="b">
        <v>1</v>
      </c>
      <c r="I174" s="42" t="s">
        <v>60</v>
      </c>
      <c r="J174" t="s">
        <v>125</v>
      </c>
      <c r="K174" s="16" t="s">
        <v>47</v>
      </c>
      <c r="L174" s="17" t="s">
        <v>47</v>
      </c>
      <c r="M174" s="18">
        <v>2.6100000000000002E-7</v>
      </c>
      <c r="N174" s="18">
        <v>2.6100000000000002E-7</v>
      </c>
      <c r="O174" s="18">
        <v>6.2999999999999995E-8</v>
      </c>
      <c r="P174" s="27">
        <v>6.2999999999999995E-8</v>
      </c>
      <c r="Q174" s="43" t="s">
        <v>489</v>
      </c>
      <c r="R174" s="43" t="s">
        <v>260</v>
      </c>
      <c r="S174">
        <v>303</v>
      </c>
      <c r="T174" s="19">
        <v>-8.9436598034779937</v>
      </c>
      <c r="U174" s="19">
        <v>-9.782277355227377</v>
      </c>
      <c r="V174" s="19">
        <v>0.83861755174938324</v>
      </c>
      <c r="W174" s="19">
        <v>0.83861755174938324</v>
      </c>
      <c r="X174" s="20" t="s">
        <v>2519</v>
      </c>
      <c r="Y174" s="20" t="s">
        <v>201</v>
      </c>
      <c r="Z174" s="21">
        <v>0</v>
      </c>
      <c r="AA174" s="21">
        <v>-1.3</v>
      </c>
      <c r="AB174" s="20" t="s">
        <v>73</v>
      </c>
      <c r="AC174" s="22">
        <v>0</v>
      </c>
      <c r="AD174">
        <v>1.8</v>
      </c>
    </row>
    <row r="175" spans="1:30" hidden="1" x14ac:dyDescent="0.45">
      <c r="A175" t="s">
        <v>487</v>
      </c>
      <c r="B175" t="s">
        <v>1048</v>
      </c>
      <c r="C175" t="s">
        <v>1049</v>
      </c>
      <c r="E175" t="s">
        <v>2520</v>
      </c>
      <c r="F175">
        <v>1</v>
      </c>
      <c r="G175" s="42" t="s">
        <v>60</v>
      </c>
      <c r="H175" s="42" t="b">
        <v>1</v>
      </c>
      <c r="I175" s="42" t="s">
        <v>60</v>
      </c>
      <c r="J175" t="s">
        <v>324</v>
      </c>
      <c r="K175" s="16" t="s">
        <v>47</v>
      </c>
      <c r="L175" s="17" t="s">
        <v>47</v>
      </c>
      <c r="M175" s="18">
        <v>2.6100000000000002E-7</v>
      </c>
      <c r="N175" s="18">
        <v>2.6100000000000002E-7</v>
      </c>
      <c r="O175" s="18">
        <v>6.2999999999999995E-8</v>
      </c>
      <c r="P175" s="18">
        <v>6.2999999999999995E-8</v>
      </c>
      <c r="Q175" s="43" t="s">
        <v>489</v>
      </c>
      <c r="R175" s="43" t="s">
        <v>260</v>
      </c>
      <c r="S175">
        <v>303</v>
      </c>
      <c r="T175" s="19">
        <v>-8.9436598034779937</v>
      </c>
      <c r="U175" s="19">
        <v>-9.782277355227377</v>
      </c>
      <c r="V175" s="19">
        <v>0.83861755174938324</v>
      </c>
      <c r="W175" s="19">
        <v>0.83861755174938324</v>
      </c>
      <c r="X175" s="20" t="s">
        <v>2520</v>
      </c>
      <c r="Y175" s="20" t="s">
        <v>101</v>
      </c>
      <c r="Z175" s="21">
        <v>-1</v>
      </c>
      <c r="AA175" s="21">
        <v>-3.5</v>
      </c>
      <c r="AB175" s="20" t="s">
        <v>73</v>
      </c>
      <c r="AC175" s="22">
        <v>0</v>
      </c>
      <c r="AD175">
        <v>1.8</v>
      </c>
    </row>
    <row r="176" spans="1:30" hidden="1" x14ac:dyDescent="0.45">
      <c r="A176" t="s">
        <v>1051</v>
      </c>
      <c r="B176" t="s">
        <v>1052</v>
      </c>
      <c r="C176" t="s">
        <v>1052</v>
      </c>
      <c r="E176" t="s">
        <v>2519</v>
      </c>
      <c r="F176">
        <v>2</v>
      </c>
      <c r="G176" s="15" t="s">
        <v>60</v>
      </c>
      <c r="H176" s="42" t="b">
        <v>1</v>
      </c>
      <c r="I176" s="42" t="s">
        <v>60</v>
      </c>
      <c r="J176" t="s">
        <v>324</v>
      </c>
      <c r="K176" s="16" t="s">
        <v>47</v>
      </c>
      <c r="L176" s="17" t="s">
        <v>98</v>
      </c>
      <c r="M176" s="18">
        <v>1.86E-10</v>
      </c>
      <c r="N176" s="18">
        <v>1.86E-10</v>
      </c>
      <c r="O176" s="18">
        <v>7.5399999999999998E-10</v>
      </c>
      <c r="P176" s="27">
        <v>7.5399999999999998E-10</v>
      </c>
      <c r="Q176" t="s">
        <v>100</v>
      </c>
      <c r="R176" t="s">
        <v>1053</v>
      </c>
      <c r="S176">
        <v>298</v>
      </c>
      <c r="T176" s="19">
        <v>-13.219111920907054</v>
      </c>
      <c r="U176" s="19">
        <v>-12.393320961273149</v>
      </c>
      <c r="V176" s="19">
        <v>-0.82579095963390436</v>
      </c>
      <c r="W176" s="19">
        <v>0.82579095963390436</v>
      </c>
      <c r="X176" s="20" t="s">
        <v>2519</v>
      </c>
      <c r="Y176" s="20" t="s">
        <v>201</v>
      </c>
      <c r="Z176" s="21">
        <v>0</v>
      </c>
      <c r="AA176" s="21">
        <v>-1.3</v>
      </c>
      <c r="AB176" s="20" t="s">
        <v>73</v>
      </c>
      <c r="AC176" s="22">
        <v>0</v>
      </c>
      <c r="AD176">
        <v>1.8</v>
      </c>
    </row>
    <row r="177" spans="1:31" hidden="1" x14ac:dyDescent="0.45">
      <c r="A177" t="s">
        <v>487</v>
      </c>
      <c r="B177" t="s">
        <v>1019</v>
      </c>
      <c r="C177" t="s">
        <v>1056</v>
      </c>
      <c r="E177" t="s">
        <v>2520</v>
      </c>
      <c r="F177">
        <v>1</v>
      </c>
      <c r="G177" s="42" t="s">
        <v>60</v>
      </c>
      <c r="H177" s="42" t="b">
        <v>1</v>
      </c>
      <c r="I177" s="42" t="s">
        <v>60</v>
      </c>
      <c r="J177" t="s">
        <v>125</v>
      </c>
      <c r="K177" s="16" t="s">
        <v>47</v>
      </c>
      <c r="L177" s="17" t="s">
        <v>47</v>
      </c>
      <c r="M177" s="18">
        <v>2.5100000000000001E-7</v>
      </c>
      <c r="N177" s="18">
        <v>2.5100000000000001E-7</v>
      </c>
      <c r="O177" s="18">
        <v>6.2999999999999995E-8</v>
      </c>
      <c r="P177" s="27">
        <v>6.2999999999999995E-8</v>
      </c>
      <c r="Q177" s="43" t="s">
        <v>489</v>
      </c>
      <c r="R177" s="43" t="s">
        <v>260</v>
      </c>
      <c r="S177">
        <v>303</v>
      </c>
      <c r="T177" s="19">
        <v>-8.9667096097106302</v>
      </c>
      <c r="U177" s="19">
        <v>-9.782277355227377</v>
      </c>
      <c r="V177" s="19">
        <v>0.81556774551674671</v>
      </c>
      <c r="W177" s="19">
        <v>0.81556774551674671</v>
      </c>
      <c r="X177" s="20" t="s">
        <v>2519</v>
      </c>
      <c r="Y177" s="20" t="s">
        <v>176</v>
      </c>
      <c r="Z177" s="21">
        <v>0</v>
      </c>
      <c r="AA177" s="21">
        <v>2.8</v>
      </c>
      <c r="AB177" s="20" t="s">
        <v>73</v>
      </c>
      <c r="AC177" s="22">
        <v>0</v>
      </c>
      <c r="AD177">
        <v>1.8</v>
      </c>
    </row>
    <row r="178" spans="1:31" hidden="1" x14ac:dyDescent="0.45">
      <c r="A178" t="s">
        <v>487</v>
      </c>
      <c r="B178" t="s">
        <v>490</v>
      </c>
      <c r="C178" t="s">
        <v>1057</v>
      </c>
      <c r="E178" t="s">
        <v>2520</v>
      </c>
      <c r="F178">
        <v>1</v>
      </c>
      <c r="G178" s="42" t="s">
        <v>60</v>
      </c>
      <c r="H178" s="42" t="b">
        <v>1</v>
      </c>
      <c r="I178" s="42" t="s">
        <v>60</v>
      </c>
      <c r="J178" t="s">
        <v>70</v>
      </c>
      <c r="K178" s="16" t="s">
        <v>47</v>
      </c>
      <c r="L178" s="17" t="s">
        <v>47</v>
      </c>
      <c r="M178" s="18">
        <v>2.4999999999999999E-7</v>
      </c>
      <c r="N178" s="18">
        <v>2.4999999999999999E-7</v>
      </c>
      <c r="O178" s="18">
        <v>6.2999999999999995E-8</v>
      </c>
      <c r="P178" s="27">
        <v>6.2999999999999995E-8</v>
      </c>
      <c r="Q178" s="43" t="s">
        <v>489</v>
      </c>
      <c r="R178" s="43" t="s">
        <v>260</v>
      </c>
      <c r="S178">
        <v>303</v>
      </c>
      <c r="T178" s="19">
        <v>-8.9690649022596567</v>
      </c>
      <c r="U178" s="19">
        <v>-9.782277355227377</v>
      </c>
      <c r="V178" s="19">
        <v>0.81321245296772027</v>
      </c>
      <c r="W178" s="19">
        <v>0.81321245296772027</v>
      </c>
      <c r="X178" s="20" t="s">
        <v>2519</v>
      </c>
      <c r="Y178" s="20" t="s">
        <v>201</v>
      </c>
      <c r="Z178" s="21">
        <v>0</v>
      </c>
      <c r="AA178" s="21">
        <v>-1.3</v>
      </c>
      <c r="AB178" s="20" t="s">
        <v>73</v>
      </c>
      <c r="AC178" s="22">
        <v>0</v>
      </c>
      <c r="AD178">
        <v>1.8</v>
      </c>
      <c r="AE178" s="60" t="s">
        <v>200</v>
      </c>
    </row>
    <row r="179" spans="1:31" hidden="1" x14ac:dyDescent="0.45">
      <c r="A179" t="s">
        <v>65</v>
      </c>
      <c r="B179" t="s">
        <v>633</v>
      </c>
      <c r="C179" t="s">
        <v>633</v>
      </c>
      <c r="E179" t="s">
        <v>2519</v>
      </c>
      <c r="F179">
        <v>1</v>
      </c>
      <c r="G179" s="42" t="s">
        <v>60</v>
      </c>
      <c r="H179" s="42" t="b">
        <v>1</v>
      </c>
      <c r="I179" s="42" t="s">
        <v>60</v>
      </c>
      <c r="J179" t="s">
        <v>125</v>
      </c>
      <c r="K179" s="16" t="s">
        <v>47</v>
      </c>
      <c r="L179" s="17" t="s">
        <v>47</v>
      </c>
      <c r="M179" s="18">
        <v>7.6899999999999994E-8</v>
      </c>
      <c r="N179" s="18">
        <v>7.6899999999999994E-8</v>
      </c>
      <c r="O179" s="18">
        <v>2E-8</v>
      </c>
      <c r="P179" s="27">
        <v>2E-8</v>
      </c>
      <c r="Q179" s="43" t="s">
        <v>62</v>
      </c>
      <c r="R179" s="43" t="s">
        <v>81</v>
      </c>
      <c r="S179">
        <v>298</v>
      </c>
      <c r="T179" s="19">
        <v>-9.6646483766565385</v>
      </c>
      <c r="U179" s="19">
        <v>-10.459244802401527</v>
      </c>
      <c r="V179" s="19">
        <v>0.79459642574498801</v>
      </c>
      <c r="W179" s="19">
        <v>0.79459642574498801</v>
      </c>
      <c r="X179" s="20" t="s">
        <v>2519</v>
      </c>
      <c r="Y179" s="20" t="s">
        <v>201</v>
      </c>
      <c r="Z179" s="21">
        <v>0</v>
      </c>
      <c r="AA179" s="21">
        <v>-1.3</v>
      </c>
      <c r="AB179" s="20" t="s">
        <v>73</v>
      </c>
      <c r="AC179" s="22">
        <v>0</v>
      </c>
      <c r="AD179">
        <v>1.8</v>
      </c>
    </row>
    <row r="180" spans="1:31" hidden="1" x14ac:dyDescent="0.45">
      <c r="A180" t="s">
        <v>107</v>
      </c>
      <c r="B180" s="37" t="s">
        <v>1063</v>
      </c>
      <c r="C180" t="s">
        <v>1063</v>
      </c>
      <c r="E180" t="s">
        <v>2519</v>
      </c>
      <c r="F180">
        <v>1</v>
      </c>
      <c r="G180" s="42" t="s">
        <v>60</v>
      </c>
      <c r="H180" s="42" t="b">
        <v>1</v>
      </c>
      <c r="I180" s="42" t="s">
        <v>60</v>
      </c>
      <c r="J180" t="s">
        <v>46</v>
      </c>
      <c r="K180" s="16" t="s">
        <v>47</v>
      </c>
      <c r="L180" s="17" t="s">
        <v>47</v>
      </c>
      <c r="M180" s="18">
        <v>9.0900000000000007E-9</v>
      </c>
      <c r="N180" s="18">
        <v>9.0900000000000007E-9</v>
      </c>
      <c r="O180" s="18">
        <v>2.3800000000000001E-9</v>
      </c>
      <c r="P180" s="27">
        <v>2.3800000000000001E-9</v>
      </c>
      <c r="Q180" t="s">
        <v>211</v>
      </c>
      <c r="R180" t="s">
        <v>81</v>
      </c>
      <c r="S180">
        <v>303</v>
      </c>
      <c r="T180" s="19">
        <v>-10.924493647966644</v>
      </c>
      <c r="U180" s="19">
        <v>-11.715137556065185</v>
      </c>
      <c r="V180" s="19">
        <v>0.79064390809854146</v>
      </c>
      <c r="W180" s="19">
        <v>0.79064390809854146</v>
      </c>
      <c r="X180" s="20" t="s">
        <v>2519</v>
      </c>
      <c r="Y180" s="20" t="s">
        <v>201</v>
      </c>
      <c r="Z180" s="21">
        <v>0</v>
      </c>
      <c r="AA180" s="21">
        <v>-1.3</v>
      </c>
      <c r="AB180" s="20" t="s">
        <v>160</v>
      </c>
      <c r="AC180" s="22">
        <v>0</v>
      </c>
      <c r="AD180">
        <v>3.8</v>
      </c>
    </row>
    <row r="181" spans="1:31" hidden="1" x14ac:dyDescent="0.45">
      <c r="A181" t="s">
        <v>240</v>
      </c>
      <c r="B181" t="s">
        <v>645</v>
      </c>
      <c r="C181" t="s">
        <v>645</v>
      </c>
      <c r="E181" t="s">
        <v>2519</v>
      </c>
      <c r="F181">
        <v>1</v>
      </c>
      <c r="G181" s="42" t="s">
        <v>60</v>
      </c>
      <c r="H181" s="42" t="b">
        <v>1</v>
      </c>
      <c r="I181" s="42" t="s">
        <v>60</v>
      </c>
      <c r="J181" t="s">
        <v>125</v>
      </c>
      <c r="K181" s="16" t="s">
        <v>47</v>
      </c>
      <c r="L181" s="17" t="s">
        <v>47</v>
      </c>
      <c r="M181" s="18">
        <v>1.29E-8</v>
      </c>
      <c r="N181" s="18">
        <v>1.29E-8</v>
      </c>
      <c r="O181" s="18">
        <v>3.3999999999999998E-9</v>
      </c>
      <c r="P181" s="18">
        <v>3.3999999999999998E-9</v>
      </c>
      <c r="Q181" t="s">
        <v>242</v>
      </c>
      <c r="R181" t="s">
        <v>243</v>
      </c>
      <c r="S181" t="s">
        <v>89</v>
      </c>
      <c r="T181" s="19">
        <v>-10.717962730091482</v>
      </c>
      <c r="U181" s="19">
        <v>-11.504699339141334</v>
      </c>
      <c r="V181" s="19">
        <v>0.78673660904985177</v>
      </c>
      <c r="W181" s="19">
        <v>0.78673660904985177</v>
      </c>
      <c r="X181" s="20" t="s">
        <v>2520</v>
      </c>
      <c r="Y181" s="20" t="s">
        <v>147</v>
      </c>
      <c r="Z181" s="21">
        <v>1</v>
      </c>
      <c r="AA181" s="21">
        <v>-3.2</v>
      </c>
      <c r="AB181" s="20" t="s">
        <v>73</v>
      </c>
      <c r="AC181" s="22">
        <v>0</v>
      </c>
      <c r="AD181">
        <v>1.8</v>
      </c>
    </row>
    <row r="182" spans="1:31" hidden="1" x14ac:dyDescent="0.45">
      <c r="A182" t="s">
        <v>256</v>
      </c>
      <c r="B182" t="s">
        <v>1079</v>
      </c>
      <c r="C182" t="s">
        <v>1080</v>
      </c>
      <c r="E182" t="s">
        <v>2520</v>
      </c>
      <c r="F182">
        <v>1</v>
      </c>
      <c r="G182" s="42" t="s">
        <v>60</v>
      </c>
      <c r="H182" s="42" t="b">
        <v>1</v>
      </c>
      <c r="I182" s="42" t="s">
        <v>60</v>
      </c>
      <c r="J182" t="s">
        <v>70</v>
      </c>
      <c r="K182" s="16" t="s">
        <v>47</v>
      </c>
      <c r="L182" s="17" t="s">
        <v>47</v>
      </c>
      <c r="M182" s="18">
        <v>6.0900000000000003E-9</v>
      </c>
      <c r="N182" s="18">
        <v>6.0900000000000003E-9</v>
      </c>
      <c r="O182" s="18">
        <v>2.1999999999999998E-8</v>
      </c>
      <c r="P182" s="27">
        <v>2.1999999999999998E-8</v>
      </c>
      <c r="Q182" s="43" t="s">
        <v>259</v>
      </c>
      <c r="R182" s="43" t="s">
        <v>260</v>
      </c>
      <c r="S182">
        <v>303</v>
      </c>
      <c r="T182" s="19">
        <v>-11.160804475582518</v>
      </c>
      <c r="U182" s="19">
        <v>-10.403011796316974</v>
      </c>
      <c r="V182" s="19">
        <v>-0.75779267926554361</v>
      </c>
      <c r="W182" s="19">
        <v>0.75779267926554361</v>
      </c>
      <c r="X182" s="20" t="s">
        <v>2519</v>
      </c>
      <c r="Y182" s="20" t="s">
        <v>205</v>
      </c>
      <c r="Z182" s="21">
        <v>0</v>
      </c>
      <c r="AA182" s="21">
        <v>4.2</v>
      </c>
      <c r="AB182" s="20" t="s">
        <v>73</v>
      </c>
      <c r="AC182" s="22">
        <v>0</v>
      </c>
      <c r="AD182">
        <v>1.8</v>
      </c>
    </row>
    <row r="183" spans="1:31" hidden="1" x14ac:dyDescent="0.45">
      <c r="A183" t="s">
        <v>483</v>
      </c>
      <c r="B183" t="s">
        <v>1085</v>
      </c>
      <c r="C183" t="s">
        <v>1086</v>
      </c>
      <c r="E183" t="s">
        <v>2520</v>
      </c>
      <c r="F183">
        <v>1</v>
      </c>
      <c r="G183" s="42" t="s">
        <v>60</v>
      </c>
      <c r="H183" s="42" t="b">
        <v>1</v>
      </c>
      <c r="I183" s="42" t="s">
        <v>60</v>
      </c>
      <c r="J183" t="s">
        <v>70</v>
      </c>
      <c r="K183" s="16" t="s">
        <v>47</v>
      </c>
      <c r="L183" s="17" t="s">
        <v>47</v>
      </c>
      <c r="M183" s="18">
        <v>6.9999999999999998E-9</v>
      </c>
      <c r="N183" s="18">
        <v>6.9999999999999998E-9</v>
      </c>
      <c r="O183" s="18">
        <v>2.4999999999999999E-8</v>
      </c>
      <c r="P183" s="18">
        <v>2.4999999999999999E-8</v>
      </c>
      <c r="Q183" t="s">
        <v>486</v>
      </c>
      <c r="R183" t="s">
        <v>260</v>
      </c>
      <c r="S183">
        <v>303</v>
      </c>
      <c r="T183" s="19">
        <v>-11.078639855855748</v>
      </c>
      <c r="U183" s="19">
        <v>-10.327590107126143</v>
      </c>
      <c r="V183" s="19">
        <v>-0.75104974872960462</v>
      </c>
      <c r="W183" s="19">
        <v>0.75104974872960462</v>
      </c>
      <c r="X183" s="20" t="s">
        <v>2520</v>
      </c>
      <c r="Y183" s="20" t="s">
        <v>101</v>
      </c>
      <c r="Z183" s="21">
        <v>-1</v>
      </c>
      <c r="AA183" s="21">
        <v>-3.5</v>
      </c>
      <c r="AB183" s="20" t="s">
        <v>73</v>
      </c>
      <c r="AC183" s="22">
        <v>0</v>
      </c>
      <c r="AD183">
        <v>1.8</v>
      </c>
    </row>
    <row r="184" spans="1:31" hidden="1" x14ac:dyDescent="0.45">
      <c r="A184" t="s">
        <v>487</v>
      </c>
      <c r="B184" t="s">
        <v>454</v>
      </c>
      <c r="C184" t="s">
        <v>502</v>
      </c>
      <c r="E184" t="s">
        <v>2520</v>
      </c>
      <c r="F184">
        <v>1</v>
      </c>
      <c r="G184" s="42" t="s">
        <v>60</v>
      </c>
      <c r="H184" s="42" t="b">
        <v>1</v>
      </c>
      <c r="I184" s="42" t="s">
        <v>60</v>
      </c>
      <c r="J184" t="s">
        <v>46</v>
      </c>
      <c r="K184" s="16" t="s">
        <v>47</v>
      </c>
      <c r="L184" s="17" t="s">
        <v>47</v>
      </c>
      <c r="M184" s="18">
        <v>2.23E-7</v>
      </c>
      <c r="N184" s="18">
        <v>2.23E-7</v>
      </c>
      <c r="O184" s="18">
        <v>6.2999999999999995E-8</v>
      </c>
      <c r="P184" s="27">
        <v>6.2999999999999995E-8</v>
      </c>
      <c r="Q184" s="43" t="s">
        <v>489</v>
      </c>
      <c r="R184" s="43" t="s">
        <v>260</v>
      </c>
      <c r="S184">
        <v>303</v>
      </c>
      <c r="T184" s="19">
        <v>-9.0364954986369117</v>
      </c>
      <c r="U184" s="19">
        <v>-9.782277355227377</v>
      </c>
      <c r="V184" s="19">
        <v>0.74578185659046525</v>
      </c>
      <c r="W184" s="19">
        <v>0.74578185659046525</v>
      </c>
      <c r="X184" s="20" t="s">
        <v>2519</v>
      </c>
      <c r="Y184" s="20" t="s">
        <v>196</v>
      </c>
      <c r="Z184" s="21">
        <v>0</v>
      </c>
      <c r="AA184" s="21">
        <v>-0.9</v>
      </c>
      <c r="AB184" s="20" t="s">
        <v>73</v>
      </c>
      <c r="AC184" s="22">
        <v>0</v>
      </c>
      <c r="AD184">
        <v>1.8</v>
      </c>
    </row>
    <row r="185" spans="1:31" hidden="1" x14ac:dyDescent="0.45">
      <c r="A185" t="s">
        <v>307</v>
      </c>
      <c r="B185" t="s">
        <v>1058</v>
      </c>
      <c r="C185" t="s">
        <v>1058</v>
      </c>
      <c r="E185" t="s">
        <v>2519</v>
      </c>
      <c r="F185">
        <v>1</v>
      </c>
      <c r="G185" s="42" t="s">
        <v>60</v>
      </c>
      <c r="H185" s="42" t="b">
        <v>1</v>
      </c>
      <c r="I185" s="42" t="s">
        <v>60</v>
      </c>
      <c r="J185" t="s">
        <v>125</v>
      </c>
      <c r="K185" s="16" t="s">
        <v>47</v>
      </c>
      <c r="L185" s="17" t="s">
        <v>47</v>
      </c>
      <c r="M185" s="18">
        <v>1.4000000000000001E-10</v>
      </c>
      <c r="N185" s="18">
        <v>1.4000000000000001E-10</v>
      </c>
      <c r="O185" s="18">
        <v>4.8999999999999996E-10</v>
      </c>
      <c r="P185" s="27">
        <v>4.8999999999999996E-10</v>
      </c>
      <c r="Q185" s="43" t="s">
        <v>309</v>
      </c>
      <c r="R185" s="43" t="s">
        <v>310</v>
      </c>
      <c r="S185">
        <v>298</v>
      </c>
      <c r="T185" s="19">
        <v>-13.386733429058355</v>
      </c>
      <c r="U185" s="19">
        <v>-12.647603277646088</v>
      </c>
      <c r="V185" s="19">
        <v>-0.73913015141226701</v>
      </c>
      <c r="W185" s="19">
        <v>0.73913015141226701</v>
      </c>
      <c r="X185" s="20" t="s">
        <v>2519</v>
      </c>
      <c r="Y185" s="20" t="s">
        <v>90</v>
      </c>
      <c r="Z185" s="21">
        <v>0</v>
      </c>
      <c r="AA185" s="21">
        <v>-3.5</v>
      </c>
      <c r="AB185" s="20" t="s">
        <v>73</v>
      </c>
      <c r="AC185" s="22">
        <v>0</v>
      </c>
      <c r="AD185">
        <v>1.8</v>
      </c>
    </row>
    <row r="186" spans="1:31" hidden="1" x14ac:dyDescent="0.45">
      <c r="A186" t="s">
        <v>256</v>
      </c>
      <c r="B186" t="s">
        <v>1108</v>
      </c>
      <c r="C186" t="s">
        <v>1108</v>
      </c>
      <c r="E186" t="s">
        <v>2519</v>
      </c>
      <c r="F186">
        <v>1</v>
      </c>
      <c r="G186" s="42" t="s">
        <v>60</v>
      </c>
      <c r="H186" s="42" t="b">
        <v>1</v>
      </c>
      <c r="I186" s="42" t="s">
        <v>60</v>
      </c>
      <c r="J186" t="s">
        <v>125</v>
      </c>
      <c r="K186" s="16" t="s">
        <v>47</v>
      </c>
      <c r="L186" s="17" t="s">
        <v>47</v>
      </c>
      <c r="M186" s="18">
        <v>7.1200000000000002E-8</v>
      </c>
      <c r="N186" s="18">
        <v>7.1200000000000002E-8</v>
      </c>
      <c r="O186" s="18">
        <v>2.1999999999999998E-8</v>
      </c>
      <c r="P186" s="18">
        <v>2.1999999999999998E-8</v>
      </c>
      <c r="Q186" t="s">
        <v>259</v>
      </c>
      <c r="R186" t="s">
        <v>260</v>
      </c>
      <c r="S186">
        <v>303</v>
      </c>
      <c r="T186" s="19">
        <v>-9.7100860809318039</v>
      </c>
      <c r="U186" s="19">
        <v>-10.403011796316974</v>
      </c>
      <c r="V186" s="19">
        <v>0.69292571538517045</v>
      </c>
      <c r="W186" s="19">
        <v>0.69292571538517045</v>
      </c>
      <c r="X186" s="20" t="s">
        <v>2520</v>
      </c>
      <c r="Y186" s="20" t="s">
        <v>192</v>
      </c>
      <c r="Z186" s="21">
        <v>400</v>
      </c>
      <c r="AA186" s="21">
        <v>-0.7</v>
      </c>
      <c r="AB186" s="20" t="s">
        <v>73</v>
      </c>
      <c r="AC186" s="22">
        <v>0</v>
      </c>
      <c r="AD186">
        <v>1.8</v>
      </c>
    </row>
    <row r="187" spans="1:31" s="81" customFormat="1" hidden="1" x14ac:dyDescent="0.45">
      <c r="A187" s="81" t="s">
        <v>58</v>
      </c>
      <c r="B187" s="81" t="s">
        <v>482</v>
      </c>
      <c r="C187" s="81" t="s">
        <v>482</v>
      </c>
      <c r="E187" s="81" t="s">
        <v>2519</v>
      </c>
      <c r="F187" s="81">
        <v>1</v>
      </c>
      <c r="G187" s="81" t="s">
        <v>60</v>
      </c>
      <c r="H187" s="81" t="b">
        <v>1</v>
      </c>
      <c r="I187" s="81" t="s">
        <v>60</v>
      </c>
      <c r="J187" s="81" t="s">
        <v>70</v>
      </c>
      <c r="K187" s="81" t="s">
        <v>47</v>
      </c>
      <c r="L187" s="81" t="s">
        <v>47</v>
      </c>
      <c r="M187" s="98">
        <v>3.4499999999999998E-8</v>
      </c>
      <c r="N187" s="98">
        <v>3.4499999999999998E-8</v>
      </c>
      <c r="O187" s="98">
        <v>1.0800000000000001E-8</v>
      </c>
      <c r="P187" s="98">
        <v>1.0800000000000001E-8</v>
      </c>
      <c r="Q187" s="99" t="s">
        <v>62</v>
      </c>
      <c r="R187" s="99" t="s">
        <v>63</v>
      </c>
      <c r="S187" s="81">
        <v>298</v>
      </c>
      <c r="T187" s="83">
        <v>-10.137560842616367</v>
      </c>
      <c r="U187" s="83">
        <v>-10.822794624661579</v>
      </c>
      <c r="V187" s="83">
        <v>0.68523378204521279</v>
      </c>
      <c r="W187" s="83">
        <v>0.68523378204521279</v>
      </c>
      <c r="X187" s="84" t="s">
        <v>2519</v>
      </c>
      <c r="Y187" s="84" t="s">
        <v>201</v>
      </c>
      <c r="Z187" s="85">
        <v>0</v>
      </c>
      <c r="AA187" s="85">
        <v>-1.3</v>
      </c>
      <c r="AB187" s="84" t="s">
        <v>73</v>
      </c>
      <c r="AC187" s="86">
        <v>0</v>
      </c>
      <c r="AD187" s="81">
        <v>1.8</v>
      </c>
    </row>
    <row r="188" spans="1:31" hidden="1" x14ac:dyDescent="0.45">
      <c r="A188" t="s">
        <v>67</v>
      </c>
      <c r="B188" t="s">
        <v>1139</v>
      </c>
      <c r="C188" t="s">
        <v>1139</v>
      </c>
      <c r="E188" t="s">
        <v>2519</v>
      </c>
      <c r="F188">
        <v>1</v>
      </c>
      <c r="G188" s="42" t="s">
        <v>60</v>
      </c>
      <c r="H188" s="42" t="b">
        <v>1</v>
      </c>
      <c r="I188" s="42" t="s">
        <v>60</v>
      </c>
      <c r="J188" t="s">
        <v>46</v>
      </c>
      <c r="K188" s="16" t="s">
        <v>47</v>
      </c>
      <c r="L188" s="17" t="s">
        <v>47</v>
      </c>
      <c r="M188" s="18">
        <v>4.0000000000000002E-9</v>
      </c>
      <c r="N188" s="18">
        <v>4.0000000000000002E-9</v>
      </c>
      <c r="O188" s="18">
        <v>1.2E-8</v>
      </c>
      <c r="P188" s="18">
        <v>1.2E-8</v>
      </c>
      <c r="Q188" s="43" t="s">
        <v>71</v>
      </c>
      <c r="R188" s="43" t="s">
        <v>72</v>
      </c>
      <c r="S188">
        <v>298</v>
      </c>
      <c r="T188" s="19">
        <v>-11.408813170737647</v>
      </c>
      <c r="U188" s="19">
        <v>-10.760631920423462</v>
      </c>
      <c r="V188" s="19">
        <v>-0.64818125031418461</v>
      </c>
      <c r="W188" s="19">
        <v>0.64818125031418461</v>
      </c>
      <c r="X188" s="20" t="s">
        <v>2520</v>
      </c>
      <c r="Y188" s="20" t="s">
        <v>187</v>
      </c>
      <c r="Z188" s="21">
        <v>500</v>
      </c>
      <c r="AA188" s="21">
        <v>-0.8</v>
      </c>
      <c r="AB188" s="20" t="s">
        <v>73</v>
      </c>
      <c r="AC188" s="22">
        <v>0</v>
      </c>
      <c r="AD188">
        <v>1.8</v>
      </c>
    </row>
    <row r="189" spans="1:31" hidden="1" x14ac:dyDescent="0.45">
      <c r="A189" t="s">
        <v>65</v>
      </c>
      <c r="B189" t="s">
        <v>261</v>
      </c>
      <c r="C189" t="s">
        <v>261</v>
      </c>
      <c r="E189" t="s">
        <v>2519</v>
      </c>
      <c r="F189">
        <v>1</v>
      </c>
      <c r="G189" s="42" t="s">
        <v>60</v>
      </c>
      <c r="H189" s="42" t="b">
        <v>1</v>
      </c>
      <c r="I189" s="42" t="s">
        <v>60</v>
      </c>
      <c r="J189" t="s">
        <v>70</v>
      </c>
      <c r="K189" s="16" t="s">
        <v>47</v>
      </c>
      <c r="L189" s="17" t="s">
        <v>47</v>
      </c>
      <c r="M189" s="18">
        <v>5.8799999999999997E-8</v>
      </c>
      <c r="N189" s="18">
        <v>5.8799999999999997E-8</v>
      </c>
      <c r="O189" s="18">
        <v>2E-8</v>
      </c>
      <c r="P189" s="18">
        <v>2E-8</v>
      </c>
      <c r="Q189" s="57" t="s">
        <v>62</v>
      </c>
      <c r="R189" s="57" t="s">
        <v>81</v>
      </c>
      <c r="S189">
        <v>298</v>
      </c>
      <c r="T189" s="19">
        <v>-9.8229831494046778</v>
      </c>
      <c r="U189" s="19">
        <v>-10.459244802401527</v>
      </c>
      <c r="V189" s="19">
        <v>0.63626165299684878</v>
      </c>
      <c r="W189" s="19">
        <v>0.63626165299684878</v>
      </c>
      <c r="X189" s="20" t="s">
        <v>2520</v>
      </c>
      <c r="Y189" s="20" t="s">
        <v>101</v>
      </c>
      <c r="Z189" s="21">
        <v>-1</v>
      </c>
      <c r="AA189" s="21">
        <v>-3.5</v>
      </c>
      <c r="AB189" s="20" t="s">
        <v>73</v>
      </c>
      <c r="AC189" s="22">
        <v>0</v>
      </c>
      <c r="AD189">
        <v>1.8</v>
      </c>
    </row>
    <row r="190" spans="1:31" hidden="1" x14ac:dyDescent="0.45">
      <c r="A190" t="s">
        <v>256</v>
      </c>
      <c r="B190" t="s">
        <v>869</v>
      </c>
      <c r="C190" t="s">
        <v>869</v>
      </c>
      <c r="E190" t="s">
        <v>2519</v>
      </c>
      <c r="F190">
        <v>1</v>
      </c>
      <c r="G190" s="42" t="s">
        <v>60</v>
      </c>
      <c r="H190" s="42" t="b">
        <v>1</v>
      </c>
      <c r="I190" s="42" t="s">
        <v>60</v>
      </c>
      <c r="J190" t="s">
        <v>46</v>
      </c>
      <c r="K190" s="16" t="s">
        <v>47</v>
      </c>
      <c r="L190" s="17" t="s">
        <v>47</v>
      </c>
      <c r="M190" s="18">
        <v>6.1900000000000005E-8</v>
      </c>
      <c r="N190" s="18">
        <v>6.1900000000000005E-8</v>
      </c>
      <c r="O190" s="18">
        <v>2.1999999999999998E-8</v>
      </c>
      <c r="P190" s="18">
        <v>2.1999999999999998E-8</v>
      </c>
      <c r="Q190" s="57" t="s">
        <v>259</v>
      </c>
      <c r="R190" s="57" t="s">
        <v>260</v>
      </c>
      <c r="S190">
        <v>303</v>
      </c>
      <c r="T190" s="19">
        <v>-9.792669937780957</v>
      </c>
      <c r="U190" s="19">
        <v>-10.403011796316974</v>
      </c>
      <c r="V190" s="19">
        <v>0.61034185853601741</v>
      </c>
      <c r="W190" s="19">
        <v>0.61034185853601741</v>
      </c>
      <c r="X190" s="20" t="s">
        <v>2520</v>
      </c>
      <c r="Y190" s="20" t="s">
        <v>165</v>
      </c>
      <c r="Z190" s="21">
        <v>1</v>
      </c>
      <c r="AA190" s="21">
        <v>-3.9</v>
      </c>
      <c r="AB190" s="20" t="s">
        <v>73</v>
      </c>
      <c r="AC190" s="22">
        <v>0</v>
      </c>
      <c r="AD190">
        <v>1.8</v>
      </c>
    </row>
    <row r="191" spans="1:31" hidden="1" x14ac:dyDescent="0.45">
      <c r="A191" t="s">
        <v>483</v>
      </c>
      <c r="B191" t="s">
        <v>1153</v>
      </c>
      <c r="C191" t="s">
        <v>1154</v>
      </c>
      <c r="E191" t="s">
        <v>2520</v>
      </c>
      <c r="F191">
        <v>1</v>
      </c>
      <c r="G191" s="42" t="s">
        <v>60</v>
      </c>
      <c r="H191" s="42" t="b">
        <v>1</v>
      </c>
      <c r="I191" s="42" t="s">
        <v>60</v>
      </c>
      <c r="J191" t="s">
        <v>70</v>
      </c>
      <c r="K191" s="16" t="s">
        <v>47</v>
      </c>
      <c r="L191" s="17" t="s">
        <v>47</v>
      </c>
      <c r="M191" s="18">
        <v>8.9999999999999995E-9</v>
      </c>
      <c r="N191" s="18">
        <v>8.9999999999999995E-9</v>
      </c>
      <c r="O191" s="18">
        <v>2.4999999999999999E-8</v>
      </c>
      <c r="P191" s="18">
        <v>2.4999999999999999E-8</v>
      </c>
      <c r="Q191" s="57" t="s">
        <v>486</v>
      </c>
      <c r="R191" s="57" t="s">
        <v>260</v>
      </c>
      <c r="S191">
        <v>303</v>
      </c>
      <c r="T191" s="19">
        <v>-10.930364343170012</v>
      </c>
      <c r="U191" s="19">
        <v>-10.327590107126143</v>
      </c>
      <c r="V191" s="19">
        <v>-0.60277423604386904</v>
      </c>
      <c r="W191" s="19">
        <v>0.60277423604386904</v>
      </c>
      <c r="X191" s="20" t="s">
        <v>2520</v>
      </c>
      <c r="Y191" s="20" t="s">
        <v>142</v>
      </c>
      <c r="Z191" s="21">
        <v>600</v>
      </c>
      <c r="AA191" s="21">
        <v>-0.4</v>
      </c>
      <c r="AB191" s="20" t="s">
        <v>73</v>
      </c>
      <c r="AC191" s="22">
        <v>0</v>
      </c>
      <c r="AD191">
        <v>1.8</v>
      </c>
    </row>
    <row r="192" spans="1:31" hidden="1" x14ac:dyDescent="0.45">
      <c r="A192" t="s">
        <v>67</v>
      </c>
      <c r="B192" t="s">
        <v>553</v>
      </c>
      <c r="C192" t="s">
        <v>553</v>
      </c>
      <c r="E192" t="s">
        <v>2519</v>
      </c>
      <c r="F192">
        <v>1</v>
      </c>
      <c r="G192" s="42" t="s">
        <v>60</v>
      </c>
      <c r="H192" s="42" t="b">
        <v>1</v>
      </c>
      <c r="I192" s="42" t="s">
        <v>60</v>
      </c>
      <c r="J192" t="s">
        <v>125</v>
      </c>
      <c r="K192" s="16" t="s">
        <v>47</v>
      </c>
      <c r="L192" s="17" t="s">
        <v>47</v>
      </c>
      <c r="M192" s="18">
        <v>3.2000000000000002E-8</v>
      </c>
      <c r="N192" s="18">
        <v>3.2000000000000002E-8</v>
      </c>
      <c r="O192" s="18">
        <v>1.2E-8</v>
      </c>
      <c r="P192" s="27">
        <v>1.2E-8</v>
      </c>
      <c r="Q192" s="57" t="s">
        <v>71</v>
      </c>
      <c r="R192" s="57" t="s">
        <v>72</v>
      </c>
      <c r="S192">
        <v>298</v>
      </c>
      <c r="T192" s="19">
        <v>-10.181942661146543</v>
      </c>
      <c r="U192" s="19">
        <v>-10.760631920423462</v>
      </c>
      <c r="V192" s="19">
        <v>0.57868925927691883</v>
      </c>
      <c r="W192" s="19">
        <v>0.57868925927691883</v>
      </c>
      <c r="X192" s="20" t="s">
        <v>2519</v>
      </c>
      <c r="Y192" s="20" t="s">
        <v>201</v>
      </c>
      <c r="Z192" s="21">
        <v>0</v>
      </c>
      <c r="AA192" s="21">
        <v>-1.3</v>
      </c>
      <c r="AB192" s="20" t="s">
        <v>73</v>
      </c>
      <c r="AC192" s="22">
        <v>0</v>
      </c>
      <c r="AD192">
        <v>1.8</v>
      </c>
    </row>
    <row r="193" spans="1:31" hidden="1" x14ac:dyDescent="0.45">
      <c r="A193" t="s">
        <v>483</v>
      </c>
      <c r="B193" t="s">
        <v>1170</v>
      </c>
      <c r="C193" t="s">
        <v>1170</v>
      </c>
      <c r="E193" t="s">
        <v>2519</v>
      </c>
      <c r="F193">
        <v>1</v>
      </c>
      <c r="G193" s="42" t="s">
        <v>60</v>
      </c>
      <c r="H193" s="42" t="b">
        <v>1</v>
      </c>
      <c r="I193" s="42" t="s">
        <v>60</v>
      </c>
      <c r="J193" t="s">
        <v>125</v>
      </c>
      <c r="K193" s="16" t="s">
        <v>47</v>
      </c>
      <c r="L193" s="17" t="s">
        <v>47</v>
      </c>
      <c r="M193" s="18">
        <v>6.4000000000000004E-8</v>
      </c>
      <c r="N193" s="18">
        <v>6.4000000000000004E-8</v>
      </c>
      <c r="O193" s="18">
        <v>2.4999999999999999E-8</v>
      </c>
      <c r="P193" s="27">
        <v>2.4999999999999999E-8</v>
      </c>
      <c r="Q193" s="43" t="s">
        <v>486</v>
      </c>
      <c r="R193" s="43" t="s">
        <v>260</v>
      </c>
      <c r="S193">
        <v>303</v>
      </c>
      <c r="T193" s="19">
        <v>-9.7729858246161747</v>
      </c>
      <c r="U193" s="19">
        <v>-10.327590107126143</v>
      </c>
      <c r="V193" s="19">
        <v>0.55460428250996863</v>
      </c>
      <c r="W193" s="19">
        <v>0.55460428250996863</v>
      </c>
      <c r="X193" s="20" t="s">
        <v>2519</v>
      </c>
      <c r="Y193" s="20" t="s">
        <v>160</v>
      </c>
      <c r="Z193" s="21">
        <v>0</v>
      </c>
      <c r="AA193" s="21">
        <v>3.8</v>
      </c>
      <c r="AB193" s="20" t="s">
        <v>73</v>
      </c>
      <c r="AC193" s="22">
        <v>0</v>
      </c>
      <c r="AD193">
        <v>1.8</v>
      </c>
    </row>
    <row r="194" spans="1:31" hidden="1" x14ac:dyDescent="0.45">
      <c r="A194" t="s">
        <v>346</v>
      </c>
      <c r="B194" t="s">
        <v>233</v>
      </c>
      <c r="C194" t="s">
        <v>1173</v>
      </c>
      <c r="E194" t="s">
        <v>2520</v>
      </c>
      <c r="F194">
        <v>1</v>
      </c>
      <c r="G194" s="42" t="s">
        <v>60</v>
      </c>
      <c r="H194" s="42" t="b">
        <v>1</v>
      </c>
      <c r="I194" s="42" t="s">
        <v>60</v>
      </c>
      <c r="J194" t="s">
        <v>125</v>
      </c>
      <c r="K194" s="16" t="s">
        <v>47</v>
      </c>
      <c r="L194" s="17" t="s">
        <v>47</v>
      </c>
      <c r="M194" s="18">
        <v>3.3E-10</v>
      </c>
      <c r="N194" s="18">
        <v>3.3E-10</v>
      </c>
      <c r="O194" s="18">
        <v>1.2999999999999999E-10</v>
      </c>
      <c r="P194" s="27">
        <v>1.2999999999999999E-10</v>
      </c>
      <c r="Q194" t="s">
        <v>349</v>
      </c>
      <c r="R194" t="s">
        <v>350</v>
      </c>
      <c r="S194" t="s">
        <v>89</v>
      </c>
      <c r="T194" s="19">
        <v>-12.880837792266131</v>
      </c>
      <c r="U194" s="19">
        <v>-13.430457132629048</v>
      </c>
      <c r="V194" s="19">
        <v>0.54961934036291638</v>
      </c>
      <c r="W194" s="19">
        <v>0.54961934036291638</v>
      </c>
      <c r="X194" s="20" t="s">
        <v>2519</v>
      </c>
      <c r="Y194" s="20" t="s">
        <v>201</v>
      </c>
      <c r="Z194" s="21">
        <v>0</v>
      </c>
      <c r="AA194" s="21">
        <v>-1.3</v>
      </c>
      <c r="AB194" s="20" t="s">
        <v>73</v>
      </c>
      <c r="AC194" s="22">
        <v>0</v>
      </c>
      <c r="AD194">
        <v>1.8</v>
      </c>
    </row>
    <row r="195" spans="1:31" hidden="1" x14ac:dyDescent="0.45">
      <c r="A195" t="s">
        <v>487</v>
      </c>
      <c r="B195" t="s">
        <v>1176</v>
      </c>
      <c r="C195" t="s">
        <v>1176</v>
      </c>
      <c r="E195" t="s">
        <v>2519</v>
      </c>
      <c r="F195">
        <v>1</v>
      </c>
      <c r="G195" s="42" t="s">
        <v>60</v>
      </c>
      <c r="H195" s="42" t="b">
        <v>1</v>
      </c>
      <c r="I195" s="42" t="s">
        <v>60</v>
      </c>
      <c r="J195" t="s">
        <v>70</v>
      </c>
      <c r="K195" s="16" t="s">
        <v>47</v>
      </c>
      <c r="L195" s="17" t="s">
        <v>47</v>
      </c>
      <c r="M195" s="18">
        <v>2.4999999999999999E-8</v>
      </c>
      <c r="N195" s="18">
        <v>2.4999999999999999E-8</v>
      </c>
      <c r="O195" s="18">
        <v>6.2999999999999995E-8</v>
      </c>
      <c r="P195" s="18">
        <v>6.2999999999999995E-8</v>
      </c>
      <c r="Q195" s="43" t="s">
        <v>489</v>
      </c>
      <c r="R195" s="43" t="s">
        <v>260</v>
      </c>
      <c r="S195">
        <v>303</v>
      </c>
      <c r="T195" s="19">
        <v>-10.327590107126143</v>
      </c>
      <c r="U195" s="19">
        <v>-9.782277355227377</v>
      </c>
      <c r="V195" s="19">
        <v>-0.54531275189876638</v>
      </c>
      <c r="W195" s="19">
        <v>0.54531275189876638</v>
      </c>
      <c r="X195" s="20" t="s">
        <v>2520</v>
      </c>
      <c r="Y195" s="20" t="s">
        <v>136</v>
      </c>
      <c r="Z195" s="21">
        <v>-1</v>
      </c>
      <c r="AA195" s="21">
        <v>-3.5</v>
      </c>
      <c r="AB195" s="20" t="s">
        <v>73</v>
      </c>
      <c r="AC195" s="22">
        <v>0</v>
      </c>
      <c r="AD195">
        <v>1.8</v>
      </c>
    </row>
    <row r="196" spans="1:31" hidden="1" x14ac:dyDescent="0.45">
      <c r="A196" t="s">
        <v>67</v>
      </c>
      <c r="B196" t="s">
        <v>1177</v>
      </c>
      <c r="C196" t="s">
        <v>1177</v>
      </c>
      <c r="E196" t="s">
        <v>2519</v>
      </c>
      <c r="F196">
        <v>1</v>
      </c>
      <c r="G196" s="42" t="s">
        <v>60</v>
      </c>
      <c r="H196" s="42" t="b">
        <v>1</v>
      </c>
      <c r="I196" s="42" t="s">
        <v>60</v>
      </c>
      <c r="J196" t="s">
        <v>70</v>
      </c>
      <c r="K196" s="16" t="s">
        <v>47</v>
      </c>
      <c r="L196" s="17" t="s">
        <v>47</v>
      </c>
      <c r="M196" s="18">
        <v>2.9999999999999997E-8</v>
      </c>
      <c r="N196" s="18">
        <v>2.9999999999999997E-8</v>
      </c>
      <c r="O196" s="18">
        <v>1.2E-8</v>
      </c>
      <c r="P196" s="18">
        <v>1.2E-8</v>
      </c>
      <c r="Q196" t="s">
        <v>71</v>
      </c>
      <c r="R196" t="s">
        <v>72</v>
      </c>
      <c r="S196">
        <v>298</v>
      </c>
      <c r="T196" s="19">
        <v>-10.22002038861771</v>
      </c>
      <c r="U196" s="19">
        <v>-10.760631920423462</v>
      </c>
      <c r="V196" s="19">
        <v>0.54061153180575161</v>
      </c>
      <c r="W196" s="19">
        <v>0.54061153180575161</v>
      </c>
      <c r="X196" s="20" t="s">
        <v>2520</v>
      </c>
      <c r="Y196" s="20" t="s">
        <v>136</v>
      </c>
      <c r="Z196" s="21">
        <v>-1</v>
      </c>
      <c r="AA196" s="21">
        <v>-3.5</v>
      </c>
      <c r="AB196" s="20" t="s">
        <v>73</v>
      </c>
      <c r="AC196" s="22">
        <v>0</v>
      </c>
      <c r="AD196">
        <v>1.8</v>
      </c>
    </row>
    <row r="197" spans="1:31" hidden="1" x14ac:dyDescent="0.45">
      <c r="A197" t="s">
        <v>67</v>
      </c>
      <c r="B197" t="s">
        <v>1178</v>
      </c>
      <c r="C197" t="s">
        <v>1179</v>
      </c>
      <c r="E197" t="s">
        <v>2520</v>
      </c>
      <c r="F197">
        <v>1</v>
      </c>
      <c r="G197" s="42" t="s">
        <v>60</v>
      </c>
      <c r="H197" s="42" t="b">
        <v>1</v>
      </c>
      <c r="I197" s="42" t="s">
        <v>60</v>
      </c>
      <c r="J197" t="s">
        <v>125</v>
      </c>
      <c r="K197" s="16" t="s">
        <v>47</v>
      </c>
      <c r="L197" s="17" t="s">
        <v>47</v>
      </c>
      <c r="M197" s="18">
        <v>2.9999999999999997E-8</v>
      </c>
      <c r="N197" s="18">
        <v>2.9999999999999997E-8</v>
      </c>
      <c r="O197" s="18">
        <v>1.2E-8</v>
      </c>
      <c r="P197" s="18">
        <v>1.2E-8</v>
      </c>
      <c r="Q197" t="s">
        <v>71</v>
      </c>
      <c r="R197" t="s">
        <v>72</v>
      </c>
      <c r="S197">
        <v>298</v>
      </c>
      <c r="T197" s="19">
        <v>-10.22002038861771</v>
      </c>
      <c r="U197" s="19">
        <v>-10.760631920423462</v>
      </c>
      <c r="V197" s="19">
        <v>0.54061153180575161</v>
      </c>
      <c r="W197" s="19">
        <v>0.54061153180575161</v>
      </c>
      <c r="X197" s="20" t="s">
        <v>2520</v>
      </c>
      <c r="Y197" s="20" t="s">
        <v>82</v>
      </c>
      <c r="Z197" s="21">
        <v>1</v>
      </c>
      <c r="AA197" s="21">
        <v>-4.5</v>
      </c>
      <c r="AB197" s="20" t="s">
        <v>73</v>
      </c>
      <c r="AC197" s="22">
        <v>0</v>
      </c>
      <c r="AD197">
        <v>1.8</v>
      </c>
    </row>
    <row r="198" spans="1:31" hidden="1" x14ac:dyDescent="0.45">
      <c r="A198" t="s">
        <v>487</v>
      </c>
      <c r="B198" t="s">
        <v>1181</v>
      </c>
      <c r="C198" t="s">
        <v>1182</v>
      </c>
      <c r="E198" t="s">
        <v>2520</v>
      </c>
      <c r="F198">
        <v>1</v>
      </c>
      <c r="G198" s="42" t="s">
        <v>60</v>
      </c>
      <c r="H198" s="42" t="b">
        <v>1</v>
      </c>
      <c r="I198" s="42" t="s">
        <v>60</v>
      </c>
      <c r="J198" t="s">
        <v>70</v>
      </c>
      <c r="K198" s="16" t="s">
        <v>47</v>
      </c>
      <c r="L198" s="17" t="s">
        <v>47</v>
      </c>
      <c r="M198" s="18">
        <v>1.5699999999999999E-7</v>
      </c>
      <c r="N198" s="18">
        <v>1.5699999999999999E-7</v>
      </c>
      <c r="O198" s="18">
        <v>6.2999999999999995E-8</v>
      </c>
      <c r="P198" s="27">
        <v>6.2999999999999995E-8</v>
      </c>
      <c r="Q198" s="43" t="s">
        <v>489</v>
      </c>
      <c r="R198" s="43" t="s">
        <v>260</v>
      </c>
      <c r="S198">
        <v>303</v>
      </c>
      <c r="T198" s="19">
        <v>-9.2435418186428802</v>
      </c>
      <c r="U198" s="19">
        <v>-9.782277355227377</v>
      </c>
      <c r="V198" s="19">
        <v>0.5387355365844968</v>
      </c>
      <c r="W198" s="19">
        <v>0.5387355365844968</v>
      </c>
      <c r="X198" s="20" t="s">
        <v>2519</v>
      </c>
      <c r="Y198" s="20" t="s">
        <v>130</v>
      </c>
      <c r="Z198" s="21">
        <v>0</v>
      </c>
      <c r="AA198" s="21">
        <v>-3.5</v>
      </c>
      <c r="AB198" s="20" t="s">
        <v>73</v>
      </c>
      <c r="AC198" s="22">
        <v>0</v>
      </c>
      <c r="AD198">
        <v>1.8</v>
      </c>
    </row>
    <row r="199" spans="1:31" hidden="1" x14ac:dyDescent="0.45">
      <c r="A199" t="s">
        <v>256</v>
      </c>
      <c r="B199" t="s">
        <v>1021</v>
      </c>
      <c r="C199" t="s">
        <v>803</v>
      </c>
      <c r="E199" t="s">
        <v>2520</v>
      </c>
      <c r="F199">
        <v>1</v>
      </c>
      <c r="G199" s="42" t="s">
        <v>60</v>
      </c>
      <c r="H199" s="42" t="b">
        <v>1</v>
      </c>
      <c r="I199" s="42" t="s">
        <v>60</v>
      </c>
      <c r="J199" t="s">
        <v>125</v>
      </c>
      <c r="K199" s="16" t="s">
        <v>47</v>
      </c>
      <c r="L199" s="17" t="s">
        <v>47</v>
      </c>
      <c r="M199" s="18">
        <v>5.47E-8</v>
      </c>
      <c r="N199" s="18">
        <v>5.47E-8</v>
      </c>
      <c r="O199" s="18">
        <v>2.1999999999999998E-8</v>
      </c>
      <c r="P199" s="27">
        <v>2.1999999999999998E-8</v>
      </c>
      <c r="Q199" s="43" t="s">
        <v>259</v>
      </c>
      <c r="R199" s="43" t="s">
        <v>260</v>
      </c>
      <c r="S199">
        <v>303</v>
      </c>
      <c r="T199" s="19">
        <v>-9.8656272552359017</v>
      </c>
      <c r="U199" s="19">
        <v>-10.403011796316974</v>
      </c>
      <c r="V199" s="19">
        <v>0.5373845410810727</v>
      </c>
      <c r="W199" s="19">
        <v>0.5373845410810727</v>
      </c>
      <c r="X199" s="20" t="s">
        <v>2519</v>
      </c>
      <c r="Y199" s="20" t="s">
        <v>201</v>
      </c>
      <c r="Z199" s="21">
        <v>0</v>
      </c>
      <c r="AA199" s="21">
        <v>-1.3</v>
      </c>
      <c r="AB199" s="20" t="s">
        <v>73</v>
      </c>
      <c r="AC199" s="22">
        <v>0</v>
      </c>
      <c r="AD199">
        <v>1.8</v>
      </c>
    </row>
    <row r="200" spans="1:31" hidden="1" x14ac:dyDescent="0.45">
      <c r="A200" t="s">
        <v>139</v>
      </c>
      <c r="B200" s="37" t="s">
        <v>1189</v>
      </c>
      <c r="C200" t="s">
        <v>1189</v>
      </c>
      <c r="E200" t="s">
        <v>2519</v>
      </c>
      <c r="F200">
        <v>1</v>
      </c>
      <c r="G200" s="42" t="s">
        <v>60</v>
      </c>
      <c r="H200" s="42" t="b">
        <v>1</v>
      </c>
      <c r="I200" s="42" t="s">
        <v>60</v>
      </c>
      <c r="J200" t="s">
        <v>46</v>
      </c>
      <c r="K200" s="16" t="s">
        <v>47</v>
      </c>
      <c r="L200" s="17" t="s">
        <v>47</v>
      </c>
      <c r="M200" s="18">
        <v>1.07E-8</v>
      </c>
      <c r="N200" s="18">
        <v>1.07E-8</v>
      </c>
      <c r="O200" s="18">
        <v>4.3999999999999997E-9</v>
      </c>
      <c r="P200" s="18">
        <v>4.3999999999999997E-9</v>
      </c>
      <c r="Q200" t="s">
        <v>806</v>
      </c>
      <c r="R200" t="s">
        <v>81</v>
      </c>
      <c r="S200">
        <v>298</v>
      </c>
      <c r="T200" s="19">
        <v>-10.828283036332344</v>
      </c>
      <c r="U200" s="19">
        <v>-11.352580164653094</v>
      </c>
      <c r="V200" s="19">
        <v>0.52429712832075026</v>
      </c>
      <c r="W200" s="19">
        <v>0.52429712832075026</v>
      </c>
      <c r="X200" s="77" t="s">
        <v>2520</v>
      </c>
      <c r="Y200" s="77" t="s">
        <v>192</v>
      </c>
      <c r="Z200" s="21">
        <v>400</v>
      </c>
      <c r="AA200" s="21">
        <v>-0.7</v>
      </c>
      <c r="AB200" s="20" t="s">
        <v>205</v>
      </c>
      <c r="AC200" s="22">
        <v>0</v>
      </c>
      <c r="AD200" t="e">
        <v>#N/A</v>
      </c>
    </row>
    <row r="201" spans="1:31" hidden="1" x14ac:dyDescent="0.45">
      <c r="A201" t="s">
        <v>65</v>
      </c>
      <c r="B201" t="s">
        <v>482</v>
      </c>
      <c r="C201" t="s">
        <v>482</v>
      </c>
      <c r="E201" t="s">
        <v>2519</v>
      </c>
      <c r="F201">
        <v>1</v>
      </c>
      <c r="G201" s="42" t="s">
        <v>60</v>
      </c>
      <c r="H201" s="42" t="b">
        <v>1</v>
      </c>
      <c r="I201" s="42" t="s">
        <v>60</v>
      </c>
      <c r="J201" t="s">
        <v>46</v>
      </c>
      <c r="K201" s="16" t="s">
        <v>47</v>
      </c>
      <c r="L201" s="17" t="s">
        <v>47</v>
      </c>
      <c r="M201" s="18">
        <v>3.03E-8</v>
      </c>
      <c r="N201" s="18">
        <v>3.03E-8</v>
      </c>
      <c r="O201" s="18">
        <v>1.2499999999999999E-8</v>
      </c>
      <c r="P201" s="27">
        <v>1.2499999999999999E-8</v>
      </c>
      <c r="Q201" s="43" t="s">
        <v>62</v>
      </c>
      <c r="R201" s="43" t="s">
        <v>81</v>
      </c>
      <c r="S201" t="s">
        <v>89</v>
      </c>
      <c r="T201" s="19">
        <v>-10.214149693414342</v>
      </c>
      <c r="U201" s="19">
        <v>-10.73654694365651</v>
      </c>
      <c r="V201" s="19">
        <v>0.5223972502421681</v>
      </c>
      <c r="W201" s="19">
        <v>0.5223972502421681</v>
      </c>
      <c r="X201" s="20" t="s">
        <v>2519</v>
      </c>
      <c r="Y201" s="20" t="s">
        <v>201</v>
      </c>
      <c r="Z201" s="21">
        <v>0</v>
      </c>
      <c r="AA201" s="21">
        <v>-1.3</v>
      </c>
      <c r="AB201" s="20" t="s">
        <v>73</v>
      </c>
      <c r="AC201" s="22">
        <v>0</v>
      </c>
      <c r="AD201">
        <v>1.8</v>
      </c>
    </row>
    <row r="202" spans="1:31" hidden="1" x14ac:dyDescent="0.45">
      <c r="A202" t="s">
        <v>256</v>
      </c>
      <c r="B202" t="s">
        <v>1192</v>
      </c>
      <c r="C202" t="s">
        <v>1193</v>
      </c>
      <c r="E202" t="s">
        <v>2520</v>
      </c>
      <c r="F202">
        <v>1</v>
      </c>
      <c r="G202" s="42" t="s">
        <v>60</v>
      </c>
      <c r="H202" s="42" t="b">
        <v>1</v>
      </c>
      <c r="I202" s="42" t="s">
        <v>60</v>
      </c>
      <c r="J202" t="s">
        <v>125</v>
      </c>
      <c r="K202" s="16" t="s">
        <v>47</v>
      </c>
      <c r="L202" s="17" t="s">
        <v>47</v>
      </c>
      <c r="M202" s="18">
        <v>5.3099999999999999E-8</v>
      </c>
      <c r="N202" s="18">
        <v>5.3099999999999999E-8</v>
      </c>
      <c r="O202" s="18">
        <v>2.1999999999999998E-8</v>
      </c>
      <c r="P202" s="27">
        <v>2.1999999999999998E-8</v>
      </c>
      <c r="Q202" s="43" t="s">
        <v>259</v>
      </c>
      <c r="R202" s="43" t="s">
        <v>260</v>
      </c>
      <c r="S202">
        <v>303</v>
      </c>
      <c r="T202" s="19">
        <v>-9.8831424561321235</v>
      </c>
      <c r="U202" s="19">
        <v>-10.403011796316974</v>
      </c>
      <c r="V202" s="19">
        <v>0.51986934018485087</v>
      </c>
      <c r="W202" s="19">
        <v>0.51986934018485087</v>
      </c>
      <c r="X202" s="20" t="s">
        <v>2519</v>
      </c>
      <c r="Y202" s="20" t="s">
        <v>171</v>
      </c>
      <c r="Z202" s="21">
        <v>0</v>
      </c>
      <c r="AA202" s="21">
        <v>1.9</v>
      </c>
      <c r="AB202" s="20" t="s">
        <v>73</v>
      </c>
      <c r="AC202" s="22">
        <v>0</v>
      </c>
      <c r="AD202">
        <v>1.8</v>
      </c>
    </row>
    <row r="203" spans="1:31" hidden="1" x14ac:dyDescent="0.45">
      <c r="A203" t="s">
        <v>109</v>
      </c>
      <c r="B203" t="s">
        <v>1194</v>
      </c>
      <c r="C203" t="s">
        <v>1194</v>
      </c>
      <c r="E203" t="s">
        <v>2519</v>
      </c>
      <c r="F203">
        <v>1</v>
      </c>
      <c r="G203" s="42" t="s">
        <v>60</v>
      </c>
      <c r="H203" s="42" t="b">
        <v>1</v>
      </c>
      <c r="I203" s="42" t="s">
        <v>60</v>
      </c>
      <c r="J203" t="s">
        <v>46</v>
      </c>
      <c r="K203" s="16" t="s">
        <v>47</v>
      </c>
      <c r="L203" s="17" t="s">
        <v>47</v>
      </c>
      <c r="M203" s="18">
        <v>2.0199999999999999E-8</v>
      </c>
      <c r="N203" s="18">
        <v>2.0199999999999999E-8</v>
      </c>
      <c r="O203" s="18">
        <v>8.5E-9</v>
      </c>
      <c r="P203" s="18">
        <v>8.5E-9</v>
      </c>
      <c r="Q203" t="s">
        <v>113</v>
      </c>
      <c r="R203" t="s">
        <v>114</v>
      </c>
      <c r="S203" t="s">
        <v>89</v>
      </c>
      <c r="T203" s="19">
        <v>-10.453374107198158</v>
      </c>
      <c r="U203" s="19">
        <v>-10.964087807335581</v>
      </c>
      <c r="V203" s="19">
        <v>0.51071370013742268</v>
      </c>
      <c r="W203" s="19">
        <v>0.51071370013742268</v>
      </c>
      <c r="X203" s="20" t="s">
        <v>2520</v>
      </c>
      <c r="Y203" s="20" t="s">
        <v>142</v>
      </c>
      <c r="Z203" s="21">
        <v>600</v>
      </c>
      <c r="AA203" s="21">
        <v>-0.4</v>
      </c>
      <c r="AB203" s="20" t="s">
        <v>73</v>
      </c>
      <c r="AC203" s="22">
        <v>0</v>
      </c>
      <c r="AD203">
        <v>1.8</v>
      </c>
    </row>
    <row r="204" spans="1:31" hidden="1" x14ac:dyDescent="0.45">
      <c r="A204" t="s">
        <v>139</v>
      </c>
      <c r="B204" t="s">
        <v>1201</v>
      </c>
      <c r="C204" t="s">
        <v>1201</v>
      </c>
      <c r="E204" t="s">
        <v>2519</v>
      </c>
      <c r="F204">
        <v>1</v>
      </c>
      <c r="G204" s="42" t="s">
        <v>60</v>
      </c>
      <c r="H204" s="42" t="b">
        <v>1</v>
      </c>
      <c r="I204" s="42" t="s">
        <v>60</v>
      </c>
      <c r="J204" t="s">
        <v>46</v>
      </c>
      <c r="K204" s="16" t="s">
        <v>47</v>
      </c>
      <c r="L204" s="17" t="s">
        <v>47</v>
      </c>
      <c r="M204" s="18">
        <v>1.9099999999999998E-9</v>
      </c>
      <c r="N204" s="18">
        <v>1.9099999999999998E-9</v>
      </c>
      <c r="O204" s="18">
        <v>4.3999999999999997E-9</v>
      </c>
      <c r="P204" s="18">
        <v>4.3999999999999997E-9</v>
      </c>
      <c r="Q204" t="s">
        <v>806</v>
      </c>
      <c r="R204" t="s">
        <v>81</v>
      </c>
      <c r="S204">
        <v>298</v>
      </c>
      <c r="T204" s="19">
        <v>-11.844935930983844</v>
      </c>
      <c r="U204" s="19">
        <v>-11.352580164653094</v>
      </c>
      <c r="V204" s="19">
        <v>-0.49235576633074984</v>
      </c>
      <c r="W204" s="19">
        <v>0.49235576633074984</v>
      </c>
      <c r="X204" s="20" t="s">
        <v>2520</v>
      </c>
      <c r="Y204" s="20" t="s">
        <v>187</v>
      </c>
      <c r="Z204" s="21">
        <v>500</v>
      </c>
      <c r="AA204" s="21">
        <v>-0.8</v>
      </c>
      <c r="AB204" s="20" t="s">
        <v>205</v>
      </c>
      <c r="AC204" s="22">
        <v>0</v>
      </c>
      <c r="AD204" t="e">
        <v>#N/A</v>
      </c>
    </row>
    <row r="205" spans="1:31" hidden="1" x14ac:dyDescent="0.45">
      <c r="A205" t="s">
        <v>483</v>
      </c>
      <c r="B205" t="s">
        <v>1079</v>
      </c>
      <c r="C205" t="s">
        <v>1079</v>
      </c>
      <c r="E205" t="s">
        <v>2519</v>
      </c>
      <c r="F205">
        <v>1</v>
      </c>
      <c r="G205" s="42" t="s">
        <v>60</v>
      </c>
      <c r="H205" s="42" t="b">
        <v>1</v>
      </c>
      <c r="I205" s="42" t="s">
        <v>60</v>
      </c>
      <c r="J205" t="s">
        <v>46</v>
      </c>
      <c r="K205" s="16" t="s">
        <v>47</v>
      </c>
      <c r="L205" s="17" t="s">
        <v>47</v>
      </c>
      <c r="M205" s="18">
        <v>1.0999999999999999E-8</v>
      </c>
      <c r="N205" s="18">
        <v>1.0999999999999999E-8</v>
      </c>
      <c r="O205" s="18">
        <v>2.4999999999999999E-8</v>
      </c>
      <c r="P205" s="27">
        <v>2.4999999999999999E-8</v>
      </c>
      <c r="Q205" s="43" t="s">
        <v>486</v>
      </c>
      <c r="R205" s="43" t="s">
        <v>260</v>
      </c>
      <c r="S205">
        <v>303</v>
      </c>
      <c r="T205" s="19">
        <v>-10.811968632847345</v>
      </c>
      <c r="U205" s="19">
        <v>-10.327590107126143</v>
      </c>
      <c r="V205" s="19">
        <v>-0.48437852572120121</v>
      </c>
      <c r="W205" s="19">
        <v>0.48437852572120121</v>
      </c>
      <c r="X205" s="20" t="s">
        <v>2519</v>
      </c>
      <c r="Y205" s="20" t="s">
        <v>205</v>
      </c>
      <c r="Z205" s="21">
        <v>0</v>
      </c>
      <c r="AA205" s="21">
        <v>4.2</v>
      </c>
      <c r="AB205" s="20" t="s">
        <v>73</v>
      </c>
      <c r="AC205" s="22">
        <v>0</v>
      </c>
      <c r="AD205">
        <v>1.8</v>
      </c>
    </row>
    <row r="206" spans="1:31" hidden="1" x14ac:dyDescent="0.45">
      <c r="A206" t="s">
        <v>65</v>
      </c>
      <c r="B206" s="37" t="s">
        <v>597</v>
      </c>
      <c r="C206" t="s">
        <v>597</v>
      </c>
      <c r="E206" t="s">
        <v>2519</v>
      </c>
      <c r="F206">
        <v>1</v>
      </c>
      <c r="G206" s="42" t="s">
        <v>60</v>
      </c>
      <c r="H206" s="42" t="b">
        <v>1</v>
      </c>
      <c r="I206" s="42" t="s">
        <v>60</v>
      </c>
      <c r="J206" t="s">
        <v>46</v>
      </c>
      <c r="K206" s="16" t="s">
        <v>47</v>
      </c>
      <c r="L206" s="17" t="s">
        <v>47</v>
      </c>
      <c r="M206" s="18">
        <v>4.3499999999999999E-8</v>
      </c>
      <c r="N206" s="18">
        <v>4.3499999999999999E-8</v>
      </c>
      <c r="O206" s="18">
        <v>2E-8</v>
      </c>
      <c r="P206" s="27">
        <v>2E-8</v>
      </c>
      <c r="Q206" s="43" t="s">
        <v>62</v>
      </c>
      <c r="R206" s="43" t="s">
        <v>81</v>
      </c>
      <c r="S206">
        <v>298</v>
      </c>
      <c r="T206" s="19">
        <v>-10.000797890322545</v>
      </c>
      <c r="U206" s="19">
        <v>-10.459244802401527</v>
      </c>
      <c r="V206" s="19">
        <v>0.45844691207898158</v>
      </c>
      <c r="W206" s="19">
        <v>0.45844691207898158</v>
      </c>
      <c r="X206" s="20" t="s">
        <v>2519</v>
      </c>
      <c r="Y206" s="20" t="s">
        <v>201</v>
      </c>
      <c r="Z206" s="21">
        <v>0</v>
      </c>
      <c r="AA206" s="21">
        <v>-1.3</v>
      </c>
      <c r="AB206" s="20" t="s">
        <v>73</v>
      </c>
      <c r="AC206" s="22">
        <v>0</v>
      </c>
      <c r="AD206">
        <v>1.8</v>
      </c>
    </row>
    <row r="207" spans="1:31" hidden="1" x14ac:dyDescent="0.45">
      <c r="A207" t="s">
        <v>483</v>
      </c>
      <c r="B207" t="s">
        <v>507</v>
      </c>
      <c r="C207" t="s">
        <v>778</v>
      </c>
      <c r="E207" t="s">
        <v>2520</v>
      </c>
      <c r="F207">
        <v>1</v>
      </c>
      <c r="G207" s="42" t="s">
        <v>60</v>
      </c>
      <c r="H207" s="42" t="b">
        <v>1</v>
      </c>
      <c r="I207" s="42" t="s">
        <v>60</v>
      </c>
      <c r="J207" t="s">
        <v>70</v>
      </c>
      <c r="K207" s="16" t="s">
        <v>47</v>
      </c>
      <c r="L207" s="17" t="s">
        <v>47</v>
      </c>
      <c r="M207" s="18">
        <v>5.4E-8</v>
      </c>
      <c r="N207" s="18">
        <v>5.4E-8</v>
      </c>
      <c r="O207" s="18">
        <v>2.4999999999999999E-8</v>
      </c>
      <c r="P207" s="27">
        <v>2.4999999999999999E-8</v>
      </c>
      <c r="Q207" s="43" t="s">
        <v>486</v>
      </c>
      <c r="R207" s="43" t="s">
        <v>260</v>
      </c>
      <c r="S207">
        <v>303</v>
      </c>
      <c r="T207" s="19">
        <v>-9.8732262563254611</v>
      </c>
      <c r="U207" s="19">
        <v>-10.327590107126143</v>
      </c>
      <c r="V207" s="19">
        <v>0.4543638508006822</v>
      </c>
      <c r="W207" s="19">
        <v>0.4543638508006822</v>
      </c>
      <c r="X207" s="20" t="s">
        <v>2519</v>
      </c>
      <c r="Y207" s="20" t="s">
        <v>201</v>
      </c>
      <c r="Z207" s="21">
        <v>0</v>
      </c>
      <c r="AA207" s="21">
        <v>-1.3</v>
      </c>
      <c r="AB207" s="20" t="s">
        <v>73</v>
      </c>
      <c r="AC207" s="22">
        <v>0</v>
      </c>
      <c r="AD207">
        <v>1.8</v>
      </c>
    </row>
    <row r="208" spans="1:31" hidden="1" x14ac:dyDescent="0.45">
      <c r="A208" t="s">
        <v>483</v>
      </c>
      <c r="B208" t="s">
        <v>1292</v>
      </c>
      <c r="C208" t="s">
        <v>1293</v>
      </c>
      <c r="E208" t="s">
        <v>2520</v>
      </c>
      <c r="F208">
        <v>1</v>
      </c>
      <c r="G208" s="42" t="s">
        <v>60</v>
      </c>
      <c r="H208" s="42" t="b">
        <v>1</v>
      </c>
      <c r="I208" s="42" t="s">
        <v>60</v>
      </c>
      <c r="J208" t="s">
        <v>324</v>
      </c>
      <c r="K208" s="16" t="s">
        <v>47</v>
      </c>
      <c r="L208" s="17" t="s">
        <v>47</v>
      </c>
      <c r="M208" s="18">
        <v>5.4E-8</v>
      </c>
      <c r="N208" s="18">
        <v>5.4E-8</v>
      </c>
      <c r="O208" s="18">
        <v>2.4999999999999999E-8</v>
      </c>
      <c r="P208" s="18">
        <v>2.4999999999999999E-8</v>
      </c>
      <c r="Q208" s="43" t="s">
        <v>486</v>
      </c>
      <c r="R208" s="43" t="s">
        <v>260</v>
      </c>
      <c r="S208">
        <v>303</v>
      </c>
      <c r="T208" s="19">
        <v>-9.8732262563254611</v>
      </c>
      <c r="U208" s="19">
        <v>-10.327590107126143</v>
      </c>
      <c r="V208" s="19">
        <v>0.4543638508006822</v>
      </c>
      <c r="W208" s="19">
        <v>0.4543638508006822</v>
      </c>
      <c r="X208" s="20" t="s">
        <v>2520</v>
      </c>
      <c r="Y208" s="20" t="s">
        <v>142</v>
      </c>
      <c r="Z208" s="21">
        <v>600</v>
      </c>
      <c r="AA208" s="21">
        <v>-0.4</v>
      </c>
      <c r="AB208" s="20" t="s">
        <v>73</v>
      </c>
      <c r="AC208" s="22">
        <v>0</v>
      </c>
      <c r="AD208">
        <v>1.8</v>
      </c>
      <c r="AE208" s="51" t="s">
        <v>200</v>
      </c>
    </row>
    <row r="209" spans="1:31" hidden="1" x14ac:dyDescent="0.45">
      <c r="A209" t="s">
        <v>139</v>
      </c>
      <c r="B209" t="s">
        <v>1305</v>
      </c>
      <c r="C209" t="s">
        <v>1305</v>
      </c>
      <c r="E209" t="s">
        <v>2519</v>
      </c>
      <c r="F209">
        <v>1</v>
      </c>
      <c r="G209" s="42" t="s">
        <v>60</v>
      </c>
      <c r="H209" s="42" t="b">
        <v>1</v>
      </c>
      <c r="I209" s="42" t="s">
        <v>60</v>
      </c>
      <c r="J209" t="s">
        <v>46</v>
      </c>
      <c r="K209" s="16" t="s">
        <v>47</v>
      </c>
      <c r="L209" s="17" t="s">
        <v>47</v>
      </c>
      <c r="M209" s="18">
        <v>9.3600000000000008E-9</v>
      </c>
      <c r="N209" s="18">
        <v>9.3600000000000008E-9</v>
      </c>
      <c r="O209" s="18">
        <v>4.3999999999999997E-9</v>
      </c>
      <c r="P209" s="18">
        <v>4.3999999999999997E-9</v>
      </c>
      <c r="Q209" s="43" t="s">
        <v>806</v>
      </c>
      <c r="R209" s="43" t="s">
        <v>81</v>
      </c>
      <c r="S209">
        <v>298</v>
      </c>
      <c r="T209" s="19">
        <v>-10.907224122409577</v>
      </c>
      <c r="U209" s="19">
        <v>-11.352580164653094</v>
      </c>
      <c r="V209" s="19">
        <v>0.44535604224351744</v>
      </c>
      <c r="W209" s="19">
        <v>0.44535604224351744</v>
      </c>
      <c r="X209" s="20" t="s">
        <v>2520</v>
      </c>
      <c r="Y209" s="20" t="s">
        <v>192</v>
      </c>
      <c r="Z209" s="21">
        <v>400</v>
      </c>
      <c r="AA209" s="21">
        <v>-0.7</v>
      </c>
      <c r="AB209" s="20" t="s">
        <v>73</v>
      </c>
      <c r="AC209" s="22">
        <v>0</v>
      </c>
      <c r="AD209">
        <v>1.8</v>
      </c>
    </row>
    <row r="210" spans="1:31" hidden="1" x14ac:dyDescent="0.45">
      <c r="A210" t="s">
        <v>483</v>
      </c>
      <c r="B210" t="s">
        <v>797</v>
      </c>
      <c r="C210" t="s">
        <v>1312</v>
      </c>
      <c r="E210" t="s">
        <v>2520</v>
      </c>
      <c r="F210">
        <v>1</v>
      </c>
      <c r="G210" s="42" t="s">
        <v>60</v>
      </c>
      <c r="H210" s="42" t="b">
        <v>1</v>
      </c>
      <c r="I210" s="42" t="s">
        <v>60</v>
      </c>
      <c r="J210" t="s">
        <v>46</v>
      </c>
      <c r="K210" s="16" t="s">
        <v>47</v>
      </c>
      <c r="L210" s="17" t="s">
        <v>47</v>
      </c>
      <c r="M210" s="18">
        <v>5.2999999999999998E-8</v>
      </c>
      <c r="N210" s="18">
        <v>5.2999999999999998E-8</v>
      </c>
      <c r="O210" s="18">
        <v>2.4999999999999999E-8</v>
      </c>
      <c r="P210" s="18">
        <v>2.4999999999999999E-8</v>
      </c>
      <c r="Q210" s="43" t="s">
        <v>486</v>
      </c>
      <c r="R210" s="43" t="s">
        <v>260</v>
      </c>
      <c r="S210">
        <v>303</v>
      </c>
      <c r="T210" s="19">
        <v>-9.8842546148026305</v>
      </c>
      <c r="U210" s="19">
        <v>-10.327590107126143</v>
      </c>
      <c r="V210" s="19">
        <v>0.44333549232351288</v>
      </c>
      <c r="W210" s="19">
        <v>0.44333549232351288</v>
      </c>
      <c r="X210" s="20" t="s">
        <v>2520</v>
      </c>
      <c r="Y210" s="20" t="s">
        <v>142</v>
      </c>
      <c r="Z210" s="21">
        <v>600</v>
      </c>
      <c r="AA210" s="21">
        <v>-0.4</v>
      </c>
      <c r="AB210" s="20" t="s">
        <v>73</v>
      </c>
      <c r="AC210" s="22">
        <v>0</v>
      </c>
      <c r="AD210">
        <v>1.8</v>
      </c>
    </row>
    <row r="211" spans="1:31" hidden="1" x14ac:dyDescent="0.45">
      <c r="A211" t="s">
        <v>67</v>
      </c>
      <c r="B211" t="s">
        <v>1318</v>
      </c>
      <c r="C211" t="s">
        <v>1318</v>
      </c>
      <c r="E211" t="s">
        <v>2519</v>
      </c>
      <c r="F211">
        <v>1</v>
      </c>
      <c r="G211" s="42" t="s">
        <v>60</v>
      </c>
      <c r="H211" s="42" t="b">
        <v>1</v>
      </c>
      <c r="I211" s="42" t="s">
        <v>60</v>
      </c>
      <c r="J211" t="s">
        <v>46</v>
      </c>
      <c r="K211" s="16" t="s">
        <v>47</v>
      </c>
      <c r="L211" s="17" t="s">
        <v>47</v>
      </c>
      <c r="M211" s="18">
        <v>2.4999999999999999E-8</v>
      </c>
      <c r="N211" s="18">
        <v>2.4999999999999999E-8</v>
      </c>
      <c r="O211" s="18">
        <v>1.2E-8</v>
      </c>
      <c r="P211" s="18">
        <v>1.2E-8</v>
      </c>
      <c r="Q211" s="43" t="s">
        <v>71</v>
      </c>
      <c r="R211" s="43" t="s">
        <v>72</v>
      </c>
      <c r="S211">
        <v>298</v>
      </c>
      <c r="T211" s="19">
        <v>-10.327590107126143</v>
      </c>
      <c r="U211" s="19">
        <v>-10.760631920423462</v>
      </c>
      <c r="V211" s="19">
        <v>0.43304181329731861</v>
      </c>
      <c r="W211" s="19">
        <v>0.43304181329731861</v>
      </c>
      <c r="X211" s="20" t="s">
        <v>2520</v>
      </c>
      <c r="Y211" s="20" t="s">
        <v>101</v>
      </c>
      <c r="Z211" s="21">
        <v>-1</v>
      </c>
      <c r="AA211" s="21">
        <v>-3.5</v>
      </c>
      <c r="AB211" s="20" t="s">
        <v>73</v>
      </c>
      <c r="AC211" s="22">
        <v>0</v>
      </c>
      <c r="AD211">
        <v>1.8</v>
      </c>
    </row>
    <row r="212" spans="1:31" hidden="1" x14ac:dyDescent="0.45">
      <c r="A212" t="s">
        <v>483</v>
      </c>
      <c r="B212" t="s">
        <v>1348</v>
      </c>
      <c r="C212" t="s">
        <v>1349</v>
      </c>
      <c r="E212" t="s">
        <v>2520</v>
      </c>
      <c r="F212">
        <v>1</v>
      </c>
      <c r="G212" s="42" t="s">
        <v>60</v>
      </c>
      <c r="H212" s="42" t="b">
        <v>1</v>
      </c>
      <c r="I212" s="42" t="s">
        <v>60</v>
      </c>
      <c r="J212" t="s">
        <v>70</v>
      </c>
      <c r="K212" s="16" t="s">
        <v>47</v>
      </c>
      <c r="L212" s="17" t="s">
        <v>47</v>
      </c>
      <c r="M212" s="18">
        <v>1.2E-8</v>
      </c>
      <c r="N212" s="18">
        <v>1.2E-8</v>
      </c>
      <c r="O212" s="18">
        <v>2.4999999999999999E-8</v>
      </c>
      <c r="P212" s="18">
        <v>2.4999999999999999E-8</v>
      </c>
      <c r="Q212" t="s">
        <v>486</v>
      </c>
      <c r="R212" t="s">
        <v>260</v>
      </c>
      <c r="S212">
        <v>303</v>
      </c>
      <c r="T212" s="19">
        <v>-10.760631920423462</v>
      </c>
      <c r="U212" s="19">
        <v>-10.327590107126143</v>
      </c>
      <c r="V212" s="19">
        <v>-0.43304181329731861</v>
      </c>
      <c r="W212" s="19">
        <v>0.43304181329731861</v>
      </c>
      <c r="X212" s="20" t="s">
        <v>2520</v>
      </c>
      <c r="Y212" s="20" t="s">
        <v>182</v>
      </c>
      <c r="Z212" s="21">
        <v>300</v>
      </c>
      <c r="AA212" s="21">
        <v>-1.6</v>
      </c>
      <c r="AB212" s="20" t="s">
        <v>73</v>
      </c>
      <c r="AC212" s="22">
        <v>0</v>
      </c>
      <c r="AD212">
        <v>1.8</v>
      </c>
    </row>
    <row r="213" spans="1:31" hidden="1" x14ac:dyDescent="0.45">
      <c r="A213" t="s">
        <v>483</v>
      </c>
      <c r="B213" t="s">
        <v>1363</v>
      </c>
      <c r="C213" t="s">
        <v>1364</v>
      </c>
      <c r="E213" t="s">
        <v>2520</v>
      </c>
      <c r="F213">
        <v>1</v>
      </c>
      <c r="G213" s="42" t="s">
        <v>60</v>
      </c>
      <c r="H213" s="42" t="b">
        <v>1</v>
      </c>
      <c r="I213" s="42" t="s">
        <v>60</v>
      </c>
      <c r="J213" t="s">
        <v>125</v>
      </c>
      <c r="K213" s="16" t="s">
        <v>47</v>
      </c>
      <c r="L213" s="17" t="s">
        <v>47</v>
      </c>
      <c r="M213" s="18">
        <v>1.2E-8</v>
      </c>
      <c r="N213" s="18">
        <v>1.2E-8</v>
      </c>
      <c r="O213" s="18">
        <v>2.4999999999999999E-8</v>
      </c>
      <c r="P213" s="18">
        <v>2.4999999999999999E-8</v>
      </c>
      <c r="Q213" t="s">
        <v>486</v>
      </c>
      <c r="R213" t="s">
        <v>260</v>
      </c>
      <c r="S213">
        <v>303</v>
      </c>
      <c r="T213" s="19">
        <v>-10.760631920423462</v>
      </c>
      <c r="U213" s="19">
        <v>-10.327590107126143</v>
      </c>
      <c r="V213" s="19">
        <v>-0.43304181329731861</v>
      </c>
      <c r="W213" s="19">
        <v>0.43304181329731861</v>
      </c>
      <c r="X213" s="20" t="s">
        <v>2520</v>
      </c>
      <c r="Y213" s="20" t="s">
        <v>192</v>
      </c>
      <c r="Z213" s="21">
        <v>400</v>
      </c>
      <c r="AA213" s="21">
        <v>-0.7</v>
      </c>
      <c r="AB213" s="20" t="s">
        <v>73</v>
      </c>
      <c r="AC213" s="22">
        <v>0</v>
      </c>
      <c r="AD213">
        <v>1.8</v>
      </c>
    </row>
    <row r="214" spans="1:31" hidden="1" x14ac:dyDescent="0.45">
      <c r="A214" t="s">
        <v>109</v>
      </c>
      <c r="B214" t="s">
        <v>1408</v>
      </c>
      <c r="C214" t="s">
        <v>1408</v>
      </c>
      <c r="E214" t="s">
        <v>2519</v>
      </c>
      <c r="F214">
        <v>1</v>
      </c>
      <c r="G214" s="42" t="s">
        <v>60</v>
      </c>
      <c r="H214" s="42" t="b">
        <v>1</v>
      </c>
      <c r="I214" s="42" t="s">
        <v>60</v>
      </c>
      <c r="J214" t="s">
        <v>125</v>
      </c>
      <c r="K214" s="16" t="s">
        <v>47</v>
      </c>
      <c r="L214" s="17" t="s">
        <v>47</v>
      </c>
      <c r="M214" s="18">
        <v>1.77E-8</v>
      </c>
      <c r="N214" s="18">
        <v>1.77E-8</v>
      </c>
      <c r="O214" s="18">
        <v>8.5E-9</v>
      </c>
      <c r="P214" s="18">
        <v>8.5E-9</v>
      </c>
      <c r="Q214" s="43" t="s">
        <v>113</v>
      </c>
      <c r="R214" s="43" t="s">
        <v>114</v>
      </c>
      <c r="S214" t="s">
        <v>89</v>
      </c>
      <c r="T214" s="19">
        <v>-10.53132370644631</v>
      </c>
      <c r="U214" s="19">
        <v>-10.964087807335581</v>
      </c>
      <c r="V214" s="19">
        <v>0.43276410088927086</v>
      </c>
      <c r="W214" s="19">
        <v>0.43276410088927086</v>
      </c>
      <c r="X214" s="20" t="s">
        <v>2520</v>
      </c>
      <c r="Y214" s="20" t="s">
        <v>192</v>
      </c>
      <c r="Z214" s="21">
        <v>400</v>
      </c>
      <c r="AA214" s="21">
        <v>-0.7</v>
      </c>
      <c r="AB214" s="20" t="s">
        <v>205</v>
      </c>
      <c r="AC214" s="22">
        <v>0</v>
      </c>
      <c r="AD214" t="e">
        <v>#N/A</v>
      </c>
    </row>
    <row r="215" spans="1:31" s="103" customFormat="1" hidden="1" x14ac:dyDescent="0.45">
      <c r="A215" s="103" t="s">
        <v>139</v>
      </c>
      <c r="B215" s="103" t="s">
        <v>1427</v>
      </c>
      <c r="C215" s="103" t="s">
        <v>1428</v>
      </c>
      <c r="E215" s="103" t="s">
        <v>2520</v>
      </c>
      <c r="F215" s="103">
        <v>2</v>
      </c>
      <c r="G215" s="103" t="s">
        <v>60</v>
      </c>
      <c r="H215" s="103" t="b">
        <v>1</v>
      </c>
      <c r="I215" s="103" t="s">
        <v>60</v>
      </c>
      <c r="J215" s="103" t="s">
        <v>324</v>
      </c>
      <c r="K215" s="103" t="s">
        <v>495</v>
      </c>
      <c r="L215" s="103" t="s">
        <v>495</v>
      </c>
      <c r="M215" s="104">
        <v>6.1000000000000003E-12</v>
      </c>
      <c r="N215" s="104">
        <v>6.1000000000000003E-12</v>
      </c>
      <c r="O215" s="104">
        <v>1.23E-11</v>
      </c>
      <c r="P215" s="104">
        <v>1.23E-11</v>
      </c>
      <c r="Q215" s="103" t="s">
        <v>496</v>
      </c>
      <c r="R215" s="103" t="s">
        <v>497</v>
      </c>
      <c r="S215" s="103" t="s">
        <v>89</v>
      </c>
      <c r="T215" s="105">
        <v>-15.235412083402077</v>
      </c>
      <c r="U215" s="105">
        <v>-14.821638893594605</v>
      </c>
      <c r="V215" s="105">
        <v>-0.41377318980747191</v>
      </c>
      <c r="W215" s="105">
        <v>0.41377318980747191</v>
      </c>
      <c r="X215" s="106" t="s">
        <v>2519</v>
      </c>
      <c r="Y215" s="106" t="s">
        <v>130</v>
      </c>
      <c r="Z215" s="107">
        <v>0</v>
      </c>
      <c r="AA215" s="107">
        <v>-3.5</v>
      </c>
      <c r="AB215" s="106" t="s">
        <v>73</v>
      </c>
      <c r="AC215" s="108">
        <v>0</v>
      </c>
      <c r="AD215" s="103">
        <v>1.8</v>
      </c>
      <c r="AE215" s="103" t="s">
        <v>2524</v>
      </c>
    </row>
    <row r="216" spans="1:31" hidden="1" x14ac:dyDescent="0.45">
      <c r="A216" t="s">
        <v>483</v>
      </c>
      <c r="B216" t="s">
        <v>749</v>
      </c>
      <c r="C216" t="s">
        <v>1435</v>
      </c>
      <c r="E216" t="s">
        <v>2520</v>
      </c>
      <c r="F216">
        <v>1</v>
      </c>
      <c r="G216" s="42" t="s">
        <v>60</v>
      </c>
      <c r="H216" s="42" t="b">
        <v>1</v>
      </c>
      <c r="I216" s="42" t="s">
        <v>60</v>
      </c>
      <c r="J216" t="s">
        <v>46</v>
      </c>
      <c r="K216" s="16" t="s">
        <v>47</v>
      </c>
      <c r="L216" s="17" t="s">
        <v>47</v>
      </c>
      <c r="M216" s="18">
        <v>4.9999999999999998E-8</v>
      </c>
      <c r="N216" s="18">
        <v>4.9999999999999998E-8</v>
      </c>
      <c r="O216" s="18">
        <v>2.4999999999999999E-8</v>
      </c>
      <c r="P216" s="18">
        <v>2.4999999999999999E-8</v>
      </c>
      <c r="Q216" t="s">
        <v>486</v>
      </c>
      <c r="R216" t="s">
        <v>260</v>
      </c>
      <c r="S216">
        <v>303</v>
      </c>
      <c r="T216" s="19">
        <v>-9.9186332705957749</v>
      </c>
      <c r="U216" s="19">
        <v>-10.327590107126143</v>
      </c>
      <c r="V216" s="19">
        <v>0.40895683653036841</v>
      </c>
      <c r="W216" s="19">
        <v>0.40895683653036841</v>
      </c>
      <c r="X216" s="20" t="s">
        <v>2520</v>
      </c>
      <c r="Y216" s="20" t="s">
        <v>136</v>
      </c>
      <c r="Z216" s="21">
        <v>-1</v>
      </c>
      <c r="AA216" s="21">
        <v>-3.5</v>
      </c>
      <c r="AB216" s="20" t="s">
        <v>73</v>
      </c>
      <c r="AC216" s="22">
        <v>0</v>
      </c>
      <c r="AD216">
        <v>1.8</v>
      </c>
    </row>
    <row r="217" spans="1:31" hidden="1" x14ac:dyDescent="0.45">
      <c r="A217" t="s">
        <v>65</v>
      </c>
      <c r="B217" s="37" t="s">
        <v>482</v>
      </c>
      <c r="C217" t="s">
        <v>482</v>
      </c>
      <c r="E217" t="s">
        <v>2519</v>
      </c>
      <c r="F217">
        <v>1</v>
      </c>
      <c r="G217" s="42" t="s">
        <v>60</v>
      </c>
      <c r="H217" s="42" t="b">
        <v>1</v>
      </c>
      <c r="I217" s="42" t="s">
        <v>60</v>
      </c>
      <c r="J217" t="s">
        <v>46</v>
      </c>
      <c r="K217" s="16" t="s">
        <v>47</v>
      </c>
      <c r="L217" s="17" t="s">
        <v>47</v>
      </c>
      <c r="M217" s="18">
        <v>3.8500000000000001E-8</v>
      </c>
      <c r="N217" s="18">
        <v>3.8500000000000001E-8</v>
      </c>
      <c r="O217" s="18">
        <v>2E-8</v>
      </c>
      <c r="P217" s="27">
        <v>2E-8</v>
      </c>
      <c r="Q217" s="43" t="s">
        <v>62</v>
      </c>
      <c r="R217" s="43" t="s">
        <v>81</v>
      </c>
      <c r="S217">
        <v>298</v>
      </c>
      <c r="T217" s="19">
        <v>-10.072838481435078</v>
      </c>
      <c r="U217" s="19">
        <v>-10.459244802401527</v>
      </c>
      <c r="V217" s="19">
        <v>0.386406320966449</v>
      </c>
      <c r="W217" s="19">
        <v>0.386406320966449</v>
      </c>
      <c r="X217" s="20" t="s">
        <v>2519</v>
      </c>
      <c r="Y217" s="20" t="s">
        <v>201</v>
      </c>
      <c r="Z217" s="21">
        <v>0</v>
      </c>
      <c r="AA217" s="21">
        <v>-1.3</v>
      </c>
      <c r="AB217" s="20" t="s">
        <v>73</v>
      </c>
      <c r="AC217" s="22">
        <v>0</v>
      </c>
      <c r="AD217">
        <v>1.8</v>
      </c>
    </row>
    <row r="218" spans="1:31" hidden="1" x14ac:dyDescent="0.45">
      <c r="A218" t="s">
        <v>67</v>
      </c>
      <c r="B218" t="s">
        <v>1448</v>
      </c>
      <c r="C218" t="s">
        <v>1448</v>
      </c>
      <c r="E218" t="s">
        <v>2519</v>
      </c>
      <c r="F218">
        <v>1</v>
      </c>
      <c r="G218" s="42" t="s">
        <v>60</v>
      </c>
      <c r="H218" s="42" t="b">
        <v>1</v>
      </c>
      <c r="I218" s="42" t="s">
        <v>60</v>
      </c>
      <c r="J218" t="s">
        <v>46</v>
      </c>
      <c r="K218" s="16" t="s">
        <v>47</v>
      </c>
      <c r="L218" s="17" t="s">
        <v>47</v>
      </c>
      <c r="M218" s="18">
        <v>2.3000000000000001E-8</v>
      </c>
      <c r="N218" s="18">
        <v>2.3000000000000001E-8</v>
      </c>
      <c r="O218" s="18">
        <v>1.2E-8</v>
      </c>
      <c r="P218" s="18">
        <v>1.2E-8</v>
      </c>
      <c r="Q218" t="s">
        <v>71</v>
      </c>
      <c r="R218" t="s">
        <v>72</v>
      </c>
      <c r="S218">
        <v>298</v>
      </c>
      <c r="T218" s="19">
        <v>-10.376785256400183</v>
      </c>
      <c r="U218" s="19">
        <v>-10.760631920423462</v>
      </c>
      <c r="V218" s="19">
        <v>0.38384666402327916</v>
      </c>
      <c r="W218" s="19">
        <v>0.38384666402327916</v>
      </c>
      <c r="X218" s="20" t="s">
        <v>2520</v>
      </c>
      <c r="Y218" s="20" t="s">
        <v>192</v>
      </c>
      <c r="Z218" s="21">
        <v>400</v>
      </c>
      <c r="AA218" s="21">
        <v>-0.7</v>
      </c>
      <c r="AB218" s="20" t="s">
        <v>73</v>
      </c>
      <c r="AC218" s="22">
        <v>0</v>
      </c>
      <c r="AD218">
        <v>1.8</v>
      </c>
    </row>
    <row r="219" spans="1:31" hidden="1" x14ac:dyDescent="0.45">
      <c r="A219" t="s">
        <v>487</v>
      </c>
      <c r="B219" t="s">
        <v>1453</v>
      </c>
      <c r="C219" t="s">
        <v>1454</v>
      </c>
      <c r="E219" t="s">
        <v>2520</v>
      </c>
      <c r="F219">
        <v>1</v>
      </c>
      <c r="G219" s="42" t="s">
        <v>60</v>
      </c>
      <c r="H219" s="42" t="b">
        <v>1</v>
      </c>
      <c r="I219" s="42" t="s">
        <v>60</v>
      </c>
      <c r="J219" t="s">
        <v>70</v>
      </c>
      <c r="K219" s="16" t="s">
        <v>47</v>
      </c>
      <c r="L219" s="17" t="s">
        <v>47</v>
      </c>
      <c r="M219" s="18">
        <v>3.2999999999999998E-8</v>
      </c>
      <c r="N219" s="18">
        <v>3.2999999999999998E-8</v>
      </c>
      <c r="O219" s="18">
        <v>6.2999999999999995E-8</v>
      </c>
      <c r="P219" s="18">
        <v>6.2999999999999995E-8</v>
      </c>
      <c r="Q219" t="s">
        <v>489</v>
      </c>
      <c r="R219" t="s">
        <v>260</v>
      </c>
      <c r="S219">
        <v>303</v>
      </c>
      <c r="T219" s="19">
        <v>-10.163787382533158</v>
      </c>
      <c r="U219" s="19">
        <v>-9.782277355227377</v>
      </c>
      <c r="V219" s="19">
        <v>-0.38151002730578121</v>
      </c>
      <c r="W219" s="19">
        <v>0.38151002730578121</v>
      </c>
      <c r="X219" s="20" t="s">
        <v>2520</v>
      </c>
      <c r="Y219" s="20" t="s">
        <v>101</v>
      </c>
      <c r="Z219" s="21">
        <v>-1</v>
      </c>
      <c r="AA219" s="21">
        <v>-3.5</v>
      </c>
      <c r="AB219" s="20" t="s">
        <v>73</v>
      </c>
      <c r="AC219" s="22">
        <v>0</v>
      </c>
      <c r="AD219">
        <v>1.8</v>
      </c>
    </row>
    <row r="220" spans="1:31" hidden="1" x14ac:dyDescent="0.45">
      <c r="A220" t="s">
        <v>139</v>
      </c>
      <c r="B220" s="37" t="s">
        <v>1459</v>
      </c>
      <c r="C220" t="s">
        <v>1459</v>
      </c>
      <c r="E220" t="s">
        <v>2519</v>
      </c>
      <c r="F220">
        <v>1</v>
      </c>
      <c r="G220" s="42" t="s">
        <v>60</v>
      </c>
      <c r="H220" s="42" t="b">
        <v>1</v>
      </c>
      <c r="I220" s="42" t="s">
        <v>60</v>
      </c>
      <c r="J220" t="s">
        <v>46</v>
      </c>
      <c r="K220" s="16" t="s">
        <v>47</v>
      </c>
      <c r="L220" s="17" t="s">
        <v>47</v>
      </c>
      <c r="M220" s="18">
        <v>2.3199999999999998E-9</v>
      </c>
      <c r="N220" s="18">
        <v>2.3199999999999998E-9</v>
      </c>
      <c r="O220" s="18">
        <v>4.3999999999999997E-9</v>
      </c>
      <c r="P220" s="18">
        <v>4.3999999999999997E-9</v>
      </c>
      <c r="Q220" t="s">
        <v>806</v>
      </c>
      <c r="R220" t="s">
        <v>81</v>
      </c>
      <c r="S220">
        <v>298</v>
      </c>
      <c r="T220" s="19">
        <v>-11.730202204248233</v>
      </c>
      <c r="U220" s="19">
        <v>-11.352580164653094</v>
      </c>
      <c r="V220" s="19">
        <v>-0.3776220395951384</v>
      </c>
      <c r="W220" s="19">
        <v>0.3776220395951384</v>
      </c>
      <c r="X220" s="77" t="s">
        <v>2520</v>
      </c>
      <c r="Y220" s="77" t="s">
        <v>187</v>
      </c>
      <c r="Z220" s="21">
        <v>500</v>
      </c>
      <c r="AA220" s="21">
        <v>-0.8</v>
      </c>
      <c r="AB220" s="20" t="s">
        <v>73</v>
      </c>
      <c r="AC220" s="22">
        <v>0</v>
      </c>
      <c r="AD220">
        <v>1.8</v>
      </c>
    </row>
    <row r="221" spans="1:31" hidden="1" x14ac:dyDescent="0.45">
      <c r="A221" t="s">
        <v>65</v>
      </c>
      <c r="B221" t="s">
        <v>264</v>
      </c>
      <c r="C221" t="s">
        <v>264</v>
      </c>
      <c r="E221" t="s">
        <v>2519</v>
      </c>
      <c r="F221">
        <v>1</v>
      </c>
      <c r="G221" s="42" t="s">
        <v>60</v>
      </c>
      <c r="H221" s="42" t="b">
        <v>1</v>
      </c>
      <c r="I221" s="42" t="s">
        <v>60</v>
      </c>
      <c r="J221" t="s">
        <v>46</v>
      </c>
      <c r="K221" s="16" t="s">
        <v>47</v>
      </c>
      <c r="L221" s="17" t="s">
        <v>47</v>
      </c>
      <c r="M221" s="18">
        <v>3.7E-8</v>
      </c>
      <c r="N221" s="18">
        <v>3.7E-8</v>
      </c>
      <c r="O221" s="18">
        <v>2E-8</v>
      </c>
      <c r="P221" s="27">
        <v>2E-8</v>
      </c>
      <c r="Q221" s="43" t="s">
        <v>62</v>
      </c>
      <c r="R221" s="43" t="s">
        <v>81</v>
      </c>
      <c r="S221">
        <v>298</v>
      </c>
      <c r="T221" s="19">
        <v>-10.096285275338291</v>
      </c>
      <c r="U221" s="19">
        <v>-10.459244802401527</v>
      </c>
      <c r="V221" s="19">
        <v>0.36295952706323575</v>
      </c>
      <c r="W221" s="19">
        <v>0.36295952706323575</v>
      </c>
      <c r="X221" s="20" t="s">
        <v>2519</v>
      </c>
      <c r="Y221" s="20" t="s">
        <v>196</v>
      </c>
      <c r="Z221" s="21">
        <v>0</v>
      </c>
      <c r="AA221" s="21">
        <v>-0.9</v>
      </c>
      <c r="AB221" s="20" t="s">
        <v>73</v>
      </c>
      <c r="AC221" s="22">
        <v>0</v>
      </c>
      <c r="AD221">
        <v>1.8</v>
      </c>
    </row>
    <row r="222" spans="1:31" hidden="1" x14ac:dyDescent="0.45">
      <c r="A222" t="s">
        <v>346</v>
      </c>
      <c r="B222" t="s">
        <v>1490</v>
      </c>
      <c r="C222" t="s">
        <v>778</v>
      </c>
      <c r="E222" t="s">
        <v>2520</v>
      </c>
      <c r="F222">
        <v>1</v>
      </c>
      <c r="G222" s="42" t="s">
        <v>60</v>
      </c>
      <c r="H222" s="42" t="b">
        <v>1</v>
      </c>
      <c r="I222" s="42" t="s">
        <v>60</v>
      </c>
      <c r="J222" t="s">
        <v>70</v>
      </c>
      <c r="K222" s="16" t="s">
        <v>47</v>
      </c>
      <c r="L222" s="17" t="s">
        <v>47</v>
      </c>
      <c r="M222" s="18">
        <v>2.4E-10</v>
      </c>
      <c r="N222" s="18">
        <v>2.4E-10</v>
      </c>
      <c r="O222" s="18">
        <v>1.2999999999999999E-10</v>
      </c>
      <c r="P222" s="27">
        <v>1.2999999999999999E-10</v>
      </c>
      <c r="Q222" t="s">
        <v>349</v>
      </c>
      <c r="R222" t="s">
        <v>350</v>
      </c>
      <c r="S222" t="s">
        <v>89</v>
      </c>
      <c r="T222" s="19">
        <v>-13.068725493626067</v>
      </c>
      <c r="U222" s="19">
        <v>-13.430457132629048</v>
      </c>
      <c r="V222" s="19">
        <v>0.361731639002981</v>
      </c>
      <c r="W222" s="19">
        <v>0.361731639002981</v>
      </c>
      <c r="X222" s="20" t="s">
        <v>2519</v>
      </c>
      <c r="Y222" s="20" t="s">
        <v>201</v>
      </c>
      <c r="Z222" s="21">
        <v>0</v>
      </c>
      <c r="AA222" s="21">
        <v>-1.3</v>
      </c>
      <c r="AB222" s="20" t="s">
        <v>73</v>
      </c>
      <c r="AC222" s="22">
        <v>0</v>
      </c>
      <c r="AD222">
        <v>1.8</v>
      </c>
    </row>
    <row r="223" spans="1:31" hidden="1" x14ac:dyDescent="0.45">
      <c r="A223" t="s">
        <v>487</v>
      </c>
      <c r="B223" t="s">
        <v>798</v>
      </c>
      <c r="C223" t="s">
        <v>807</v>
      </c>
      <c r="E223" t="s">
        <v>2520</v>
      </c>
      <c r="F223">
        <v>1</v>
      </c>
      <c r="G223" s="42" t="s">
        <v>60</v>
      </c>
      <c r="H223" s="42" t="b">
        <v>1</v>
      </c>
      <c r="I223" s="42" t="s">
        <v>60</v>
      </c>
      <c r="J223" t="s">
        <v>125</v>
      </c>
      <c r="K223" s="16" t="s">
        <v>47</v>
      </c>
      <c r="L223" s="17" t="s">
        <v>47</v>
      </c>
      <c r="M223" s="18">
        <v>1.14E-7</v>
      </c>
      <c r="N223" s="18">
        <v>1.14E-7</v>
      </c>
      <c r="O223" s="18">
        <v>6.2999999999999995E-8</v>
      </c>
      <c r="P223" s="18">
        <v>6.2999999999999995E-8</v>
      </c>
      <c r="Q223" t="s">
        <v>489</v>
      </c>
      <c r="R223" t="s">
        <v>260</v>
      </c>
      <c r="S223">
        <v>303</v>
      </c>
      <c r="T223" s="19">
        <v>-9.4323697592456295</v>
      </c>
      <c r="U223" s="19">
        <v>-9.782277355227377</v>
      </c>
      <c r="V223" s="19">
        <v>0.34990759598174748</v>
      </c>
      <c r="W223" s="19">
        <v>0.34990759598174748</v>
      </c>
      <c r="X223" s="20" t="s">
        <v>2520</v>
      </c>
      <c r="Y223" s="20" t="s">
        <v>142</v>
      </c>
      <c r="Z223" s="21">
        <v>600</v>
      </c>
      <c r="AA223" s="21">
        <v>-0.4</v>
      </c>
      <c r="AB223" s="20" t="s">
        <v>73</v>
      </c>
      <c r="AC223" s="22">
        <v>0</v>
      </c>
      <c r="AD223">
        <v>1.8</v>
      </c>
    </row>
    <row r="224" spans="1:31" hidden="1" x14ac:dyDescent="0.45">
      <c r="A224" t="s">
        <v>65</v>
      </c>
      <c r="B224" s="37" t="s">
        <v>66</v>
      </c>
      <c r="C224" t="s">
        <v>66</v>
      </c>
      <c r="E224" t="s">
        <v>2519</v>
      </c>
      <c r="F224">
        <v>1</v>
      </c>
      <c r="G224" s="42" t="s">
        <v>60</v>
      </c>
      <c r="H224" s="42" t="b">
        <v>1</v>
      </c>
      <c r="I224" s="42" t="s">
        <v>60</v>
      </c>
      <c r="J224" t="s">
        <v>70</v>
      </c>
      <c r="K224" s="16" t="s">
        <v>47</v>
      </c>
      <c r="L224" s="17" t="s">
        <v>47</v>
      </c>
      <c r="M224" s="18">
        <v>3.5700000000000002E-8</v>
      </c>
      <c r="N224" s="18">
        <v>3.5700000000000002E-8</v>
      </c>
      <c r="O224" s="18">
        <v>2E-8</v>
      </c>
      <c r="P224" s="18">
        <v>2E-8</v>
      </c>
      <c r="Q224" t="s">
        <v>62</v>
      </c>
      <c r="R224" t="s">
        <v>81</v>
      </c>
      <c r="S224">
        <v>298</v>
      </c>
      <c r="T224" s="19">
        <v>-10.117387937414883</v>
      </c>
      <c r="U224" s="19">
        <v>-10.459244802401527</v>
      </c>
      <c r="V224" s="19">
        <v>0.34185686498664403</v>
      </c>
      <c r="W224" s="19">
        <v>0.34185686498664403</v>
      </c>
      <c r="X224" s="77" t="s">
        <v>2520</v>
      </c>
      <c r="Y224" s="77" t="s">
        <v>187</v>
      </c>
      <c r="Z224" s="21">
        <v>500</v>
      </c>
      <c r="AA224" s="21">
        <v>-0.8</v>
      </c>
      <c r="AB224" s="20" t="s">
        <v>73</v>
      </c>
      <c r="AC224" s="22">
        <v>0</v>
      </c>
      <c r="AD224">
        <v>1.8</v>
      </c>
    </row>
    <row r="225" spans="1:31" s="81" customFormat="1" hidden="1" x14ac:dyDescent="0.45">
      <c r="A225" s="81" t="s">
        <v>58</v>
      </c>
      <c r="B225" s="81" t="s">
        <v>334</v>
      </c>
      <c r="C225" s="81" t="s">
        <v>334</v>
      </c>
      <c r="E225" s="81" t="s">
        <v>2519</v>
      </c>
      <c r="F225" s="81">
        <v>1</v>
      </c>
      <c r="G225" s="81" t="s">
        <v>60</v>
      </c>
      <c r="H225" s="81" t="b">
        <v>1</v>
      </c>
      <c r="I225" s="81" t="s">
        <v>60</v>
      </c>
      <c r="J225" s="81" t="s">
        <v>46</v>
      </c>
      <c r="K225" s="81" t="s">
        <v>47</v>
      </c>
      <c r="L225" s="81" t="s">
        <v>47</v>
      </c>
      <c r="M225" s="98">
        <v>1.92E-8</v>
      </c>
      <c r="N225" s="98">
        <v>1.92E-8</v>
      </c>
      <c r="O225" s="98">
        <v>1.0800000000000001E-8</v>
      </c>
      <c r="P225" s="98">
        <v>1.0800000000000001E-8</v>
      </c>
      <c r="Q225" s="99" t="s">
        <v>62</v>
      </c>
      <c r="R225" s="99" t="s">
        <v>63</v>
      </c>
      <c r="S225" s="81">
        <v>298</v>
      </c>
      <c r="T225" s="83">
        <v>-10.483329779168477</v>
      </c>
      <c r="U225" s="83">
        <v>-10.822794624661579</v>
      </c>
      <c r="V225" s="83">
        <v>0.33946484549310263</v>
      </c>
      <c r="W225" s="83">
        <v>0.33946484549310263</v>
      </c>
      <c r="X225" s="84" t="s">
        <v>2519</v>
      </c>
      <c r="Y225" s="84" t="s">
        <v>196</v>
      </c>
      <c r="Z225" s="85">
        <v>0</v>
      </c>
      <c r="AA225" s="85">
        <v>-0.9</v>
      </c>
      <c r="AB225" s="84" t="s">
        <v>73</v>
      </c>
      <c r="AC225" s="86">
        <v>0</v>
      </c>
      <c r="AD225" s="81">
        <v>1.8</v>
      </c>
    </row>
    <row r="226" spans="1:31" hidden="1" x14ac:dyDescent="0.45">
      <c r="A226" t="s">
        <v>256</v>
      </c>
      <c r="B226" t="s">
        <v>1181</v>
      </c>
      <c r="C226" t="s">
        <v>1182</v>
      </c>
      <c r="E226" t="s">
        <v>2520</v>
      </c>
      <c r="F226">
        <v>1</v>
      </c>
      <c r="G226" s="42" t="s">
        <v>60</v>
      </c>
      <c r="H226" s="42" t="b">
        <v>1</v>
      </c>
      <c r="I226" s="42" t="s">
        <v>60</v>
      </c>
      <c r="J226" t="s">
        <v>70</v>
      </c>
      <c r="K226" s="16" t="s">
        <v>47</v>
      </c>
      <c r="L226" s="17" t="s">
        <v>47</v>
      </c>
      <c r="M226" s="18">
        <v>1.2499999999999999E-8</v>
      </c>
      <c r="N226" s="18">
        <v>1.2499999999999999E-8</v>
      </c>
      <c r="O226" s="18">
        <v>2.1999999999999998E-8</v>
      </c>
      <c r="P226" s="27">
        <v>2.1999999999999998E-8</v>
      </c>
      <c r="Q226" s="43" t="s">
        <v>259</v>
      </c>
      <c r="R226" s="43" t="s">
        <v>260</v>
      </c>
      <c r="S226">
        <v>303</v>
      </c>
      <c r="T226" s="19">
        <v>-10.73654694365651</v>
      </c>
      <c r="U226" s="19">
        <v>-10.403011796316974</v>
      </c>
      <c r="V226" s="19">
        <v>-0.3335351473395356</v>
      </c>
      <c r="W226" s="19">
        <v>0.3335351473395356</v>
      </c>
      <c r="X226" s="20" t="s">
        <v>2519</v>
      </c>
      <c r="Y226" s="20" t="s">
        <v>130</v>
      </c>
      <c r="Z226" s="21">
        <v>0</v>
      </c>
      <c r="AA226" s="21">
        <v>-3.5</v>
      </c>
      <c r="AB226" s="20" t="s">
        <v>73</v>
      </c>
      <c r="AC226" s="22">
        <v>0</v>
      </c>
      <c r="AD226">
        <v>1.8</v>
      </c>
    </row>
    <row r="227" spans="1:31" hidden="1" x14ac:dyDescent="0.45">
      <c r="A227" t="s">
        <v>65</v>
      </c>
      <c r="B227" s="37" t="s">
        <v>1538</v>
      </c>
      <c r="C227" t="s">
        <v>1538</v>
      </c>
      <c r="E227" t="s">
        <v>2519</v>
      </c>
      <c r="F227">
        <v>1</v>
      </c>
      <c r="G227" s="42" t="s">
        <v>60</v>
      </c>
      <c r="H227" s="42" t="b">
        <v>1</v>
      </c>
      <c r="I227" s="42" t="s">
        <v>60</v>
      </c>
      <c r="J227" t="s">
        <v>46</v>
      </c>
      <c r="K227" s="16" t="s">
        <v>47</v>
      </c>
      <c r="L227" s="17" t="s">
        <v>47</v>
      </c>
      <c r="M227" s="18">
        <v>2.5000000000000001E-9</v>
      </c>
      <c r="N227" s="18">
        <v>2.5000000000000001E-9</v>
      </c>
      <c r="O227" s="18">
        <v>1.49E-9</v>
      </c>
      <c r="P227" s="18">
        <v>1.49E-9</v>
      </c>
      <c r="Q227" s="43" t="s">
        <v>62</v>
      </c>
      <c r="R227" s="43" t="s">
        <v>81</v>
      </c>
      <c r="S227">
        <v>298</v>
      </c>
      <c r="T227" s="19">
        <v>-11.68611531199263</v>
      </c>
      <c r="U227" s="19">
        <v>-11.991448933023534</v>
      </c>
      <c r="V227" s="19">
        <v>0.30533362103090411</v>
      </c>
      <c r="W227" s="19">
        <v>0.30533362103090411</v>
      </c>
      <c r="X227" s="77" t="s">
        <v>2520</v>
      </c>
      <c r="Y227" s="77" t="s">
        <v>142</v>
      </c>
      <c r="Z227" s="21">
        <v>600</v>
      </c>
      <c r="AA227" s="21">
        <v>-0.4</v>
      </c>
      <c r="AB227" s="20" t="s">
        <v>73</v>
      </c>
      <c r="AC227" s="22">
        <v>0</v>
      </c>
      <c r="AD227">
        <v>1.8</v>
      </c>
      <c r="AE227" s="26" t="s">
        <v>898</v>
      </c>
    </row>
    <row r="228" spans="1:31" hidden="1" x14ac:dyDescent="0.45">
      <c r="A228" t="s">
        <v>483</v>
      </c>
      <c r="B228" t="s">
        <v>1540</v>
      </c>
      <c r="C228" t="s">
        <v>1541</v>
      </c>
      <c r="E228" t="s">
        <v>2520</v>
      </c>
      <c r="F228">
        <v>1</v>
      </c>
      <c r="G228" s="42" t="s">
        <v>60</v>
      </c>
      <c r="H228" s="42" t="b">
        <v>1</v>
      </c>
      <c r="I228" s="42" t="s">
        <v>60</v>
      </c>
      <c r="J228" t="s">
        <v>46</v>
      </c>
      <c r="K228" s="16" t="s">
        <v>47</v>
      </c>
      <c r="L228" s="17" t="s">
        <v>47</v>
      </c>
      <c r="M228" s="18">
        <v>1.4999999999999999E-8</v>
      </c>
      <c r="N228" s="18">
        <v>1.4999999999999999E-8</v>
      </c>
      <c r="O228" s="18">
        <v>2.4999999999999999E-8</v>
      </c>
      <c r="P228" s="18">
        <v>2.4999999999999999E-8</v>
      </c>
      <c r="Q228" s="43" t="s">
        <v>486</v>
      </c>
      <c r="R228" s="43" t="s">
        <v>260</v>
      </c>
      <c r="S228">
        <v>303</v>
      </c>
      <c r="T228" s="19">
        <v>-10.628977225148077</v>
      </c>
      <c r="U228" s="19">
        <v>-10.327590107126143</v>
      </c>
      <c r="V228" s="19">
        <v>-0.30138711802193363</v>
      </c>
      <c r="W228" s="19">
        <v>0.30138711802193363</v>
      </c>
      <c r="X228" s="20" t="s">
        <v>2520</v>
      </c>
      <c r="Y228" s="20" t="s">
        <v>142</v>
      </c>
      <c r="Z228" s="21">
        <v>600</v>
      </c>
      <c r="AA228" s="21">
        <v>-0.4</v>
      </c>
      <c r="AB228" s="20" t="s">
        <v>73</v>
      </c>
      <c r="AC228" s="22">
        <v>0</v>
      </c>
      <c r="AD228">
        <v>1.8</v>
      </c>
    </row>
    <row r="229" spans="1:31" hidden="1" x14ac:dyDescent="0.45">
      <c r="A229" t="s">
        <v>109</v>
      </c>
      <c r="B229" t="s">
        <v>1769</v>
      </c>
      <c r="C229" t="s">
        <v>1769</v>
      </c>
      <c r="E229" t="s">
        <v>2519</v>
      </c>
      <c r="F229">
        <v>1</v>
      </c>
      <c r="G229" s="42" t="s">
        <v>60</v>
      </c>
      <c r="H229" s="42" t="b">
        <v>1</v>
      </c>
      <c r="I229" s="42" t="s">
        <v>60</v>
      </c>
      <c r="J229" t="s">
        <v>125</v>
      </c>
      <c r="K229" s="16" t="s">
        <v>47</v>
      </c>
      <c r="L229" s="17" t="s">
        <v>47</v>
      </c>
      <c r="M229" s="18">
        <v>5.45E-9</v>
      </c>
      <c r="N229" s="18">
        <v>5.45E-9</v>
      </c>
      <c r="O229" s="18">
        <v>8.5E-9</v>
      </c>
      <c r="P229" s="18">
        <v>8.5E-9</v>
      </c>
      <c r="Q229" t="s">
        <v>113</v>
      </c>
      <c r="R229" t="s">
        <v>114</v>
      </c>
      <c r="S229" t="s">
        <v>89</v>
      </c>
      <c r="T229" s="19">
        <v>-11.226313634680043</v>
      </c>
      <c r="U229" s="19">
        <v>-10.964087807335581</v>
      </c>
      <c r="V229" s="19">
        <v>-0.2622258273444622</v>
      </c>
      <c r="W229" s="19">
        <v>0.2622258273444622</v>
      </c>
      <c r="X229" s="20" t="s">
        <v>2520</v>
      </c>
      <c r="Y229" s="20" t="s">
        <v>192</v>
      </c>
      <c r="Z229" s="21">
        <v>400</v>
      </c>
      <c r="AA229" s="21">
        <v>-0.7</v>
      </c>
      <c r="AB229" s="20" t="s">
        <v>205</v>
      </c>
      <c r="AC229" s="22">
        <v>0</v>
      </c>
      <c r="AD229" t="e">
        <v>#N/A</v>
      </c>
    </row>
    <row r="230" spans="1:31" hidden="1" x14ac:dyDescent="0.45">
      <c r="A230" t="s">
        <v>256</v>
      </c>
      <c r="B230" t="s">
        <v>1775</v>
      </c>
      <c r="C230" t="s">
        <v>1776</v>
      </c>
      <c r="E230" t="s">
        <v>2520</v>
      </c>
      <c r="F230">
        <v>1</v>
      </c>
      <c r="G230" s="42" t="s">
        <v>60</v>
      </c>
      <c r="H230" s="42" t="b">
        <v>1</v>
      </c>
      <c r="I230" s="42" t="s">
        <v>60</v>
      </c>
      <c r="J230" t="s">
        <v>70</v>
      </c>
      <c r="K230" s="16" t="s">
        <v>47</v>
      </c>
      <c r="L230" s="17" t="s">
        <v>47</v>
      </c>
      <c r="M230" s="18">
        <v>1.4300000000000001E-8</v>
      </c>
      <c r="N230" s="18">
        <v>1.4300000000000001E-8</v>
      </c>
      <c r="O230" s="18">
        <v>2.1999999999999998E-8</v>
      </c>
      <c r="P230" s="18">
        <v>2.1999999999999998E-8</v>
      </c>
      <c r="Q230" t="s">
        <v>259</v>
      </c>
      <c r="R230" t="s">
        <v>260</v>
      </c>
      <c r="S230">
        <v>303</v>
      </c>
      <c r="T230" s="19">
        <v>-10.657173716811522</v>
      </c>
      <c r="U230" s="19">
        <v>-10.403011796316974</v>
      </c>
      <c r="V230" s="19">
        <v>-0.254161920494548</v>
      </c>
      <c r="W230" s="19">
        <v>0.254161920494548</v>
      </c>
      <c r="X230" s="20" t="s">
        <v>2520</v>
      </c>
      <c r="Y230" s="20" t="s">
        <v>82</v>
      </c>
      <c r="Z230" s="21">
        <v>1</v>
      </c>
      <c r="AA230" s="21">
        <v>-4.5</v>
      </c>
      <c r="AB230" s="20" t="s">
        <v>73</v>
      </c>
      <c r="AC230" s="22">
        <v>0</v>
      </c>
      <c r="AD230">
        <v>1.8</v>
      </c>
      <c r="AE230" s="26" t="s">
        <v>898</v>
      </c>
    </row>
    <row r="231" spans="1:31" hidden="1" x14ac:dyDescent="0.45">
      <c r="A231" t="s">
        <v>487</v>
      </c>
      <c r="B231" t="s">
        <v>1781</v>
      </c>
      <c r="C231" t="s">
        <v>1782</v>
      </c>
      <c r="E231" t="s">
        <v>2520</v>
      </c>
      <c r="F231">
        <v>1</v>
      </c>
      <c r="G231" s="42" t="s">
        <v>60</v>
      </c>
      <c r="H231" s="42" t="b">
        <v>1</v>
      </c>
      <c r="I231" s="42" t="s">
        <v>60</v>
      </c>
      <c r="J231" t="s">
        <v>46</v>
      </c>
      <c r="K231" s="16" t="s">
        <v>47</v>
      </c>
      <c r="L231" s="17" t="s">
        <v>47</v>
      </c>
      <c r="M231" s="18">
        <v>4.1999999999999999E-8</v>
      </c>
      <c r="N231" s="18">
        <v>4.1999999999999999E-8</v>
      </c>
      <c r="O231" s="18">
        <v>6.2999999999999995E-8</v>
      </c>
      <c r="P231" s="18">
        <v>6.2999999999999995E-8</v>
      </c>
      <c r="Q231" t="s">
        <v>489</v>
      </c>
      <c r="R231" t="s">
        <v>260</v>
      </c>
      <c r="S231">
        <v>303</v>
      </c>
      <c r="T231" s="19">
        <v>-10.021501769011195</v>
      </c>
      <c r="U231" s="19">
        <v>-9.782277355227377</v>
      </c>
      <c r="V231" s="19">
        <v>-0.23922441378381798</v>
      </c>
      <c r="W231" s="19">
        <v>0.23922441378381798</v>
      </c>
      <c r="X231" s="20" t="s">
        <v>2520</v>
      </c>
      <c r="Y231" s="20" t="s">
        <v>101</v>
      </c>
      <c r="Z231" s="21">
        <v>-1</v>
      </c>
      <c r="AA231" s="21">
        <v>-3.5</v>
      </c>
      <c r="AB231" s="20" t="s">
        <v>73</v>
      </c>
      <c r="AC231" s="22">
        <v>0</v>
      </c>
      <c r="AD231">
        <v>1.8</v>
      </c>
    </row>
    <row r="232" spans="1:31" hidden="1" x14ac:dyDescent="0.45">
      <c r="A232" t="s">
        <v>483</v>
      </c>
      <c r="B232" t="s">
        <v>1834</v>
      </c>
      <c r="C232" t="s">
        <v>1835</v>
      </c>
      <c r="E232" t="s">
        <v>2520</v>
      </c>
      <c r="F232">
        <v>1</v>
      </c>
      <c r="G232" s="42" t="s">
        <v>60</v>
      </c>
      <c r="H232" s="42" t="b">
        <v>1</v>
      </c>
      <c r="I232" s="42" t="s">
        <v>60</v>
      </c>
      <c r="J232" t="s">
        <v>70</v>
      </c>
      <c r="K232" s="16" t="s">
        <v>47</v>
      </c>
      <c r="L232" s="17" t="s">
        <v>47</v>
      </c>
      <c r="M232" s="18">
        <v>1.7E-8</v>
      </c>
      <c r="N232" s="18">
        <v>1.7E-8</v>
      </c>
      <c r="O232" s="18">
        <v>2.4999999999999999E-8</v>
      </c>
      <c r="P232" s="18">
        <v>2.4999999999999999E-8</v>
      </c>
      <c r="Q232" s="43" t="s">
        <v>486</v>
      </c>
      <c r="R232" s="43" t="s">
        <v>260</v>
      </c>
      <c r="S232">
        <v>303</v>
      </c>
      <c r="T232" s="19">
        <v>-10.555130970805214</v>
      </c>
      <c r="U232" s="19">
        <v>-10.327590107126143</v>
      </c>
      <c r="V232" s="19">
        <v>-0.22754086367907078</v>
      </c>
      <c r="W232" s="19">
        <v>0.22754086367907078</v>
      </c>
      <c r="X232" s="20" t="s">
        <v>2520</v>
      </c>
      <c r="Y232" s="20" t="s">
        <v>82</v>
      </c>
      <c r="Z232" s="21">
        <v>1</v>
      </c>
      <c r="AA232" s="21">
        <v>-4.5</v>
      </c>
      <c r="AB232" s="20" t="s">
        <v>73</v>
      </c>
      <c r="AC232" s="22">
        <v>0</v>
      </c>
      <c r="AD232">
        <v>1.8</v>
      </c>
    </row>
    <row r="233" spans="1:31" hidden="1" x14ac:dyDescent="0.45">
      <c r="A233" t="s">
        <v>256</v>
      </c>
      <c r="B233" t="s">
        <v>1836</v>
      </c>
      <c r="C233" t="s">
        <v>1837</v>
      </c>
      <c r="E233" t="s">
        <v>2520</v>
      </c>
      <c r="F233">
        <v>1</v>
      </c>
      <c r="G233" s="42" t="s">
        <v>60</v>
      </c>
      <c r="H233" s="42" t="b">
        <v>1</v>
      </c>
      <c r="I233" s="42" t="s">
        <v>60</v>
      </c>
      <c r="J233" t="s">
        <v>70</v>
      </c>
      <c r="K233" s="16" t="s">
        <v>47</v>
      </c>
      <c r="L233" s="17" t="s">
        <v>47</v>
      </c>
      <c r="M233" s="18">
        <v>1.4999999999999999E-8</v>
      </c>
      <c r="N233" s="18">
        <v>1.4999999999999999E-8</v>
      </c>
      <c r="O233" s="18">
        <v>2.1999999999999998E-8</v>
      </c>
      <c r="P233" s="27">
        <v>2.1999999999999998E-8</v>
      </c>
      <c r="Q233" s="43" t="s">
        <v>259</v>
      </c>
      <c r="R233" s="43" t="s">
        <v>260</v>
      </c>
      <c r="S233">
        <v>303</v>
      </c>
      <c r="T233" s="19">
        <v>-10.628977225148077</v>
      </c>
      <c r="U233" s="19">
        <v>-10.403011796316974</v>
      </c>
      <c r="V233" s="19">
        <v>-0.2259654288311026</v>
      </c>
      <c r="W233" s="19">
        <v>0.2259654288311026</v>
      </c>
      <c r="X233" s="20" t="s">
        <v>2519</v>
      </c>
      <c r="Y233" s="20" t="s">
        <v>130</v>
      </c>
      <c r="Z233" s="21">
        <v>0</v>
      </c>
      <c r="AA233" s="21">
        <v>-3.5</v>
      </c>
      <c r="AB233" s="20" t="s">
        <v>73</v>
      </c>
      <c r="AC233" s="22">
        <v>0</v>
      </c>
      <c r="AD233">
        <v>1.8</v>
      </c>
    </row>
    <row r="234" spans="1:31" hidden="1" x14ac:dyDescent="0.45">
      <c r="A234" t="s">
        <v>421</v>
      </c>
      <c r="B234" t="s">
        <v>1950</v>
      </c>
      <c r="C234" t="s">
        <v>1950</v>
      </c>
      <c r="E234" t="s">
        <v>2519</v>
      </c>
      <c r="F234">
        <v>1</v>
      </c>
      <c r="G234" s="42" t="s">
        <v>60</v>
      </c>
      <c r="H234" s="42" t="b">
        <v>1</v>
      </c>
      <c r="I234" s="42" t="s">
        <v>60</v>
      </c>
      <c r="J234" t="s">
        <v>181</v>
      </c>
      <c r="K234" s="16" t="s">
        <v>47</v>
      </c>
      <c r="L234" s="17" t="s">
        <v>47</v>
      </c>
      <c r="M234" s="18">
        <v>5.1E-10</v>
      </c>
      <c r="N234" s="18">
        <v>5.1E-10</v>
      </c>
      <c r="O234" s="18">
        <v>3.4999999999999998E-10</v>
      </c>
      <c r="P234" s="27">
        <v>3.4999999999999998E-10</v>
      </c>
      <c r="Q234" s="43" t="s">
        <v>423</v>
      </c>
      <c r="R234" s="43" t="s">
        <v>424</v>
      </c>
      <c r="S234">
        <v>310</v>
      </c>
      <c r="T234" s="19">
        <v>-12.624000130224005</v>
      </c>
      <c r="U234" s="19">
        <v>-12.846121897252601</v>
      </c>
      <c r="V234" s="19">
        <v>0.22212176702859665</v>
      </c>
      <c r="W234" s="19">
        <v>0.22212176702859665</v>
      </c>
      <c r="X234" s="20" t="s">
        <v>2519</v>
      </c>
      <c r="Y234" s="20" t="s">
        <v>201</v>
      </c>
      <c r="Z234" s="21">
        <v>0</v>
      </c>
      <c r="AA234" s="21">
        <v>-1.3</v>
      </c>
      <c r="AB234" s="20" t="s">
        <v>205</v>
      </c>
      <c r="AC234" s="22">
        <v>0</v>
      </c>
      <c r="AD234" t="e">
        <v>#N/A</v>
      </c>
    </row>
    <row r="235" spans="1:31" hidden="1" x14ac:dyDescent="0.45">
      <c r="A235" t="s">
        <v>433</v>
      </c>
      <c r="B235" t="s">
        <v>1964</v>
      </c>
      <c r="C235" t="s">
        <v>1965</v>
      </c>
      <c r="E235" t="s">
        <v>2520</v>
      </c>
      <c r="F235">
        <v>1</v>
      </c>
      <c r="G235" s="42" t="s">
        <v>60</v>
      </c>
      <c r="H235" s="42" t="b">
        <v>1</v>
      </c>
      <c r="I235" s="42" t="s">
        <v>60</v>
      </c>
      <c r="J235" t="s">
        <v>181</v>
      </c>
      <c r="K235" s="16" t="s">
        <v>47</v>
      </c>
      <c r="L235" s="17" t="s">
        <v>47</v>
      </c>
      <c r="M235" s="18">
        <v>8.6999999999999997E-11</v>
      </c>
      <c r="N235" s="18">
        <v>8.6999999999999997E-11</v>
      </c>
      <c r="O235" s="18">
        <v>1.2500000000000001E-10</v>
      </c>
      <c r="P235" s="27">
        <v>1.2500000000000001E-10</v>
      </c>
      <c r="Q235" s="43" t="s">
        <v>414</v>
      </c>
      <c r="R235" s="43" t="s">
        <v>415</v>
      </c>
      <c r="S235">
        <v>296</v>
      </c>
      <c r="T235" s="19">
        <v>-13.667416668391638</v>
      </c>
      <c r="U235" s="19">
        <v>-13.453597353389485</v>
      </c>
      <c r="V235" s="19">
        <v>-0.21381931500215323</v>
      </c>
      <c r="W235" s="19">
        <v>0.21381931500215323</v>
      </c>
      <c r="X235" s="20" t="s">
        <v>2519</v>
      </c>
      <c r="Y235" s="20" t="s">
        <v>205</v>
      </c>
      <c r="Z235" s="21">
        <v>0</v>
      </c>
      <c r="AA235" s="21" t="e">
        <v>#N/A</v>
      </c>
      <c r="AB235" s="20" t="s">
        <v>155</v>
      </c>
      <c r="AC235" s="22">
        <v>0</v>
      </c>
      <c r="AD235">
        <v>4.5</v>
      </c>
    </row>
    <row r="236" spans="1:31" hidden="1" x14ac:dyDescent="0.45">
      <c r="A236" t="s">
        <v>487</v>
      </c>
      <c r="B236" t="s">
        <v>1836</v>
      </c>
      <c r="C236" t="s">
        <v>1836</v>
      </c>
      <c r="E236" t="s">
        <v>2519</v>
      </c>
      <c r="F236">
        <v>1</v>
      </c>
      <c r="G236" s="42" t="s">
        <v>60</v>
      </c>
      <c r="H236" s="42" t="b">
        <v>1</v>
      </c>
      <c r="I236" s="42" t="s">
        <v>60</v>
      </c>
      <c r="J236" t="s">
        <v>70</v>
      </c>
      <c r="K236" s="16" t="s">
        <v>47</v>
      </c>
      <c r="L236" s="17" t="s">
        <v>47</v>
      </c>
      <c r="M236" s="18">
        <v>4.3999999999999997E-8</v>
      </c>
      <c r="N236" s="18">
        <v>4.3999999999999997E-8</v>
      </c>
      <c r="O236" s="18">
        <v>6.2999999999999995E-8</v>
      </c>
      <c r="P236" s="27">
        <v>6.2999999999999995E-8</v>
      </c>
      <c r="Q236" s="43" t="s">
        <v>489</v>
      </c>
      <c r="R236" s="43" t="s">
        <v>260</v>
      </c>
      <c r="S236">
        <v>303</v>
      </c>
      <c r="T236" s="19">
        <v>-9.9940549597866077</v>
      </c>
      <c r="U236" s="19">
        <v>-9.782277355227377</v>
      </c>
      <c r="V236" s="19">
        <v>-0.21177760455923078</v>
      </c>
      <c r="W236" s="19">
        <v>0.21177760455923078</v>
      </c>
      <c r="X236" s="20" t="s">
        <v>2519</v>
      </c>
      <c r="Y236" s="20" t="s">
        <v>130</v>
      </c>
      <c r="Z236" s="21">
        <v>0</v>
      </c>
      <c r="AA236" s="21">
        <v>-3.5</v>
      </c>
      <c r="AB236" s="20" t="s">
        <v>73</v>
      </c>
      <c r="AC236" s="22">
        <v>0</v>
      </c>
      <c r="AD236">
        <v>1.8</v>
      </c>
    </row>
    <row r="237" spans="1:31" hidden="1" x14ac:dyDescent="0.45">
      <c r="A237" t="s">
        <v>65</v>
      </c>
      <c r="B237" t="s">
        <v>667</v>
      </c>
      <c r="C237" t="s">
        <v>667</v>
      </c>
      <c r="E237" t="s">
        <v>2519</v>
      </c>
      <c r="F237">
        <v>1</v>
      </c>
      <c r="G237" s="42" t="s">
        <v>60</v>
      </c>
      <c r="H237" s="42" t="b">
        <v>1</v>
      </c>
      <c r="I237" s="42" t="s">
        <v>60</v>
      </c>
      <c r="J237" t="s">
        <v>70</v>
      </c>
      <c r="K237" s="16" t="s">
        <v>47</v>
      </c>
      <c r="L237" s="17" t="s">
        <v>47</v>
      </c>
      <c r="M237" s="18">
        <v>1.4100000000000001E-8</v>
      </c>
      <c r="N237" s="18">
        <v>1.4100000000000001E-8</v>
      </c>
      <c r="O237" s="18">
        <v>2E-8</v>
      </c>
      <c r="P237" s="18">
        <v>2E-8</v>
      </c>
      <c r="Q237" t="s">
        <v>62</v>
      </c>
      <c r="R237" t="s">
        <v>81</v>
      </c>
      <c r="S237">
        <v>298</v>
      </c>
      <c r="T237" s="19">
        <v>-10.665483713341748</v>
      </c>
      <c r="U237" s="19">
        <v>-10.459244802401527</v>
      </c>
      <c r="V237" s="19">
        <v>-0.20623891094022184</v>
      </c>
      <c r="W237" s="19">
        <v>0.20623891094022184</v>
      </c>
      <c r="X237" s="20" t="s">
        <v>2520</v>
      </c>
      <c r="Y237" s="20" t="s">
        <v>101</v>
      </c>
      <c r="Z237" s="21">
        <v>-1</v>
      </c>
      <c r="AA237" s="21">
        <v>-3.5</v>
      </c>
      <c r="AB237" s="20" t="s">
        <v>73</v>
      </c>
      <c r="AC237" s="22">
        <v>0</v>
      </c>
      <c r="AD237">
        <v>1.8</v>
      </c>
      <c r="AE237" s="26" t="s">
        <v>898</v>
      </c>
    </row>
    <row r="238" spans="1:31" hidden="1" x14ac:dyDescent="0.45">
      <c r="A238" t="s">
        <v>256</v>
      </c>
      <c r="B238" t="s">
        <v>1982</v>
      </c>
      <c r="C238" t="s">
        <v>1983</v>
      </c>
      <c r="E238" t="s">
        <v>2520</v>
      </c>
      <c r="F238">
        <v>1</v>
      </c>
      <c r="G238" s="42" t="s">
        <v>60</v>
      </c>
      <c r="H238" s="42" t="b">
        <v>1</v>
      </c>
      <c r="I238" s="42" t="s">
        <v>60</v>
      </c>
      <c r="J238" t="s">
        <v>70</v>
      </c>
      <c r="K238" s="16" t="s">
        <v>47</v>
      </c>
      <c r="L238" s="17" t="s">
        <v>47</v>
      </c>
      <c r="M238" s="18">
        <v>1.5799999999999999E-8</v>
      </c>
      <c r="N238" s="18">
        <v>1.5799999999999999E-8</v>
      </c>
      <c r="O238" s="18">
        <v>2.1999999999999998E-8</v>
      </c>
      <c r="P238" s="27">
        <v>2.1999999999999998E-8</v>
      </c>
      <c r="Q238" s="43" t="s">
        <v>259</v>
      </c>
      <c r="R238" s="43" t="s">
        <v>260</v>
      </c>
      <c r="S238">
        <v>303</v>
      </c>
      <c r="T238" s="19">
        <v>-10.598320979178959</v>
      </c>
      <c r="U238" s="19">
        <v>-10.403011796316974</v>
      </c>
      <c r="V238" s="19">
        <v>-0.19530918286198506</v>
      </c>
      <c r="W238" s="19">
        <v>0.19530918286198506</v>
      </c>
      <c r="X238" s="20" t="s">
        <v>2519</v>
      </c>
      <c r="Y238" s="20" t="s">
        <v>201</v>
      </c>
      <c r="Z238" s="21">
        <v>0</v>
      </c>
      <c r="AA238" s="21">
        <v>-1.3</v>
      </c>
      <c r="AB238" s="20" t="s">
        <v>73</v>
      </c>
      <c r="AC238" s="22">
        <v>0</v>
      </c>
      <c r="AD238">
        <v>1.8</v>
      </c>
      <c r="AE238" s="26" t="s">
        <v>898</v>
      </c>
    </row>
    <row r="239" spans="1:31" hidden="1" x14ac:dyDescent="0.45">
      <c r="A239" t="s">
        <v>487</v>
      </c>
      <c r="B239" t="s">
        <v>226</v>
      </c>
      <c r="C239" t="s">
        <v>1989</v>
      </c>
      <c r="E239" t="s">
        <v>2520</v>
      </c>
      <c r="F239">
        <v>1</v>
      </c>
      <c r="G239" s="42" t="s">
        <v>60</v>
      </c>
      <c r="H239" s="42" t="b">
        <v>1</v>
      </c>
      <c r="I239" s="42" t="s">
        <v>60</v>
      </c>
      <c r="J239" t="s">
        <v>46</v>
      </c>
      <c r="K239" s="16" t="s">
        <v>47</v>
      </c>
      <c r="L239" s="17" t="s">
        <v>47</v>
      </c>
      <c r="M239" s="18">
        <v>8.6999999999999998E-8</v>
      </c>
      <c r="N239" s="18">
        <v>8.6999999999999998E-8</v>
      </c>
      <c r="O239" s="18">
        <v>6.2999999999999995E-8</v>
      </c>
      <c r="P239" s="27">
        <v>6.2999999999999995E-8</v>
      </c>
      <c r="Q239" s="43" t="s">
        <v>489</v>
      </c>
      <c r="R239" s="43" t="s">
        <v>260</v>
      </c>
      <c r="S239">
        <v>303</v>
      </c>
      <c r="T239" s="19">
        <v>-9.5918410537921783</v>
      </c>
      <c r="U239" s="19">
        <v>-9.782277355227377</v>
      </c>
      <c r="V239" s="19">
        <v>0.19043630143519863</v>
      </c>
      <c r="W239" s="19">
        <v>0.19043630143519863</v>
      </c>
      <c r="X239" s="20" t="s">
        <v>2519</v>
      </c>
      <c r="Y239" s="20" t="s">
        <v>90</v>
      </c>
      <c r="Z239" s="21">
        <v>0</v>
      </c>
      <c r="AA239" s="21">
        <v>-3.5</v>
      </c>
      <c r="AB239" s="20" t="s">
        <v>73</v>
      </c>
      <c r="AC239" s="22">
        <v>0</v>
      </c>
      <c r="AD239">
        <v>1.8</v>
      </c>
    </row>
    <row r="240" spans="1:31" hidden="1" x14ac:dyDescent="0.45">
      <c r="A240" t="s">
        <v>483</v>
      </c>
      <c r="B240" t="s">
        <v>1990</v>
      </c>
      <c r="C240" t="s">
        <v>1991</v>
      </c>
      <c r="E240" t="s">
        <v>2520</v>
      </c>
      <c r="F240">
        <v>1</v>
      </c>
      <c r="G240" s="42" t="s">
        <v>60</v>
      </c>
      <c r="H240" s="42" t="b">
        <v>1</v>
      </c>
      <c r="I240" s="42" t="s">
        <v>60</v>
      </c>
      <c r="J240" t="s">
        <v>125</v>
      </c>
      <c r="K240" s="16" t="s">
        <v>47</v>
      </c>
      <c r="L240" s="17" t="s">
        <v>47</v>
      </c>
      <c r="M240" s="18">
        <v>3.4E-8</v>
      </c>
      <c r="N240" s="18">
        <v>3.4E-8</v>
      </c>
      <c r="O240" s="18">
        <v>2.4999999999999999E-8</v>
      </c>
      <c r="P240" s="18">
        <v>2.4999999999999999E-8</v>
      </c>
      <c r="Q240" t="s">
        <v>486</v>
      </c>
      <c r="R240" t="s">
        <v>260</v>
      </c>
      <c r="S240">
        <v>303</v>
      </c>
      <c r="T240" s="19">
        <v>-10.146174134274846</v>
      </c>
      <c r="U240" s="19">
        <v>-10.327590107126143</v>
      </c>
      <c r="V240" s="19">
        <v>0.18141597285129762</v>
      </c>
      <c r="W240" s="19">
        <v>0.18141597285129762</v>
      </c>
      <c r="X240" s="20" t="s">
        <v>2520</v>
      </c>
      <c r="Y240" s="20" t="s">
        <v>142</v>
      </c>
      <c r="Z240" s="21">
        <v>600</v>
      </c>
      <c r="AA240" s="21">
        <v>-0.4</v>
      </c>
      <c r="AB240" s="20" t="s">
        <v>73</v>
      </c>
      <c r="AC240" s="22">
        <v>0</v>
      </c>
      <c r="AD240">
        <v>1.8</v>
      </c>
    </row>
    <row r="241" spans="1:31" hidden="1" x14ac:dyDescent="0.45">
      <c r="A241" t="s">
        <v>65</v>
      </c>
      <c r="B241" t="s">
        <v>818</v>
      </c>
      <c r="C241" t="s">
        <v>818</v>
      </c>
      <c r="E241" t="s">
        <v>2519</v>
      </c>
      <c r="F241">
        <v>1</v>
      </c>
      <c r="G241" s="42" t="s">
        <v>60</v>
      </c>
      <c r="H241" s="42" t="b">
        <v>1</v>
      </c>
      <c r="I241" s="42" t="s">
        <v>60</v>
      </c>
      <c r="J241" t="s">
        <v>324</v>
      </c>
      <c r="K241" s="16" t="s">
        <v>47</v>
      </c>
      <c r="L241" s="17" t="s">
        <v>47</v>
      </c>
      <c r="M241" s="18">
        <v>2.7E-8</v>
      </c>
      <c r="N241" s="18">
        <v>2.7E-8</v>
      </c>
      <c r="O241" s="18">
        <v>2E-8</v>
      </c>
      <c r="P241" s="27">
        <v>2E-8</v>
      </c>
      <c r="Q241" s="43" t="s">
        <v>62</v>
      </c>
      <c r="R241" s="43" t="s">
        <v>81</v>
      </c>
      <c r="S241">
        <v>298</v>
      </c>
      <c r="T241" s="19">
        <v>-10.282183092855828</v>
      </c>
      <c r="U241" s="19">
        <v>-10.459244802401527</v>
      </c>
      <c r="V241" s="19">
        <v>0.17706170954569878</v>
      </c>
      <c r="W241" s="19">
        <v>0.17706170954569878</v>
      </c>
      <c r="X241" s="20" t="s">
        <v>2519</v>
      </c>
      <c r="Y241" s="20" t="s">
        <v>90</v>
      </c>
      <c r="Z241" s="21">
        <v>0</v>
      </c>
      <c r="AA241" s="21">
        <v>-3.5</v>
      </c>
      <c r="AB241" s="20" t="s">
        <v>73</v>
      </c>
      <c r="AC241" s="22">
        <v>0</v>
      </c>
      <c r="AD241">
        <v>1.8</v>
      </c>
    </row>
    <row r="242" spans="1:31" hidden="1" x14ac:dyDescent="0.45">
      <c r="A242" t="s">
        <v>107</v>
      </c>
      <c r="B242" t="s">
        <v>2012</v>
      </c>
      <c r="C242" t="s">
        <v>2012</v>
      </c>
      <c r="E242" t="s">
        <v>2519</v>
      </c>
      <c r="F242">
        <v>1</v>
      </c>
      <c r="G242" s="42" t="s">
        <v>60</v>
      </c>
      <c r="H242" s="42" t="b">
        <v>1</v>
      </c>
      <c r="I242" s="42" t="s">
        <v>60</v>
      </c>
      <c r="J242" t="s">
        <v>46</v>
      </c>
      <c r="K242" s="16" t="s">
        <v>47</v>
      </c>
      <c r="L242" s="17" t="s">
        <v>47</v>
      </c>
      <c r="M242" s="18">
        <v>3.9999999999999998E-11</v>
      </c>
      <c r="N242" s="18">
        <v>3.9999999999999998E-11</v>
      </c>
      <c r="O242" s="18">
        <v>3E-11</v>
      </c>
      <c r="P242" s="18">
        <v>3E-11</v>
      </c>
      <c r="Q242" t="s">
        <v>211</v>
      </c>
      <c r="R242" t="s">
        <v>81</v>
      </c>
      <c r="S242" t="s">
        <v>89</v>
      </c>
      <c r="T242" s="19">
        <v>-14.125863580470622</v>
      </c>
      <c r="U242" s="19">
        <v>-14.295596003217172</v>
      </c>
      <c r="V242" s="19">
        <v>0.16973242274655043</v>
      </c>
      <c r="W242" s="19">
        <v>0.16973242274655043</v>
      </c>
      <c r="X242" s="20" t="s">
        <v>2520</v>
      </c>
      <c r="Y242" s="20" t="s">
        <v>187</v>
      </c>
      <c r="Z242" s="21">
        <v>500</v>
      </c>
      <c r="AA242" s="21">
        <v>-0.8</v>
      </c>
      <c r="AB242" s="20" t="s">
        <v>73</v>
      </c>
      <c r="AC242" s="22">
        <v>0</v>
      </c>
      <c r="AD242">
        <v>1.8</v>
      </c>
    </row>
    <row r="243" spans="1:31" hidden="1" x14ac:dyDescent="0.45">
      <c r="A243" t="s">
        <v>256</v>
      </c>
      <c r="B243" t="s">
        <v>2073</v>
      </c>
      <c r="C243" t="s">
        <v>2074</v>
      </c>
      <c r="E243" t="s">
        <v>2520</v>
      </c>
      <c r="F243">
        <v>1</v>
      </c>
      <c r="G243" s="42" t="s">
        <v>60</v>
      </c>
      <c r="H243" s="42" t="b">
        <v>1</v>
      </c>
      <c r="I243" s="42" t="s">
        <v>60</v>
      </c>
      <c r="J243" t="s">
        <v>324</v>
      </c>
      <c r="K243" s="16" t="s">
        <v>47</v>
      </c>
      <c r="L243" s="17" t="s">
        <v>47</v>
      </c>
      <c r="M243" s="18">
        <v>1.7299999999999999E-8</v>
      </c>
      <c r="N243" s="18">
        <v>1.7299999999999999E-8</v>
      </c>
      <c r="O243" s="18">
        <v>2.1999999999999998E-8</v>
      </c>
      <c r="P243" s="18">
        <v>2.1999999999999998E-8</v>
      </c>
      <c r="Q243" s="43" t="s">
        <v>259</v>
      </c>
      <c r="R243" s="43" t="s">
        <v>260</v>
      </c>
      <c r="S243">
        <v>303</v>
      </c>
      <c r="T243" s="19">
        <v>-10.544810007911179</v>
      </c>
      <c r="U243" s="19">
        <v>-10.403011796316974</v>
      </c>
      <c r="V243" s="19">
        <v>-0.14179821159420491</v>
      </c>
      <c r="W243" s="19">
        <v>0.14179821159420491</v>
      </c>
      <c r="X243" s="20" t="s">
        <v>2520</v>
      </c>
      <c r="Y243" s="20" t="s">
        <v>187</v>
      </c>
      <c r="Z243" s="21">
        <v>500</v>
      </c>
      <c r="AA243" s="21">
        <v>-0.8</v>
      </c>
      <c r="AB243" s="20" t="s">
        <v>73</v>
      </c>
      <c r="AC243" s="22">
        <v>0</v>
      </c>
      <c r="AD243">
        <v>1.8</v>
      </c>
    </row>
    <row r="244" spans="1:31" hidden="1" x14ac:dyDescent="0.45">
      <c r="A244" t="s">
        <v>1031</v>
      </c>
      <c r="B244" t="s">
        <v>994</v>
      </c>
      <c r="C244" t="s">
        <v>994</v>
      </c>
      <c r="E244" t="s">
        <v>2519</v>
      </c>
      <c r="F244">
        <v>2</v>
      </c>
      <c r="G244" s="15" t="s">
        <v>60</v>
      </c>
      <c r="H244" s="42" t="b">
        <v>1</v>
      </c>
      <c r="I244" s="42" t="s">
        <v>60</v>
      </c>
      <c r="J244" t="s">
        <v>125</v>
      </c>
      <c r="K244" s="16" t="s">
        <v>47</v>
      </c>
      <c r="L244" s="17" t="s">
        <v>1033</v>
      </c>
      <c r="M244" s="18">
        <v>6.3E-10</v>
      </c>
      <c r="N244" s="18">
        <v>6.3E-10</v>
      </c>
      <c r="O244" s="18">
        <v>7.8999999999999996E-10</v>
      </c>
      <c r="P244" s="18">
        <v>7.8999999999999996E-10</v>
      </c>
      <c r="Q244" t="s">
        <v>1034</v>
      </c>
      <c r="R244" t="s">
        <v>1035</v>
      </c>
      <c r="S244" t="s">
        <v>89</v>
      </c>
      <c r="T244" s="19">
        <v>-12.499327764960352</v>
      </c>
      <c r="U244" s="19">
        <v>-12.365803020575813</v>
      </c>
      <c r="V244" s="19">
        <v>-0.13352474438453932</v>
      </c>
      <c r="W244" s="19">
        <v>0.13352474438453932</v>
      </c>
      <c r="X244" s="20" t="s">
        <v>2520</v>
      </c>
      <c r="Y244" s="20" t="s">
        <v>187</v>
      </c>
      <c r="Z244" s="21">
        <v>500</v>
      </c>
      <c r="AA244" s="21">
        <v>-0.8</v>
      </c>
      <c r="AB244" s="20" t="s">
        <v>73</v>
      </c>
      <c r="AC244" s="22">
        <v>0</v>
      </c>
      <c r="AD244">
        <v>1.8</v>
      </c>
    </row>
    <row r="245" spans="1:31" hidden="1" x14ac:dyDescent="0.45">
      <c r="A245" t="s">
        <v>346</v>
      </c>
      <c r="B245" t="s">
        <v>2082</v>
      </c>
      <c r="C245" t="s">
        <v>2083</v>
      </c>
      <c r="E245" t="s">
        <v>2520</v>
      </c>
      <c r="F245">
        <v>1</v>
      </c>
      <c r="G245" s="42" t="s">
        <v>60</v>
      </c>
      <c r="H245" s="42" t="b">
        <v>1</v>
      </c>
      <c r="I245" s="42" t="s">
        <v>60</v>
      </c>
      <c r="J245" t="s">
        <v>46</v>
      </c>
      <c r="K245" s="16" t="s">
        <v>47</v>
      </c>
      <c r="L245" s="17" t="s">
        <v>47</v>
      </c>
      <c r="M245" s="18">
        <v>1.5999999999999999E-10</v>
      </c>
      <c r="N245" s="18">
        <v>1.5999999999999999E-10</v>
      </c>
      <c r="O245" s="18">
        <v>1.2999999999999999E-10</v>
      </c>
      <c r="P245" s="18">
        <v>1.2999999999999999E-10</v>
      </c>
      <c r="Q245" t="s">
        <v>349</v>
      </c>
      <c r="R245" t="s">
        <v>350</v>
      </c>
      <c r="S245" t="s">
        <v>89</v>
      </c>
      <c r="T245" s="19">
        <v>-13.307949907409885</v>
      </c>
      <c r="U245" s="19">
        <v>-13.430457132629048</v>
      </c>
      <c r="V245" s="19">
        <v>0.12250722521916302</v>
      </c>
      <c r="W245" s="19">
        <v>0.12250722521916302</v>
      </c>
      <c r="X245" s="20" t="s">
        <v>2520</v>
      </c>
      <c r="Y245" s="20" t="s">
        <v>82</v>
      </c>
      <c r="Z245" s="21">
        <v>1</v>
      </c>
      <c r="AA245" s="21">
        <v>-4.5</v>
      </c>
      <c r="AB245" s="20" t="s">
        <v>73</v>
      </c>
      <c r="AC245" s="22">
        <v>0</v>
      </c>
      <c r="AD245">
        <v>1.8</v>
      </c>
    </row>
    <row r="246" spans="1:31" x14ac:dyDescent="0.45">
      <c r="A246" t="s">
        <v>109</v>
      </c>
      <c r="B246" t="s">
        <v>2110</v>
      </c>
      <c r="C246" t="s">
        <v>2110</v>
      </c>
      <c r="D246" t="str">
        <f>A246 &amp; "_" &amp; C246 &amp; "_MT"</f>
        <v>1MHP_HL_A_GH100M_MT</v>
      </c>
      <c r="E246" t="s">
        <v>2519</v>
      </c>
      <c r="F246">
        <v>1</v>
      </c>
      <c r="G246" s="42" t="s">
        <v>60</v>
      </c>
      <c r="H246" s="42" t="b">
        <v>1</v>
      </c>
      <c r="I246" s="42" t="s">
        <v>60</v>
      </c>
      <c r="J246" t="s">
        <v>70</v>
      </c>
      <c r="K246" s="16" t="s">
        <v>47</v>
      </c>
      <c r="L246" s="17" t="s">
        <v>47</v>
      </c>
      <c r="M246" s="18">
        <v>1.0099999999999999E-8</v>
      </c>
      <c r="N246" s="18">
        <v>1.0099999999999999E-8</v>
      </c>
      <c r="O246" s="18">
        <v>8.5E-9</v>
      </c>
      <c r="P246" s="18">
        <v>8.5E-9</v>
      </c>
      <c r="Q246" s="43" t="s">
        <v>113</v>
      </c>
      <c r="R246" s="43" t="s">
        <v>114</v>
      </c>
      <c r="S246" t="s">
        <v>89</v>
      </c>
      <c r="T246" s="19">
        <v>-10.862330943728526</v>
      </c>
      <c r="U246" s="19">
        <v>-10.964087807335581</v>
      </c>
      <c r="V246" s="19">
        <v>0.10175686360705427</v>
      </c>
      <c r="W246" s="19">
        <v>0.10175686360705427</v>
      </c>
      <c r="X246" s="20" t="s">
        <v>2520</v>
      </c>
      <c r="Y246" s="20" t="s">
        <v>142</v>
      </c>
      <c r="Z246" s="21">
        <v>600</v>
      </c>
      <c r="AA246" s="21">
        <v>-0.4</v>
      </c>
      <c r="AB246" s="20" t="s">
        <v>171</v>
      </c>
      <c r="AC246" s="22">
        <v>0</v>
      </c>
      <c r="AD246">
        <v>1.9</v>
      </c>
      <c r="AE246" s="80" t="s">
        <v>2521</v>
      </c>
    </row>
    <row r="247" spans="1:31" hidden="1" x14ac:dyDescent="0.45">
      <c r="A247" t="s">
        <v>109</v>
      </c>
      <c r="B247" t="s">
        <v>2110</v>
      </c>
      <c r="C247" t="s">
        <v>2110</v>
      </c>
      <c r="E247" t="s">
        <v>2519</v>
      </c>
      <c r="F247">
        <v>1</v>
      </c>
      <c r="G247" s="42" t="s">
        <v>60</v>
      </c>
      <c r="H247" s="42" t="b">
        <v>1</v>
      </c>
      <c r="I247" s="42" t="s">
        <v>60</v>
      </c>
      <c r="J247" t="s">
        <v>70</v>
      </c>
      <c r="K247" s="16" t="s">
        <v>47</v>
      </c>
      <c r="L247" s="17" t="s">
        <v>47</v>
      </c>
      <c r="M247" s="18">
        <v>1.0099999999999999E-8</v>
      </c>
      <c r="N247" s="18">
        <v>1.0099999999999999E-8</v>
      </c>
      <c r="O247" s="18">
        <v>8.5E-9</v>
      </c>
      <c r="P247" s="18">
        <v>8.5E-9</v>
      </c>
      <c r="Q247" s="43" t="s">
        <v>113</v>
      </c>
      <c r="R247" s="43" t="s">
        <v>114</v>
      </c>
      <c r="S247" t="s">
        <v>89</v>
      </c>
      <c r="T247" s="19">
        <v>-10.862330943728526</v>
      </c>
      <c r="U247" s="19">
        <v>-10.964087807335581</v>
      </c>
      <c r="V247" s="19">
        <v>0.10175686360705427</v>
      </c>
      <c r="W247" s="19">
        <v>0.10175686360705427</v>
      </c>
      <c r="X247" s="20" t="s">
        <v>2520</v>
      </c>
      <c r="Y247" s="20" t="s">
        <v>142</v>
      </c>
      <c r="Z247" s="21">
        <v>600</v>
      </c>
      <c r="AA247" s="21">
        <v>-0.4</v>
      </c>
      <c r="AB247" s="20" t="s">
        <v>171</v>
      </c>
      <c r="AC247" s="22">
        <v>0</v>
      </c>
      <c r="AD247">
        <v>1.9</v>
      </c>
    </row>
    <row r="248" spans="1:31" hidden="1" x14ac:dyDescent="0.45">
      <c r="A248" t="s">
        <v>65</v>
      </c>
      <c r="B248" t="s">
        <v>567</v>
      </c>
      <c r="C248" t="s">
        <v>567</v>
      </c>
      <c r="E248" t="s">
        <v>2519</v>
      </c>
      <c r="F248">
        <v>1</v>
      </c>
      <c r="G248" s="42" t="s">
        <v>60</v>
      </c>
      <c r="H248" s="42" t="b">
        <v>1</v>
      </c>
      <c r="I248" s="42" t="s">
        <v>60</v>
      </c>
      <c r="J248" t="s">
        <v>70</v>
      </c>
      <c r="K248" s="16" t="s">
        <v>47</v>
      </c>
      <c r="L248" s="17" t="s">
        <v>47</v>
      </c>
      <c r="M248" s="18">
        <v>1.6899999999999999E-8</v>
      </c>
      <c r="N248" s="18">
        <v>1.6899999999999999E-8</v>
      </c>
      <c r="O248" s="18">
        <v>2E-8</v>
      </c>
      <c r="P248" s="18">
        <v>2E-8</v>
      </c>
      <c r="Q248" t="s">
        <v>62</v>
      </c>
      <c r="R248" t="s">
        <v>81</v>
      </c>
      <c r="S248">
        <v>298</v>
      </c>
      <c r="T248" s="19">
        <v>-10.558611806860256</v>
      </c>
      <c r="U248" s="19">
        <v>-10.459244802401527</v>
      </c>
      <c r="V248" s="19">
        <v>-9.9367004458729369E-2</v>
      </c>
      <c r="W248" s="19">
        <v>9.9367004458729369E-2</v>
      </c>
      <c r="X248" s="20" t="s">
        <v>2520</v>
      </c>
      <c r="Y248" s="20" t="s">
        <v>82</v>
      </c>
      <c r="Z248" s="21">
        <v>1</v>
      </c>
      <c r="AA248" s="21">
        <v>-4.5</v>
      </c>
      <c r="AB248" s="20" t="s">
        <v>73</v>
      </c>
      <c r="AC248" s="22">
        <v>0</v>
      </c>
      <c r="AD248">
        <v>1.8</v>
      </c>
    </row>
    <row r="249" spans="1:31" hidden="1" x14ac:dyDescent="0.45">
      <c r="A249" t="s">
        <v>487</v>
      </c>
      <c r="B249" t="s">
        <v>2115</v>
      </c>
      <c r="C249" t="s">
        <v>2116</v>
      </c>
      <c r="E249" t="s">
        <v>2520</v>
      </c>
      <c r="F249">
        <v>1</v>
      </c>
      <c r="G249" s="42" t="s">
        <v>60</v>
      </c>
      <c r="H249" s="42" t="b">
        <v>1</v>
      </c>
      <c r="I249" s="42" t="s">
        <v>60</v>
      </c>
      <c r="J249" t="s">
        <v>70</v>
      </c>
      <c r="K249" s="16" t="s">
        <v>47</v>
      </c>
      <c r="L249" s="17" t="s">
        <v>47</v>
      </c>
      <c r="M249" s="18">
        <v>7.4000000000000001E-8</v>
      </c>
      <c r="N249" s="18">
        <v>7.4000000000000001E-8</v>
      </c>
      <c r="O249" s="18">
        <v>6.2999999999999995E-8</v>
      </c>
      <c r="P249" s="27">
        <v>6.2999999999999995E-8</v>
      </c>
      <c r="Q249" s="43" t="s">
        <v>489</v>
      </c>
      <c r="R249" s="43" t="s">
        <v>260</v>
      </c>
      <c r="S249">
        <v>303</v>
      </c>
      <c r="T249" s="19">
        <v>-9.6873284388079224</v>
      </c>
      <c r="U249" s="19">
        <v>-9.782277355227377</v>
      </c>
      <c r="V249" s="19">
        <v>9.4948916419454576E-2</v>
      </c>
      <c r="W249" s="19">
        <v>9.4948916419454576E-2</v>
      </c>
      <c r="X249" s="20" t="s">
        <v>2519</v>
      </c>
      <c r="Y249" s="20" t="s">
        <v>130</v>
      </c>
      <c r="Z249" s="21">
        <v>0</v>
      </c>
      <c r="AA249" s="21">
        <v>-3.5</v>
      </c>
      <c r="AB249" s="20" t="s">
        <v>73</v>
      </c>
      <c r="AC249" s="22">
        <v>0</v>
      </c>
      <c r="AD249">
        <v>1.8</v>
      </c>
    </row>
    <row r="250" spans="1:31" hidden="1" x14ac:dyDescent="0.45">
      <c r="A250" t="s">
        <v>487</v>
      </c>
      <c r="B250" t="s">
        <v>2142</v>
      </c>
      <c r="C250" t="s">
        <v>2143</v>
      </c>
      <c r="E250" t="s">
        <v>2520</v>
      </c>
      <c r="F250">
        <v>1</v>
      </c>
      <c r="G250" s="42" t="s">
        <v>60</v>
      </c>
      <c r="H250" s="42" t="b">
        <v>1</v>
      </c>
      <c r="I250" s="42" t="s">
        <v>60</v>
      </c>
      <c r="J250" t="s">
        <v>70</v>
      </c>
      <c r="K250" s="16" t="s">
        <v>47</v>
      </c>
      <c r="L250" s="17" t="s">
        <v>47</v>
      </c>
      <c r="M250" s="18">
        <v>5.5999999999999999E-8</v>
      </c>
      <c r="N250" s="18">
        <v>5.5999999999999999E-8</v>
      </c>
      <c r="O250" s="18">
        <v>6.2999999999999995E-8</v>
      </c>
      <c r="P250" s="18">
        <v>6.2999999999999995E-8</v>
      </c>
      <c r="Q250" t="s">
        <v>489</v>
      </c>
      <c r="R250" t="s">
        <v>260</v>
      </c>
      <c r="S250">
        <v>303</v>
      </c>
      <c r="T250" s="19">
        <v>-9.8517693462646427</v>
      </c>
      <c r="U250" s="19">
        <v>-9.782277355227377</v>
      </c>
      <c r="V250" s="19">
        <v>-6.9491991037265777E-2</v>
      </c>
      <c r="W250" s="19">
        <v>6.9491991037265777E-2</v>
      </c>
      <c r="X250" s="20" t="s">
        <v>2520</v>
      </c>
      <c r="Y250" s="20" t="s">
        <v>182</v>
      </c>
      <c r="Z250" s="21">
        <v>300</v>
      </c>
      <c r="AA250" s="21">
        <v>-1.6</v>
      </c>
      <c r="AB250" s="20" t="s">
        <v>73</v>
      </c>
      <c r="AC250" s="22">
        <v>0</v>
      </c>
      <c r="AD250">
        <v>1.8</v>
      </c>
    </row>
    <row r="251" spans="1:31" hidden="1" x14ac:dyDescent="0.45">
      <c r="A251" t="s">
        <v>509</v>
      </c>
      <c r="B251" t="s">
        <v>2162</v>
      </c>
      <c r="C251" t="s">
        <v>2162</v>
      </c>
      <c r="E251" t="s">
        <v>2519</v>
      </c>
      <c r="F251">
        <v>1</v>
      </c>
      <c r="G251" s="42" t="s">
        <v>60</v>
      </c>
      <c r="H251" s="42" t="b">
        <v>1</v>
      </c>
      <c r="I251" s="42" t="s">
        <v>60</v>
      </c>
      <c r="J251" t="s">
        <v>125</v>
      </c>
      <c r="K251" s="16" t="s">
        <v>47</v>
      </c>
      <c r="L251" s="17" t="s">
        <v>47</v>
      </c>
      <c r="M251" s="18">
        <v>1.2200000000000001E-7</v>
      </c>
      <c r="N251" s="18">
        <v>1.2200000000000001E-7</v>
      </c>
      <c r="O251" s="18">
        <v>1.1000000000000001E-7</v>
      </c>
      <c r="P251" s="27">
        <v>1.1000000000000001E-7</v>
      </c>
      <c r="Q251" s="43" t="s">
        <v>216</v>
      </c>
      <c r="R251" s="43" t="s">
        <v>81</v>
      </c>
      <c r="S251">
        <v>298</v>
      </c>
      <c r="T251" s="19">
        <v>-9.3923544274057615</v>
      </c>
      <c r="U251" s="19">
        <v>-9.4534434279808561</v>
      </c>
      <c r="V251" s="19">
        <v>6.1089000575094587E-2</v>
      </c>
      <c r="W251" s="19">
        <v>6.1089000575094587E-2</v>
      </c>
      <c r="X251" s="20" t="s">
        <v>2519</v>
      </c>
      <c r="Y251" s="20" t="s">
        <v>155</v>
      </c>
      <c r="Z251" s="21">
        <v>0</v>
      </c>
      <c r="AA251" s="21">
        <v>4.5</v>
      </c>
      <c r="AB251" s="20" t="s">
        <v>160</v>
      </c>
      <c r="AC251" s="22">
        <v>0</v>
      </c>
      <c r="AD251">
        <v>3.8</v>
      </c>
      <c r="AE251" s="51" t="s">
        <v>200</v>
      </c>
    </row>
    <row r="252" spans="1:31" hidden="1" x14ac:dyDescent="0.45">
      <c r="A252" t="s">
        <v>514</v>
      </c>
      <c r="B252" t="s">
        <v>2185</v>
      </c>
      <c r="C252" t="s">
        <v>2185</v>
      </c>
      <c r="E252" t="s">
        <v>2519</v>
      </c>
      <c r="F252">
        <v>1</v>
      </c>
      <c r="G252" s="42" t="s">
        <v>60</v>
      </c>
      <c r="H252" s="42" t="b">
        <v>1</v>
      </c>
      <c r="I252" s="42" t="s">
        <v>60</v>
      </c>
      <c r="J252" t="s">
        <v>125</v>
      </c>
      <c r="K252" s="16" t="s">
        <v>47</v>
      </c>
      <c r="L252" s="17" t="s">
        <v>47</v>
      </c>
      <c r="M252" s="18">
        <v>1.1000000000000001E-7</v>
      </c>
      <c r="N252" s="18">
        <v>1.1000000000000001E-7</v>
      </c>
      <c r="O252" s="18">
        <v>1.2200000000000001E-7</v>
      </c>
      <c r="P252" s="27">
        <v>1.2200000000000001E-7</v>
      </c>
      <c r="Q252" s="43" t="s">
        <v>216</v>
      </c>
      <c r="R252" s="43" t="s">
        <v>81</v>
      </c>
      <c r="S252">
        <v>298</v>
      </c>
      <c r="T252" s="19">
        <v>-9.4534434279808561</v>
      </c>
      <c r="U252" s="19">
        <v>-9.3923544274057615</v>
      </c>
      <c r="V252" s="19">
        <v>-6.1089000575094587E-2</v>
      </c>
      <c r="W252" s="19">
        <v>6.1089000575094587E-2</v>
      </c>
      <c r="X252" s="20" t="s">
        <v>2519</v>
      </c>
      <c r="Y252" s="20" t="s">
        <v>160</v>
      </c>
      <c r="Z252" s="21">
        <v>0</v>
      </c>
      <c r="AA252" s="21">
        <v>3.8</v>
      </c>
      <c r="AB252" s="20" t="s">
        <v>155</v>
      </c>
      <c r="AC252" s="22">
        <v>0</v>
      </c>
      <c r="AD252">
        <v>4.5</v>
      </c>
    </row>
    <row r="253" spans="1:31" hidden="1" x14ac:dyDescent="0.45">
      <c r="A253" t="s">
        <v>256</v>
      </c>
      <c r="B253" t="s">
        <v>1453</v>
      </c>
      <c r="C253" t="s">
        <v>2192</v>
      </c>
      <c r="E253" t="s">
        <v>2520</v>
      </c>
      <c r="F253">
        <v>1</v>
      </c>
      <c r="G253" s="42" t="s">
        <v>60</v>
      </c>
      <c r="H253" s="42" t="b">
        <v>1</v>
      </c>
      <c r="I253" s="42" t="s">
        <v>60</v>
      </c>
      <c r="J253" t="s">
        <v>70</v>
      </c>
      <c r="K253" s="16" t="s">
        <v>47</v>
      </c>
      <c r="L253" s="17" t="s">
        <v>47</v>
      </c>
      <c r="M253" s="18">
        <v>2.4299999999999999E-8</v>
      </c>
      <c r="N253" s="18">
        <v>2.4299999999999999E-8</v>
      </c>
      <c r="O253" s="18">
        <v>2.1999999999999998E-8</v>
      </c>
      <c r="P253" s="18">
        <v>2.1999999999999998E-8</v>
      </c>
      <c r="Q253" s="43" t="s">
        <v>259</v>
      </c>
      <c r="R253" s="43" t="s">
        <v>260</v>
      </c>
      <c r="S253">
        <v>303</v>
      </c>
      <c r="T253" s="19">
        <v>-10.344345797093947</v>
      </c>
      <c r="U253" s="19">
        <v>-10.403011796316974</v>
      </c>
      <c r="V253" s="19">
        <v>5.8665999223027399E-2</v>
      </c>
      <c r="W253" s="19">
        <v>5.8665999223027399E-2</v>
      </c>
      <c r="X253" s="20" t="s">
        <v>2520</v>
      </c>
      <c r="Y253" s="20" t="s">
        <v>101</v>
      </c>
      <c r="Z253" s="21">
        <v>-1</v>
      </c>
      <c r="AA253" s="21">
        <v>-3.5</v>
      </c>
      <c r="AB253" s="20" t="s">
        <v>73</v>
      </c>
      <c r="AC253" s="22">
        <v>0</v>
      </c>
      <c r="AD253">
        <v>1.8</v>
      </c>
    </row>
    <row r="254" spans="1:31" hidden="1" x14ac:dyDescent="0.45">
      <c r="A254" t="s">
        <v>307</v>
      </c>
      <c r="B254" t="s">
        <v>2193</v>
      </c>
      <c r="C254" t="s">
        <v>2193</v>
      </c>
      <c r="E254" t="s">
        <v>2519</v>
      </c>
      <c r="F254">
        <v>1</v>
      </c>
      <c r="G254" s="42" t="s">
        <v>60</v>
      </c>
      <c r="H254" s="42" t="b">
        <v>1</v>
      </c>
      <c r="I254" s="42" t="s">
        <v>60</v>
      </c>
      <c r="J254" t="s">
        <v>46</v>
      </c>
      <c r="K254" s="16" t="s">
        <v>47</v>
      </c>
      <c r="L254" s="17" t="s">
        <v>47</v>
      </c>
      <c r="M254" s="18">
        <v>4.4500000000000001E-10</v>
      </c>
      <c r="N254" s="18">
        <v>4.4500000000000001E-10</v>
      </c>
      <c r="O254" s="18">
        <v>4.8999999999999996E-10</v>
      </c>
      <c r="P254" s="27">
        <v>4.8999999999999996E-10</v>
      </c>
      <c r="Q254" s="43" t="s">
        <v>309</v>
      </c>
      <c r="R254" s="43" t="s">
        <v>310</v>
      </c>
      <c r="S254">
        <v>298</v>
      </c>
      <c r="T254" s="19">
        <v>-12.704438631919761</v>
      </c>
      <c r="U254" s="19">
        <v>-12.647603277646088</v>
      </c>
      <c r="V254" s="19">
        <v>-5.6835354273673033E-2</v>
      </c>
      <c r="W254" s="19">
        <v>5.6835354273673033E-2</v>
      </c>
      <c r="X254" s="20" t="s">
        <v>2519</v>
      </c>
      <c r="Y254" s="20" t="s">
        <v>90</v>
      </c>
      <c r="Z254" s="21">
        <v>0</v>
      </c>
      <c r="AA254" s="21">
        <v>-3.5</v>
      </c>
      <c r="AB254" s="20" t="s">
        <v>73</v>
      </c>
      <c r="AC254" s="22">
        <v>0</v>
      </c>
      <c r="AD254">
        <v>1.8</v>
      </c>
      <c r="AE254" s="26" t="s">
        <v>898</v>
      </c>
    </row>
    <row r="255" spans="1:31" hidden="1" x14ac:dyDescent="0.45">
      <c r="A255" t="s">
        <v>65</v>
      </c>
      <c r="B255" t="s">
        <v>990</v>
      </c>
      <c r="C255" t="s">
        <v>990</v>
      </c>
      <c r="E255" t="s">
        <v>2519</v>
      </c>
      <c r="F255">
        <v>1</v>
      </c>
      <c r="G255" s="42" t="s">
        <v>60</v>
      </c>
      <c r="H255" s="42" t="b">
        <v>1</v>
      </c>
      <c r="I255" s="42" t="s">
        <v>60</v>
      </c>
      <c r="J255" t="s">
        <v>70</v>
      </c>
      <c r="K255" s="16" t="s">
        <v>47</v>
      </c>
      <c r="L255" s="17" t="s">
        <v>47</v>
      </c>
      <c r="M255" s="18">
        <v>1.8200000000000001E-8</v>
      </c>
      <c r="N255" s="18">
        <v>1.8200000000000001E-8</v>
      </c>
      <c r="O255" s="18">
        <v>2E-8</v>
      </c>
      <c r="P255" s="18">
        <v>2E-8</v>
      </c>
      <c r="Q255" s="57" t="s">
        <v>62</v>
      </c>
      <c r="R255" s="57" t="s">
        <v>81</v>
      </c>
      <c r="S255">
        <v>298</v>
      </c>
      <c r="T255" s="19">
        <v>-10.514888103289561</v>
      </c>
      <c r="U255" s="19">
        <v>-10.459244802401527</v>
      </c>
      <c r="V255" s="19">
        <v>-5.5643300888034375E-2</v>
      </c>
      <c r="W255" s="19">
        <v>5.5643300888034375E-2</v>
      </c>
      <c r="X255" s="20" t="s">
        <v>2520</v>
      </c>
      <c r="Y255" s="20" t="s">
        <v>192</v>
      </c>
      <c r="Z255" s="21">
        <v>400</v>
      </c>
      <c r="AA255" s="21">
        <v>-0.7</v>
      </c>
      <c r="AB255" s="20" t="s">
        <v>73</v>
      </c>
      <c r="AC255" s="22">
        <v>0</v>
      </c>
      <c r="AD255">
        <v>1.8</v>
      </c>
      <c r="AE255" s="26" t="s">
        <v>898</v>
      </c>
    </row>
    <row r="256" spans="1:31" hidden="1" x14ac:dyDescent="0.45">
      <c r="A256" t="s">
        <v>487</v>
      </c>
      <c r="B256" t="s">
        <v>2204</v>
      </c>
      <c r="C256" t="s">
        <v>2205</v>
      </c>
      <c r="E256" t="s">
        <v>2520</v>
      </c>
      <c r="F256">
        <v>1</v>
      </c>
      <c r="G256" s="42" t="s">
        <v>60</v>
      </c>
      <c r="H256" s="42" t="b">
        <v>1</v>
      </c>
      <c r="I256" s="42" t="s">
        <v>60</v>
      </c>
      <c r="J256" t="s">
        <v>46</v>
      </c>
      <c r="K256" s="16" t="s">
        <v>47</v>
      </c>
      <c r="L256" s="17" t="s">
        <v>47</v>
      </c>
      <c r="M256" s="18">
        <v>6.8999999999999996E-8</v>
      </c>
      <c r="N256" s="18">
        <v>6.8999999999999996E-8</v>
      </c>
      <c r="O256" s="18">
        <v>6.2999999999999995E-8</v>
      </c>
      <c r="P256" s="27">
        <v>6.2999999999999995E-8</v>
      </c>
      <c r="Q256" s="57" t="s">
        <v>489</v>
      </c>
      <c r="R256" s="57" t="s">
        <v>260</v>
      </c>
      <c r="S256">
        <v>303</v>
      </c>
      <c r="T256" s="19">
        <v>-9.728604006086</v>
      </c>
      <c r="U256" s="19">
        <v>-9.782277355227377</v>
      </c>
      <c r="V256" s="19">
        <v>5.3673349141377003E-2</v>
      </c>
      <c r="W256" s="19">
        <v>5.3673349141377003E-2</v>
      </c>
      <c r="X256" s="20" t="s">
        <v>2519</v>
      </c>
      <c r="Y256" s="20" t="s">
        <v>160</v>
      </c>
      <c r="Z256" s="21">
        <v>0</v>
      </c>
      <c r="AA256" s="21">
        <v>3.8</v>
      </c>
      <c r="AB256" s="20" t="s">
        <v>73</v>
      </c>
      <c r="AC256" s="22">
        <v>0</v>
      </c>
      <c r="AD256">
        <v>1.8</v>
      </c>
    </row>
    <row r="257" spans="1:30" hidden="1" x14ac:dyDescent="0.45">
      <c r="A257" t="s">
        <v>483</v>
      </c>
      <c r="B257" t="s">
        <v>2206</v>
      </c>
      <c r="C257" t="s">
        <v>2207</v>
      </c>
      <c r="E257" t="s">
        <v>2520</v>
      </c>
      <c r="F257">
        <v>1</v>
      </c>
      <c r="G257" s="42" t="s">
        <v>60</v>
      </c>
      <c r="H257" s="42" t="b">
        <v>1</v>
      </c>
      <c r="I257" s="42" t="s">
        <v>60</v>
      </c>
      <c r="J257" t="s">
        <v>70</v>
      </c>
      <c r="K257" s="16" t="s">
        <v>47</v>
      </c>
      <c r="L257" s="17" t="s">
        <v>47</v>
      </c>
      <c r="M257" s="18">
        <v>2.7E-8</v>
      </c>
      <c r="N257" s="18">
        <v>2.7E-8</v>
      </c>
      <c r="O257" s="18">
        <v>2.4999999999999999E-8</v>
      </c>
      <c r="P257" s="18">
        <v>2.4999999999999999E-8</v>
      </c>
      <c r="Q257" s="57" t="s">
        <v>486</v>
      </c>
      <c r="R257" s="57" t="s">
        <v>260</v>
      </c>
      <c r="S257">
        <v>303</v>
      </c>
      <c r="T257" s="19">
        <v>-10.282183092855828</v>
      </c>
      <c r="U257" s="19">
        <v>-10.327590107126143</v>
      </c>
      <c r="V257" s="19">
        <v>4.5407014270315571E-2</v>
      </c>
      <c r="W257" s="19">
        <v>4.5407014270315571E-2</v>
      </c>
      <c r="X257" s="20" t="s">
        <v>2520</v>
      </c>
      <c r="Y257" s="20" t="s">
        <v>142</v>
      </c>
      <c r="Z257" s="21">
        <v>600</v>
      </c>
      <c r="AA257" s="21">
        <v>-0.4</v>
      </c>
      <c r="AB257" s="20" t="s">
        <v>73</v>
      </c>
      <c r="AC257" s="22">
        <v>0</v>
      </c>
      <c r="AD257">
        <v>1.8</v>
      </c>
    </row>
    <row r="258" spans="1:30" hidden="1" x14ac:dyDescent="0.45">
      <c r="A258" t="s">
        <v>256</v>
      </c>
      <c r="B258" t="s">
        <v>2222</v>
      </c>
      <c r="C258" t="s">
        <v>2223</v>
      </c>
      <c r="E258" t="s">
        <v>2520</v>
      </c>
      <c r="F258">
        <v>1</v>
      </c>
      <c r="G258" s="42" t="s">
        <v>60</v>
      </c>
      <c r="H258" s="42" t="b">
        <v>1</v>
      </c>
      <c r="I258" s="42" t="s">
        <v>60</v>
      </c>
      <c r="J258" t="s">
        <v>70</v>
      </c>
      <c r="K258" s="16" t="s">
        <v>47</v>
      </c>
      <c r="L258" s="17" t="s">
        <v>47</v>
      </c>
      <c r="M258" s="18">
        <v>2.0500000000000002E-8</v>
      </c>
      <c r="N258" s="18">
        <v>2.0500000000000002E-8</v>
      </c>
      <c r="O258" s="18">
        <v>2.1999999999999998E-8</v>
      </c>
      <c r="P258" s="18">
        <v>2.1999999999999998E-8</v>
      </c>
      <c r="Q258" t="s">
        <v>259</v>
      </c>
      <c r="R258" t="s">
        <v>260</v>
      </c>
      <c r="S258">
        <v>303</v>
      </c>
      <c r="T258" s="19">
        <v>-10.444676160973208</v>
      </c>
      <c r="U258" s="19">
        <v>-10.403011796316974</v>
      </c>
      <c r="V258" s="19">
        <v>-4.1664364656233133E-2</v>
      </c>
      <c r="W258" s="19">
        <v>4.1664364656233133E-2</v>
      </c>
      <c r="X258" s="20" t="s">
        <v>2520</v>
      </c>
      <c r="Y258" s="20" t="s">
        <v>182</v>
      </c>
      <c r="Z258" s="21">
        <v>300</v>
      </c>
      <c r="AA258" s="21">
        <v>-1.6</v>
      </c>
      <c r="AB258" s="20" t="s">
        <v>73</v>
      </c>
      <c r="AC258" s="22">
        <v>0</v>
      </c>
      <c r="AD258">
        <v>1.8</v>
      </c>
    </row>
    <row r="259" spans="1:30" hidden="1" x14ac:dyDescent="0.45">
      <c r="A259" t="s">
        <v>1329</v>
      </c>
      <c r="B259" t="s">
        <v>2232</v>
      </c>
      <c r="C259" t="s">
        <v>2232</v>
      </c>
      <c r="E259" t="s">
        <v>2519</v>
      </c>
      <c r="F259">
        <v>1</v>
      </c>
      <c r="G259" s="42" t="s">
        <v>60</v>
      </c>
      <c r="H259" s="42" t="b">
        <v>1</v>
      </c>
      <c r="I259" s="42" t="s">
        <v>60</v>
      </c>
      <c r="J259" t="s">
        <v>181</v>
      </c>
      <c r="K259" s="16" t="s">
        <v>47</v>
      </c>
      <c r="L259" s="17" t="s">
        <v>47</v>
      </c>
      <c r="M259" s="18" t="s">
        <v>1361</v>
      </c>
      <c r="N259" s="18">
        <v>1.5E-10</v>
      </c>
      <c r="O259" s="18" t="s">
        <v>1321</v>
      </c>
      <c r="P259" s="27">
        <v>1.4000000000000001E-10</v>
      </c>
      <c r="Q259" s="57" t="s">
        <v>242</v>
      </c>
      <c r="R259" s="57" t="s">
        <v>243</v>
      </c>
      <c r="S259">
        <v>298</v>
      </c>
      <c r="T259" s="19">
        <v>-13.346027634881052</v>
      </c>
      <c r="U259" s="19">
        <v>-13.386733429058355</v>
      </c>
      <c r="V259" s="19">
        <v>4.0705794177302579E-2</v>
      </c>
      <c r="W259" s="19">
        <v>4.0705794177302579E-2</v>
      </c>
      <c r="X259" s="20" t="s">
        <v>2519</v>
      </c>
      <c r="Y259" s="20" t="s">
        <v>160</v>
      </c>
      <c r="Z259" s="21">
        <v>0</v>
      </c>
      <c r="AA259" s="21">
        <v>3.8</v>
      </c>
      <c r="AB259" s="20" t="s">
        <v>171</v>
      </c>
      <c r="AC259" s="22">
        <v>0</v>
      </c>
      <c r="AD259">
        <v>1.9</v>
      </c>
    </row>
    <row r="260" spans="1:30" hidden="1" x14ac:dyDescent="0.45">
      <c r="A260" t="s">
        <v>487</v>
      </c>
      <c r="B260" t="s">
        <v>2245</v>
      </c>
      <c r="C260" t="s">
        <v>2245</v>
      </c>
      <c r="E260" t="s">
        <v>2519</v>
      </c>
      <c r="F260">
        <v>1</v>
      </c>
      <c r="G260" s="42" t="s">
        <v>60</v>
      </c>
      <c r="H260" s="42" t="b">
        <v>1</v>
      </c>
      <c r="I260" s="42" t="s">
        <v>60</v>
      </c>
      <c r="J260" t="s">
        <v>46</v>
      </c>
      <c r="K260" s="16" t="s">
        <v>47</v>
      </c>
      <c r="L260" s="17" t="s">
        <v>47</v>
      </c>
      <c r="M260" s="18">
        <v>5.8999999999999999E-8</v>
      </c>
      <c r="N260" s="18">
        <v>5.8999999999999999E-8</v>
      </c>
      <c r="O260" s="18">
        <v>6.2999999999999995E-8</v>
      </c>
      <c r="P260" s="18">
        <v>6.2999999999999995E-8</v>
      </c>
      <c r="Q260" s="57" t="s">
        <v>489</v>
      </c>
      <c r="R260" s="57" t="s">
        <v>260</v>
      </c>
      <c r="S260">
        <v>303</v>
      </c>
      <c r="T260" s="19">
        <v>-9.8209797518940078</v>
      </c>
      <c r="U260" s="19">
        <v>-9.782277355227377</v>
      </c>
      <c r="V260" s="19">
        <v>-3.8702396666630889E-2</v>
      </c>
      <c r="W260" s="19">
        <v>3.8702396666630889E-2</v>
      </c>
      <c r="X260" s="20" t="s">
        <v>2520</v>
      </c>
      <c r="Y260" s="20" t="s">
        <v>82</v>
      </c>
      <c r="Z260" s="21">
        <v>1</v>
      </c>
      <c r="AA260" s="21">
        <v>-4.5</v>
      </c>
      <c r="AB260" s="20" t="s">
        <v>73</v>
      </c>
      <c r="AC260" s="22">
        <v>0</v>
      </c>
      <c r="AD260">
        <v>1.8</v>
      </c>
    </row>
    <row r="261" spans="1:30" hidden="1" x14ac:dyDescent="0.45">
      <c r="A261" t="s">
        <v>483</v>
      </c>
      <c r="B261" t="s">
        <v>1019</v>
      </c>
      <c r="C261" t="s">
        <v>1006</v>
      </c>
      <c r="E261" t="s">
        <v>2520</v>
      </c>
      <c r="F261">
        <v>1</v>
      </c>
      <c r="G261" s="42" t="s">
        <v>60</v>
      </c>
      <c r="H261" s="42" t="b">
        <v>1</v>
      </c>
      <c r="I261" s="42" t="s">
        <v>60</v>
      </c>
      <c r="J261" t="s">
        <v>70</v>
      </c>
      <c r="K261" s="16" t="s">
        <v>47</v>
      </c>
      <c r="L261" s="17" t="s">
        <v>47</v>
      </c>
      <c r="M261" s="18">
        <v>2.6000000000000001E-8</v>
      </c>
      <c r="N261" s="18">
        <v>2.6000000000000001E-8</v>
      </c>
      <c r="O261" s="18">
        <v>2.4999999999999999E-8</v>
      </c>
      <c r="P261" s="27">
        <v>2.4999999999999999E-8</v>
      </c>
      <c r="Q261" s="43" t="s">
        <v>486</v>
      </c>
      <c r="R261" s="43" t="s">
        <v>260</v>
      </c>
      <c r="S261">
        <v>303</v>
      </c>
      <c r="T261" s="19">
        <v>-10.304449886365708</v>
      </c>
      <c r="U261" s="19">
        <v>-10.327590107126143</v>
      </c>
      <c r="V261" s="19">
        <v>2.3140220760435426E-2</v>
      </c>
      <c r="W261" s="19">
        <v>2.3140220760435426E-2</v>
      </c>
      <c r="X261" s="20" t="s">
        <v>2519</v>
      </c>
      <c r="Y261" s="20" t="s">
        <v>176</v>
      </c>
      <c r="Z261" s="21">
        <v>0</v>
      </c>
      <c r="AA261" s="21">
        <v>2.8</v>
      </c>
      <c r="AB261" s="20" t="s">
        <v>73</v>
      </c>
      <c r="AC261" s="22">
        <v>0</v>
      </c>
      <c r="AD261">
        <v>1.8</v>
      </c>
    </row>
    <row r="262" spans="1:30" hidden="1" x14ac:dyDescent="0.45">
      <c r="A262" t="s">
        <v>487</v>
      </c>
      <c r="B262" t="s">
        <v>2262</v>
      </c>
      <c r="C262" t="s">
        <v>2263</v>
      </c>
      <c r="E262" t="s">
        <v>2520</v>
      </c>
      <c r="F262">
        <v>1</v>
      </c>
      <c r="G262" s="42" t="s">
        <v>60</v>
      </c>
      <c r="H262" s="42" t="b">
        <v>1</v>
      </c>
      <c r="I262" s="42" t="s">
        <v>60</v>
      </c>
      <c r="J262" t="s">
        <v>70</v>
      </c>
      <c r="K262" s="16" t="s">
        <v>47</v>
      </c>
      <c r="L262" s="17" t="s">
        <v>47</v>
      </c>
      <c r="M262" s="18">
        <v>6.5E-8</v>
      </c>
      <c r="N262" s="18">
        <v>6.5E-8</v>
      </c>
      <c r="O262" s="18">
        <v>6.2999999999999995E-8</v>
      </c>
      <c r="P262" s="18">
        <v>6.2999999999999995E-8</v>
      </c>
      <c r="Q262" s="43" t="s">
        <v>489</v>
      </c>
      <c r="R262" s="43" t="s">
        <v>260</v>
      </c>
      <c r="S262">
        <v>303</v>
      </c>
      <c r="T262" s="19">
        <v>-9.7638383545599563</v>
      </c>
      <c r="U262" s="19">
        <v>-9.782277355227377</v>
      </c>
      <c r="V262" s="19">
        <v>1.8439000667420657E-2</v>
      </c>
      <c r="W262" s="19">
        <v>1.8439000667420657E-2</v>
      </c>
      <c r="X262" s="20" t="s">
        <v>2520</v>
      </c>
      <c r="Y262" s="20" t="s">
        <v>182</v>
      </c>
      <c r="Z262" s="21">
        <v>300</v>
      </c>
      <c r="AA262" s="21">
        <v>-1.6</v>
      </c>
      <c r="AB262" s="20" t="s">
        <v>73</v>
      </c>
      <c r="AC262" s="22">
        <v>0</v>
      </c>
      <c r="AD262">
        <v>1.8</v>
      </c>
    </row>
    <row r="263" spans="1:30" hidden="1" x14ac:dyDescent="0.45">
      <c r="A263" t="s">
        <v>256</v>
      </c>
      <c r="B263" t="s">
        <v>2264</v>
      </c>
      <c r="C263" t="s">
        <v>2264</v>
      </c>
      <c r="E263" t="s">
        <v>2519</v>
      </c>
      <c r="F263">
        <v>1</v>
      </c>
      <c r="G263" s="42" t="s">
        <v>60</v>
      </c>
      <c r="H263" s="42" t="b">
        <v>1</v>
      </c>
      <c r="I263" s="42" t="s">
        <v>60</v>
      </c>
      <c r="J263" t="s">
        <v>46</v>
      </c>
      <c r="K263" s="16" t="s">
        <v>47</v>
      </c>
      <c r="L263" s="17" t="s">
        <v>47</v>
      </c>
      <c r="M263" s="18">
        <v>2.1900000000000001E-8</v>
      </c>
      <c r="N263" s="18">
        <v>2.1900000000000001E-8</v>
      </c>
      <c r="O263" s="18">
        <v>2.1999999999999998E-8</v>
      </c>
      <c r="P263" s="27">
        <v>2.1999999999999998E-8</v>
      </c>
      <c r="Q263" s="43" t="s">
        <v>259</v>
      </c>
      <c r="R263" s="43" t="s">
        <v>260</v>
      </c>
      <c r="S263">
        <v>303</v>
      </c>
      <c r="T263" s="19">
        <v>-10.405699728073134</v>
      </c>
      <c r="U263" s="19">
        <v>-10.403011796316974</v>
      </c>
      <c r="V263" s="19">
        <v>-2.6879317561601113E-3</v>
      </c>
      <c r="W263" s="19">
        <v>2.6879317561601113E-3</v>
      </c>
      <c r="X263" s="20" t="s">
        <v>2519</v>
      </c>
      <c r="Y263" s="20" t="s">
        <v>155</v>
      </c>
      <c r="Z263" s="21">
        <v>0</v>
      </c>
      <c r="AA263" s="21">
        <v>4.5</v>
      </c>
      <c r="AB263" s="20" t="s">
        <v>73</v>
      </c>
      <c r="AC263" s="22">
        <v>0</v>
      </c>
      <c r="AD263">
        <v>1.8</v>
      </c>
    </row>
    <row r="264" spans="1:30" hidden="1" x14ac:dyDescent="0.45">
      <c r="A264" t="s">
        <v>372</v>
      </c>
      <c r="B264" t="s">
        <v>2267</v>
      </c>
      <c r="C264" t="s">
        <v>490</v>
      </c>
      <c r="E264" t="s">
        <v>2520</v>
      </c>
      <c r="F264">
        <v>1</v>
      </c>
      <c r="G264" s="42" t="s">
        <v>60</v>
      </c>
      <c r="H264" s="42" t="b">
        <v>1</v>
      </c>
      <c r="I264" s="42" t="s">
        <v>60</v>
      </c>
      <c r="J264" t="s">
        <v>70</v>
      </c>
      <c r="K264" s="16" t="s">
        <v>47</v>
      </c>
      <c r="L264" s="17" t="s">
        <v>47</v>
      </c>
      <c r="M264" s="18" t="s">
        <v>374</v>
      </c>
      <c r="N264" s="18">
        <v>9.9999999999999994E-12</v>
      </c>
      <c r="O264" s="18" t="s">
        <v>374</v>
      </c>
      <c r="P264" s="27">
        <v>9.9999999999999994E-12</v>
      </c>
      <c r="Q264" t="s">
        <v>375</v>
      </c>
      <c r="R264" t="s">
        <v>100</v>
      </c>
      <c r="S264">
        <v>298</v>
      </c>
      <c r="T264" s="19">
        <v>-14.943777253531357</v>
      </c>
      <c r="U264" s="19">
        <v>-14.943777253531357</v>
      </c>
      <c r="V264" s="19">
        <v>0</v>
      </c>
      <c r="W264" s="19">
        <v>0</v>
      </c>
      <c r="X264" s="20" t="s">
        <v>2519</v>
      </c>
      <c r="Y264" s="20" t="s">
        <v>201</v>
      </c>
      <c r="Z264" s="21">
        <v>0</v>
      </c>
      <c r="AA264" s="21">
        <v>-1.3</v>
      </c>
      <c r="AB264" s="20" t="s">
        <v>73</v>
      </c>
      <c r="AC264" s="22">
        <v>0</v>
      </c>
      <c r="AD264">
        <v>1.8</v>
      </c>
    </row>
    <row r="265" spans="1:30" hidden="1" x14ac:dyDescent="0.45">
      <c r="A265" t="s">
        <v>372</v>
      </c>
      <c r="B265" t="s">
        <v>723</v>
      </c>
      <c r="C265" t="s">
        <v>724</v>
      </c>
      <c r="E265" t="s">
        <v>2520</v>
      </c>
      <c r="F265">
        <v>1</v>
      </c>
      <c r="G265" s="42" t="s">
        <v>60</v>
      </c>
      <c r="H265" s="42" t="b">
        <v>1</v>
      </c>
      <c r="I265" s="42" t="s">
        <v>60</v>
      </c>
      <c r="J265" t="s">
        <v>70</v>
      </c>
      <c r="K265" s="16" t="s">
        <v>47</v>
      </c>
      <c r="L265" s="17" t="s">
        <v>47</v>
      </c>
      <c r="M265" s="18" t="s">
        <v>374</v>
      </c>
      <c r="N265" s="18">
        <v>9.9999999999999994E-12</v>
      </c>
      <c r="O265" s="18" t="s">
        <v>374</v>
      </c>
      <c r="P265" s="27">
        <v>9.9999999999999994E-12</v>
      </c>
      <c r="Q265" s="57" t="s">
        <v>375</v>
      </c>
      <c r="R265" s="57" t="s">
        <v>100</v>
      </c>
      <c r="S265">
        <v>298</v>
      </c>
      <c r="T265" s="19">
        <v>-14.943777253531357</v>
      </c>
      <c r="U265" s="19">
        <v>-14.943777253531357</v>
      </c>
      <c r="V265" s="19">
        <v>0</v>
      </c>
      <c r="W265" s="19">
        <v>0</v>
      </c>
      <c r="X265" s="20" t="s">
        <v>2519</v>
      </c>
      <c r="Y265" s="20" t="s">
        <v>201</v>
      </c>
      <c r="Z265" s="21">
        <v>0</v>
      </c>
      <c r="AA265" s="21">
        <v>-1.3</v>
      </c>
      <c r="AB265" s="20" t="s">
        <v>73</v>
      </c>
      <c r="AC265" s="22">
        <v>0</v>
      </c>
      <c r="AD265">
        <v>1.8</v>
      </c>
    </row>
    <row r="266" spans="1:30" hidden="1" x14ac:dyDescent="0.45">
      <c r="A266" t="s">
        <v>372</v>
      </c>
      <c r="B266" t="s">
        <v>2267</v>
      </c>
      <c r="C266" t="s">
        <v>490</v>
      </c>
      <c r="E266" t="s">
        <v>2520</v>
      </c>
      <c r="F266">
        <v>1</v>
      </c>
      <c r="G266" s="42" t="s">
        <v>60</v>
      </c>
      <c r="H266" s="42" t="b">
        <v>1</v>
      </c>
      <c r="I266" s="42" t="s">
        <v>60</v>
      </c>
      <c r="J266" t="s">
        <v>70</v>
      </c>
      <c r="K266" s="16" t="s">
        <v>47</v>
      </c>
      <c r="L266" s="17" t="s">
        <v>47</v>
      </c>
      <c r="M266" s="18" t="s">
        <v>374</v>
      </c>
      <c r="N266" s="18">
        <v>9.9999999999999994E-12</v>
      </c>
      <c r="O266" s="18" t="s">
        <v>374</v>
      </c>
      <c r="P266" s="27">
        <v>9.9999999999999994E-12</v>
      </c>
      <c r="Q266" s="57" t="s">
        <v>375</v>
      </c>
      <c r="R266" s="57" t="s">
        <v>100</v>
      </c>
      <c r="S266">
        <v>310</v>
      </c>
      <c r="T266" s="19">
        <v>-14.943777253531357</v>
      </c>
      <c r="U266" s="19">
        <v>-14.943777253531357</v>
      </c>
      <c r="V266" s="19">
        <v>0</v>
      </c>
      <c r="W266" s="19">
        <v>0</v>
      </c>
      <c r="X266" s="20" t="s">
        <v>2519</v>
      </c>
      <c r="Y266" s="20" t="s">
        <v>201</v>
      </c>
      <c r="Z266" s="21">
        <v>0</v>
      </c>
      <c r="AA266" s="21">
        <v>-1.3</v>
      </c>
      <c r="AB266" s="20" t="s">
        <v>73</v>
      </c>
      <c r="AC266" s="22">
        <v>0</v>
      </c>
      <c r="AD266">
        <v>1.8</v>
      </c>
    </row>
    <row r="267" spans="1:30" hidden="1" x14ac:dyDescent="0.45">
      <c r="A267" t="s">
        <v>109</v>
      </c>
      <c r="B267" t="s">
        <v>1769</v>
      </c>
      <c r="C267" t="s">
        <v>1769</v>
      </c>
      <c r="E267" t="s">
        <v>2519</v>
      </c>
      <c r="F267">
        <v>1</v>
      </c>
      <c r="G267" s="42" t="s">
        <v>60</v>
      </c>
      <c r="H267" s="42" t="b">
        <v>1</v>
      </c>
      <c r="I267" s="42" t="s">
        <v>60</v>
      </c>
      <c r="J267" t="s">
        <v>125</v>
      </c>
      <c r="K267" s="16" t="s">
        <v>47</v>
      </c>
      <c r="L267" s="17" t="s">
        <v>47</v>
      </c>
      <c r="M267" s="18">
        <v>8.5E-9</v>
      </c>
      <c r="N267" s="18">
        <v>8.5E-9</v>
      </c>
      <c r="O267" s="18">
        <v>8.5E-9</v>
      </c>
      <c r="P267" s="18">
        <v>8.5E-9</v>
      </c>
      <c r="Q267" t="s">
        <v>113</v>
      </c>
      <c r="R267" t="s">
        <v>114</v>
      </c>
      <c r="S267" t="s">
        <v>89</v>
      </c>
      <c r="T267" s="19">
        <v>-10.964087807335581</v>
      </c>
      <c r="U267" s="19">
        <v>-10.964087807335581</v>
      </c>
      <c r="V267" s="19">
        <v>0</v>
      </c>
      <c r="W267" s="19">
        <v>0</v>
      </c>
      <c r="X267" s="20" t="s">
        <v>2520</v>
      </c>
      <c r="Y267" s="20" t="s">
        <v>192</v>
      </c>
      <c r="Z267" s="21">
        <v>400</v>
      </c>
      <c r="AA267" s="21">
        <v>-0.7</v>
      </c>
      <c r="AB267" s="20" t="s">
        <v>205</v>
      </c>
      <c r="AC267" s="22">
        <v>0</v>
      </c>
      <c r="AD267" t="e">
        <v>#N/A</v>
      </c>
    </row>
    <row r="268" spans="1:30" hidden="1" x14ac:dyDescent="0.45">
      <c r="A268" t="s">
        <v>67</v>
      </c>
      <c r="B268" t="s">
        <v>2271</v>
      </c>
      <c r="C268" t="s">
        <v>97</v>
      </c>
      <c r="E268" t="s">
        <v>2520</v>
      </c>
      <c r="F268">
        <v>1</v>
      </c>
      <c r="G268" s="42" t="s">
        <v>60</v>
      </c>
      <c r="H268" s="42" t="b">
        <v>1</v>
      </c>
      <c r="I268" s="42" t="s">
        <v>60</v>
      </c>
      <c r="J268" t="s">
        <v>324</v>
      </c>
      <c r="K268" s="16" t="s">
        <v>47</v>
      </c>
      <c r="L268" s="17" t="s">
        <v>47</v>
      </c>
      <c r="M268" s="18">
        <v>1.2E-8</v>
      </c>
      <c r="N268" s="18">
        <v>1.2E-8</v>
      </c>
      <c r="O268" s="18">
        <v>1.2E-8</v>
      </c>
      <c r="P268" s="27">
        <v>1.2E-8</v>
      </c>
      <c r="Q268" s="43" t="s">
        <v>71</v>
      </c>
      <c r="R268" s="43" t="s">
        <v>72</v>
      </c>
      <c r="S268">
        <v>298</v>
      </c>
      <c r="T268" s="19">
        <v>-10.760631920423462</v>
      </c>
      <c r="U268" s="19">
        <v>-10.760631920423462</v>
      </c>
      <c r="V268" s="19">
        <v>0</v>
      </c>
      <c r="W268" s="19">
        <v>0</v>
      </c>
      <c r="X268" s="20" t="s">
        <v>2519</v>
      </c>
      <c r="Y268" s="20" t="s">
        <v>176</v>
      </c>
      <c r="Z268" s="21">
        <v>0</v>
      </c>
      <c r="AA268" s="21">
        <v>2.8</v>
      </c>
      <c r="AB268" s="20" t="s">
        <v>73</v>
      </c>
      <c r="AC268" s="22">
        <v>0</v>
      </c>
      <c r="AD268">
        <v>1.8</v>
      </c>
    </row>
    <row r="269" spans="1:30" hidden="1" x14ac:dyDescent="0.45">
      <c r="A269" t="s">
        <v>396</v>
      </c>
      <c r="B269" t="s">
        <v>2453</v>
      </c>
      <c r="C269" t="s">
        <v>2454</v>
      </c>
      <c r="G269" s="42" t="s">
        <v>60</v>
      </c>
      <c r="H269" s="42" t="b">
        <v>1</v>
      </c>
      <c r="I269" s="42" t="s">
        <v>60</v>
      </c>
      <c r="J269" t="s">
        <v>70</v>
      </c>
      <c r="K269" s="16"/>
      <c r="L269" s="17" t="s">
        <v>396</v>
      </c>
      <c r="M269" s="18">
        <v>8.9000000000000003E-9</v>
      </c>
      <c r="N269" s="18">
        <v>8.9000000000000003E-9</v>
      </c>
      <c r="O269" s="18">
        <v>3E-9</v>
      </c>
      <c r="P269" s="18">
        <v>3E-9</v>
      </c>
      <c r="Q269" s="80" t="s">
        <v>399</v>
      </c>
      <c r="R269" s="80" t="s">
        <v>400</v>
      </c>
      <c r="S269" t="s">
        <v>89</v>
      </c>
      <c r="T269" s="19">
        <v>-10.936956590522906</v>
      </c>
      <c r="U269" s="19">
        <v>-11.578545593484199</v>
      </c>
      <c r="V269" s="19">
        <v>0.64158900296129318</v>
      </c>
      <c r="W269" s="19"/>
      <c r="X269" s="20" t="s">
        <v>2520</v>
      </c>
      <c r="Y269" s="20" t="s">
        <v>147</v>
      </c>
      <c r="Z269" s="21">
        <v>1</v>
      </c>
      <c r="AA269" s="21"/>
      <c r="AB269" s="20" t="s">
        <v>73</v>
      </c>
      <c r="AC269" s="22">
        <v>0</v>
      </c>
    </row>
  </sheetData>
  <autoFilter ref="A1:AE269">
    <filterColumn colId="22">
      <filters>
        <filter val="0,00"/>
        <filter val="0,02"/>
        <filter val="0,04"/>
        <filter val="0,05"/>
        <filter val="0,06"/>
        <filter val="0,07"/>
        <filter val="0,09"/>
        <filter val="0,10"/>
        <filter val="0,12"/>
        <filter val="0,13"/>
        <filter val="0,14"/>
        <filter val="0,17"/>
        <filter val="0,18"/>
        <filter val="0,19"/>
        <filter val="0,20"/>
        <filter val="0,21"/>
        <filter val="0,22"/>
        <filter val="0,23"/>
        <filter val="0,24"/>
        <filter val="0,25"/>
        <filter val="0,26"/>
        <filter val="0,30"/>
        <filter val="0,31"/>
        <filter val="0,33"/>
        <filter val="0,34"/>
        <filter val="0,35"/>
        <filter val="0,36"/>
        <filter val="0,38"/>
        <filter val="0,39"/>
        <filter val="0,41"/>
        <filter val="0,43"/>
        <filter val="0,44"/>
        <filter val="0,45"/>
        <filter val="0,46"/>
        <filter val="0,48"/>
        <filter val="0,49"/>
        <filter val="0,51"/>
        <filter val="0,52"/>
        <filter val="0,54"/>
        <filter val="0,55"/>
        <filter val="0,58"/>
        <filter val="0,60"/>
        <filter val="0,61"/>
        <filter val="0,64"/>
        <filter val="0,65"/>
        <filter val="0,69"/>
        <filter val="0,74"/>
        <filter val="0,75"/>
        <filter val="0,76"/>
        <filter val="0,79"/>
        <filter val="0,81"/>
        <filter val="0,82"/>
        <filter val="0,83"/>
        <filter val="0,84"/>
        <filter val="0,85"/>
        <filter val="0,87"/>
        <filter val="0,90"/>
        <filter val="0,91"/>
        <filter val="0,94"/>
        <filter val="0,95"/>
        <filter val="0,96"/>
        <filter val="0,97"/>
        <filter val="0,98"/>
        <filter val="0,99"/>
        <filter val="1,00"/>
        <filter val="1,04"/>
        <filter val="1,05"/>
        <filter val="1,06"/>
        <filter val="1,07"/>
        <filter val="1,09"/>
        <filter val="1,10"/>
        <filter val="1,12"/>
        <filter val="1,13"/>
        <filter val="1,15"/>
        <filter val="1,16"/>
        <filter val="1,18"/>
        <filter val="1,22"/>
        <filter val="1,24"/>
        <filter val="1,25"/>
        <filter val="1,27"/>
        <filter val="1,29"/>
        <filter val="1,31"/>
        <filter val="1,32"/>
        <filter val="1,33"/>
        <filter val="1,36"/>
        <filter val="1,39"/>
        <filter val="1,43"/>
        <filter val="1,44"/>
        <filter val="1,45"/>
        <filter val="1,48"/>
        <filter val="1,49"/>
        <filter val="1,52"/>
        <filter val="1,56"/>
        <filter val="1,57"/>
        <filter val="1,59"/>
        <filter val="1,61"/>
        <filter val="1,62"/>
        <filter val="1,64"/>
        <filter val="1,66"/>
        <filter val="1,68"/>
        <filter val="1,69"/>
        <filter val="1,71"/>
        <filter val="1,72"/>
        <filter val="1,73"/>
        <filter val="1,77"/>
        <filter val="1,79"/>
        <filter val="1,82"/>
        <filter val="1,85"/>
        <filter val="1,87"/>
        <filter val="1,88"/>
        <filter val="1,89"/>
        <filter val="1,97"/>
        <filter val="1,98"/>
        <filter val="2,01"/>
        <filter val="2,02"/>
        <filter val="2,07"/>
        <filter val="2,11"/>
        <filter val="2,12"/>
        <filter val="2,13"/>
        <filter val="2,19"/>
        <filter val="2,23"/>
        <filter val="2,25"/>
        <filter val="2,27"/>
        <filter val="2,41"/>
        <filter val="2,59"/>
        <filter val="2,63"/>
        <filter val="2,67"/>
        <filter val="2,68"/>
        <filter val="2,70"/>
        <filter val="2,72"/>
        <filter val="2,78"/>
        <filter val="2,79"/>
        <filter val="2,81"/>
        <filter val="2,90"/>
        <filter val="2,92"/>
        <filter val="2,93"/>
        <filter val="2,98"/>
        <filter val="3,06"/>
        <filter val="3,18"/>
        <filter val="3,34"/>
        <filter val="4,05"/>
        <filter val="4,08"/>
        <filter val="4,12"/>
        <filter val="4,17"/>
        <filter val="4,27"/>
        <filter val="4,37"/>
        <filter val="4,38"/>
        <filter val="4,42"/>
        <filter val="4,54"/>
        <filter val="4,72"/>
        <filter val="4,91"/>
        <filter val="5,09"/>
        <filter val="5,19"/>
        <filter val="5,49"/>
        <filter val="5,50"/>
        <filter val="6,01"/>
        <filter val="6,86"/>
        <filter val="7,29"/>
      </filters>
    </filterColumn>
    <filterColumn colId="30">
      <filters>
        <filter val="Есть структуры: MT, WT"/>
        <filter val="Запуск: WT, MT"/>
      </filters>
    </filterColumn>
    <sortState ref="A10:AE268">
      <sortCondition descending="1" ref="W1:W269"/>
    </sortState>
  </autoFilter>
  <conditionalFormatting sqref="J1:AD269 A1:F269">
    <cfRule type="expression" dxfId="108" priority="255">
      <formula>"ЧИСЛО(НАЙТИ(ПСТР(B2;2;1);ПСТР(A2;НАЙТИ($M$10""_"";A2)+1;НАЙТИ(""_"";A2;НАЙТИ(""_"";A2)+1)-НАЙТИ(""_"";A2)-1)))"</formula>
    </cfRule>
  </conditionalFormatting>
  <conditionalFormatting sqref="E1:E269">
    <cfRule type="containsText" dxfId="107" priority="248" operator="containsText" text="ok">
      <formula>NOT(ISERROR(SEARCH("ok",E1)))</formula>
    </cfRule>
    <cfRule type="containsText" dxfId="106" priority="249" operator="containsText" text="no">
      <formula>NOT(ISERROR(SEARCH("no",E1)))</formula>
    </cfRule>
  </conditionalFormatting>
  <conditionalFormatting sqref="T1:W269">
    <cfRule type="containsErrors" dxfId="105" priority="243">
      <formula>ISERROR(T1)</formula>
    </cfRule>
  </conditionalFormatting>
  <conditionalFormatting sqref="AD2:AD268">
    <cfRule type="cellIs" dxfId="104" priority="102" operator="equal">
      <formula>"bad"</formula>
    </cfRule>
    <cfRule type="cellIs" dxfId="103" priority="103" operator="notEqual">
      <formula>0</formula>
    </cfRule>
  </conditionalFormatting>
  <conditionalFormatting sqref="J189:U269 X189:AC269 A189:B269 J1:U82 J84:U187 X1:AC82 X84:AC187 A1:B82 A84:B187">
    <cfRule type="expression" dxfId="102" priority="21">
      <formula>ЧИСЛО(FIND(MID(B2,2,1),MID(A2,FIND("_",A2)+1,FIND("_",A2,FIND("_",A2)+1)-FIND("_",A2)-1)))</formula>
    </cfRule>
  </conditionalFormatting>
  <conditionalFormatting sqref="F189:F269 F1:F82 F84:F187">
    <cfRule type="expression" dxfId="101" priority="18">
      <formula>ЧИСЛО(FIND(MID(K2,2,1),MID(F2,FIND("_",F2)+1,FIND("_",F2,FIND("_",F2)+1)-FIND("_",F2)-1)))</formula>
    </cfRule>
  </conditionalFormatting>
  <conditionalFormatting sqref="E1">
    <cfRule type="containsText" dxfId="100" priority="15" operator="containsText" text="no">
      <formula>NOT(ISERROR(SEARCH("no",E1)))</formula>
    </cfRule>
  </conditionalFormatting>
  <conditionalFormatting sqref="E189:E269 E1:E82 E84:E187">
    <cfRule type="expression" dxfId="99" priority="19">
      <formula>ЧИСЛО(FIND(MID(K2,2,1),MID(E2,FIND("_",E2)+1,FIND("_",E2,FIND("_",E2)+1)-FIND("_",E2)-1)))</formula>
    </cfRule>
  </conditionalFormatting>
  <conditionalFormatting sqref="AA1">
    <cfRule type="expression" dxfId="98" priority="7">
      <formula>ЧИСЛО(FIND(MID(AB2,2,1),MID(AA2,FIND("_",AA2)+1,FIND("_",AA2,FIND("_",AA2)+1)-FIND("_",AA2)-1)))</formula>
    </cfRule>
  </conditionalFormatting>
  <conditionalFormatting sqref="AD1">
    <cfRule type="expression" dxfId="97" priority="6">
      <formula>ЧИСЛО(FIND(MID(#REF!,2,1),MID(#REF!,FIND("_",#REF!)+1,FIND("_",#REF!,FIND("_",#REF!)+1)-FIND("_",#REF!)-1)))</formula>
    </cfRule>
  </conditionalFormatting>
  <conditionalFormatting sqref="V189:W269 V1:W82 V84:W187">
    <cfRule type="expression" dxfId="96" priority="9">
      <formula>ЧИСЛО(FIND(MID(X2,2,1),MID(V2,FIND("_",V2)+1,FIND("_",V2,FIND("_",V2)+1)-FIND("_",V2)-1)))</formula>
    </cfRule>
  </conditionalFormatting>
  <conditionalFormatting sqref="AD1">
    <cfRule type="expression" dxfId="95" priority="10">
      <formula>ЧИСЛО(FIND(MID(XET2,2,1),MID(AD2,FIND("_",AD2)+1,FIND("_",AD2,FIND("_",AD2)+1)-FIND("_",AD2)-1)))</formula>
    </cfRule>
  </conditionalFormatting>
  <conditionalFormatting sqref="AD189:AD269 AD1:AD82 AD84:AD187">
    <cfRule type="expression" dxfId="94" priority="11">
      <formula>ЧИСЛО(FIND(MID(XET2,2,1),MID(AD2,FIND("_",AD2)+1,FIND("_",AD2,FIND("_",AD2)+1)-FIND("_",AD2)-1)))</formula>
    </cfRule>
  </conditionalFormatting>
  <conditionalFormatting sqref="AA1">
    <cfRule type="expression" dxfId="93" priority="12">
      <formula>ЧИСЛО(FIND(MID(#REF!,2,1),MID(#REF!,FIND("_",#REF!)+1,FIND("_",#REF!,FIND("_",#REF!)+1)-FIND("_",#REF!)-1)))</formula>
    </cfRule>
  </conditionalFormatting>
  <conditionalFormatting sqref="A2:A269">
    <cfRule type="expression" dxfId="92" priority="3">
      <formula>VLOOKUP(A2,#REF!,2,0)</formula>
    </cfRule>
    <cfRule type="expression" dxfId="91" priority="4">
      <formula>IF(#REF!="bad",1,0)</formula>
    </cfRule>
    <cfRule type="expression" dxfId="90" priority="5">
      <formula>IF(#REF!="bad",1,0)</formula>
    </cfRule>
  </conditionalFormatting>
  <conditionalFormatting sqref="J188:U188 X188:AC188 A188:B188 J83:U83 X83:AC83 A83:B83">
    <cfRule type="expression" dxfId="89" priority="551">
      <formula>ЧИСЛО(FIND(MID(#REF!,2,1),MID(#REF!,FIND("_",#REF!)+1,FIND("_",#REF!,FIND("_",#REF!)+1)-FIND("_",#REF!)-1)))</formula>
    </cfRule>
  </conditionalFormatting>
  <conditionalFormatting sqref="V188:W188 V83:W83">
    <cfRule type="expression" dxfId="88" priority="561">
      <formula>ЧИСЛО(FIND(MID(#REF!,2,1),MID(#REF!,FIND("_",#REF!)+1,FIND("_",#REF!,FIND("_",#REF!)+1)-FIND("_",#REF!)-1)))</formula>
    </cfRule>
  </conditionalFormatting>
  <conditionalFormatting sqref="F188 F83">
    <cfRule type="expression" dxfId="87" priority="546">
      <formula>ЧИСЛО(FIND(MID(#REF!,2,1),MID(#REF!,FIND("_",#REF!)+1,FIND("_",#REF!,FIND("_",#REF!)+1)-FIND("_",#REF!)-1)))</formula>
    </cfRule>
  </conditionalFormatting>
  <conditionalFormatting sqref="C188:E188 C83:E83">
    <cfRule type="expression" dxfId="86" priority="553">
      <formula>ЧИСЛО(FIND(MID(#REF!,2,1),MID(#REF!,FIND("_",#REF!)+1,FIND("_",#REF!,FIND("_",#REF!)+1)-FIND("_",#REF!)-1)))</formula>
    </cfRule>
  </conditionalFormatting>
  <conditionalFormatting sqref="AD188 AD83">
    <cfRule type="expression" dxfId="85" priority="565">
      <formula>ЧИСЛО(FIND(MID(#REF!,2,1),MID(#REF!,FIND("_",#REF!)+1,FIND("_",#REF!,FIND("_",#REF!)+1)-FIND("_",#REF!)-1)))</formula>
    </cfRule>
  </conditionalFormatting>
  <conditionalFormatting sqref="C1:D82 C84:D187 C189:D269">
    <cfRule type="expression" dxfId="84" priority="680">
      <formula>ЧИСЛО(FIND(MID(J2,2,1),MID(C2,FIND("_",C2)+1,FIND("_",C2,FIND("_",C2)+1)-FIND("_",C2)-1)))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51" operator="containsText" id="{CF71751C-7103-41C7-86C4-F7013773D891}">
            <xm:f>NOT(ISERROR(SEARCH("+",G1)))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52" operator="containsText" id="{807ACE18-AC21-4D2C-A99E-34EDDB620277}">
            <xm:f>NOT(ISERROR(SEARCH("-",G1)))</xm:f>
            <xm:f>"-"</xm:f>
            <x14:dxf>
              <fill>
                <patternFill>
                  <bgColor rgb="FFFFC7CE"/>
                </patternFill>
              </fill>
            </x14:dxf>
          </x14:cfRule>
          <xm:sqref>G1:I269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>
      <selection activeCell="A2" sqref="A2:A18"/>
    </sheetView>
  </sheetViews>
  <sheetFormatPr defaultRowHeight="14.25" x14ac:dyDescent="0.45"/>
  <cols>
    <col min="1" max="1" width="19.06640625" customWidth="1"/>
  </cols>
  <sheetData>
    <row r="1" spans="1:1" x14ac:dyDescent="0.45">
      <c r="A1" s="109" t="s">
        <v>2526</v>
      </c>
    </row>
    <row r="2" spans="1:1" x14ac:dyDescent="0.45">
      <c r="A2" t="s">
        <v>214</v>
      </c>
    </row>
    <row r="3" spans="1:1" x14ac:dyDescent="0.45">
      <c r="A3" t="s">
        <v>537</v>
      </c>
    </row>
    <row r="4" spans="1:1" x14ac:dyDescent="0.45">
      <c r="A4" t="s">
        <v>109</v>
      </c>
    </row>
    <row r="5" spans="1:1" x14ac:dyDescent="0.45">
      <c r="A5" t="s">
        <v>65</v>
      </c>
    </row>
    <row r="6" spans="1:1" x14ac:dyDescent="0.45">
      <c r="A6" t="s">
        <v>339</v>
      </c>
    </row>
    <row r="7" spans="1:1" x14ac:dyDescent="0.45">
      <c r="A7" t="s">
        <v>503</v>
      </c>
    </row>
    <row r="8" spans="1:1" x14ac:dyDescent="0.45">
      <c r="A8" t="s">
        <v>281</v>
      </c>
    </row>
    <row r="9" spans="1:1" x14ac:dyDescent="0.45">
      <c r="A9" t="s">
        <v>315</v>
      </c>
    </row>
    <row r="10" spans="1:1" x14ac:dyDescent="0.45">
      <c r="A10" t="s">
        <v>107</v>
      </c>
    </row>
    <row r="11" spans="1:1" x14ac:dyDescent="0.45">
      <c r="A11" t="s">
        <v>139</v>
      </c>
    </row>
    <row r="12" spans="1:1" x14ac:dyDescent="0.45">
      <c r="A12" t="s">
        <v>385</v>
      </c>
    </row>
    <row r="13" spans="1:1" x14ac:dyDescent="0.45">
      <c r="A13" t="s">
        <v>492</v>
      </c>
    </row>
    <row r="14" spans="1:1" x14ac:dyDescent="0.45">
      <c r="A14" t="s">
        <v>240</v>
      </c>
    </row>
    <row r="15" spans="1:1" x14ac:dyDescent="0.45">
      <c r="A15" t="s">
        <v>372</v>
      </c>
    </row>
    <row r="16" spans="1:1" x14ac:dyDescent="0.45">
      <c r="A16" t="s">
        <v>1031</v>
      </c>
    </row>
    <row r="17" spans="1:1" x14ac:dyDescent="0.45">
      <c r="A17" t="s">
        <v>307</v>
      </c>
    </row>
    <row r="18" spans="1:1" x14ac:dyDescent="0.45">
      <c r="A18" t="s">
        <v>256</v>
      </c>
    </row>
    <row r="30" spans="1:1" x14ac:dyDescent="0.45">
      <c r="A30" s="51"/>
    </row>
  </sheetData>
  <conditionalFormatting sqref="A19:A21">
    <cfRule type="expression" dxfId="81" priority="35">
      <formula>ЧИСЛО(FIND(MID(B20,2,1),MID(A20,FIND("_",A20)+1,FIND("_",A20,FIND("_",A20)+1)-FIND("_",A20)-1)))</formula>
    </cfRule>
  </conditionalFormatting>
  <conditionalFormatting sqref="A11:A15 A18:A21">
    <cfRule type="expression" dxfId="80" priority="39">
      <formula>"ЧИСЛО(НАЙТИ(ПСТР(B2;2;1);ПСТР(A2;НАЙТИ($M$10""_"";A2)+1;НАЙТИ(""_"";A2;НАЙТИ(""_"";A2)+1)-НАЙТИ(""_"";A2)-1)))"</formula>
    </cfRule>
  </conditionalFormatting>
  <conditionalFormatting sqref="A11:A12 A18:A21">
    <cfRule type="expression" dxfId="79" priority="36">
      <formula>VLOOKUP(A11,$BN$3:$BQ$11,2,0)</formula>
    </cfRule>
    <cfRule type="expression" dxfId="78" priority="37">
      <formula>IF(#REF!="bad",1,0)</formula>
    </cfRule>
    <cfRule type="expression" dxfId="77" priority="38">
      <formula>IF(#REF!="bad",1,0)</formula>
    </cfRule>
  </conditionalFormatting>
  <conditionalFormatting sqref="A11">
    <cfRule type="expression" dxfId="76" priority="602">
      <formula>ЧИСЛО(FIND(MID(B14,2,1),MID(A14,FIND("_",A14)+1,FIND("_",A14,FIND("_",A14)+1)-FIND("_",A14)-1)))</formula>
    </cfRule>
  </conditionalFormatting>
  <conditionalFormatting sqref="A13:A14">
    <cfRule type="expression" dxfId="75" priority="31">
      <formula>VLOOKUP(A13,$BN$1:$BQ$5,2,0)</formula>
    </cfRule>
    <cfRule type="expression" dxfId="74" priority="32">
      <formula>IF(#REF!="bad",1,0)</formula>
    </cfRule>
    <cfRule type="expression" dxfId="73" priority="33">
      <formula>IF(#REF!="bad",1,0)</formula>
    </cfRule>
  </conditionalFormatting>
  <conditionalFormatting sqref="A15">
    <cfRule type="expression" dxfId="72" priority="28">
      <formula>VLOOKUP(A15,#REF!,2,0)</formula>
    </cfRule>
    <cfRule type="expression" dxfId="71" priority="29">
      <formula>IF(#REF!="bad",1,0)</formula>
    </cfRule>
    <cfRule type="expression" dxfId="70" priority="30">
      <formula>IF(#REF!="bad",1,0)</formula>
    </cfRule>
  </conditionalFormatting>
  <conditionalFormatting sqref="A17">
    <cfRule type="expression" dxfId="69" priority="24">
      <formula>"ЧИСЛО(НАЙТИ(ПСТР(B2;2;1);ПСТР(A2;НАЙТИ($M$10""_"";A2)+1;НАЙТИ(""_"";A2;НАЙТИ(""_"";A2)+1)-НАЙТИ(""_"";A2)-1)))"</formula>
    </cfRule>
  </conditionalFormatting>
  <conditionalFormatting sqref="A17">
    <cfRule type="expression" dxfId="68" priority="21">
      <formula>VLOOKUP(A17,$BN$3:$BQ$11,2,0)</formula>
    </cfRule>
    <cfRule type="expression" dxfId="67" priority="22">
      <formula>IF(#REF!="bad",1,0)</formula>
    </cfRule>
    <cfRule type="expression" dxfId="66" priority="23">
      <formula>IF(#REF!="bad",1,0)</formula>
    </cfRule>
  </conditionalFormatting>
  <conditionalFormatting sqref="A13:A15">
    <cfRule type="expression" dxfId="65" priority="613">
      <formula>ЧИСЛО(FIND(MID(#REF!,2,1),MID(#REF!,FIND("_",#REF!)+1,FIND("_",#REF!,FIND("_",#REF!)+1)-FIND("_",#REF!)-1)))</formula>
    </cfRule>
  </conditionalFormatting>
  <conditionalFormatting sqref="A12">
    <cfRule type="expression" dxfId="64" priority="614">
      <formula>ЧИСЛО(FIND(MID(#REF!,2,1),MID(#REF!,FIND("_",#REF!)+1,FIND("_",#REF!,FIND("_",#REF!)+1)-FIND("_",#REF!)-1)))</formula>
    </cfRule>
  </conditionalFormatting>
  <conditionalFormatting sqref="A16">
    <cfRule type="expression" dxfId="63" priority="20">
      <formula>ЧИСЛО(FIND(MID(B17,2,1),MID(A17,FIND("_",A17)+1,FIND("_",A17,FIND("_",A17)+1)-FIND("_",A17)-1)))</formula>
    </cfRule>
  </conditionalFormatting>
  <conditionalFormatting sqref="A16">
    <cfRule type="expression" dxfId="62" priority="19">
      <formula>"ЧИСЛО(НАЙТИ(ПСТР(B2;2;1);ПСТР(A2;НАЙТИ($M$10""_"";A2)+1;НАЙТИ(""_"";A2;НАЙТИ(""_"";A2)+1)-НАЙТИ(""_"";A2)-1)))"</formula>
    </cfRule>
  </conditionalFormatting>
  <conditionalFormatting sqref="A16 A31">
    <cfRule type="expression" dxfId="61" priority="16">
      <formula>VLOOKUP(A16,$BN$3:$BQ$11,2,0)</formula>
    </cfRule>
    <cfRule type="expression" dxfId="60" priority="17">
      <formula>IF(#REF!="bad",1,0)</formula>
    </cfRule>
    <cfRule type="expression" dxfId="59" priority="18">
      <formula>IF(#REF!="bad",1,0)</formula>
    </cfRule>
  </conditionalFormatting>
  <conditionalFormatting sqref="A17">
    <cfRule type="expression" dxfId="58" priority="615">
      <formula>ЧИСЛО(FIND(MID(B18,2,1),MID(#REF!,FIND("_",#REF!)+1,FIND("_",#REF!,FIND("_",#REF!)+1)-FIND("_",#REF!)-1)))</formula>
    </cfRule>
  </conditionalFormatting>
  <conditionalFormatting sqref="A18">
    <cfRule type="expression" dxfId="57" priority="617">
      <formula>ЧИСЛО(FIND(MID(B27,2,1),MID(A27,FIND("_",A27)+1,FIND("_",A27,FIND("_",A27)+1)-FIND("_",A27)-1)))</formula>
    </cfRule>
  </conditionalFormatting>
  <conditionalFormatting sqref="A26:A29 A31">
    <cfRule type="expression" dxfId="56" priority="15">
      <formula>ЧИСЛО(FIND(MID(B27,2,1),MID(A27,FIND("_",A27)+1,FIND("_",A27,FIND("_",A27)+1)-FIND("_",A27)-1)))</formula>
    </cfRule>
  </conditionalFormatting>
  <conditionalFormatting sqref="A26:A29 A31">
    <cfRule type="expression" dxfId="55" priority="14">
      <formula>"ЧИСЛО(НАЙТИ(ПСТР(B2;2;1);ПСТР(A2;НАЙТИ($M$10""_"";A2)+1;НАЙТИ(""_"";A2;НАЙТИ(""_"";A2)+1)-НАЙТИ(""_"";A2)-1)))"</formula>
    </cfRule>
  </conditionalFormatting>
  <conditionalFormatting sqref="A26:A29">
    <cfRule type="expression" dxfId="54" priority="11">
      <formula>VLOOKUP(A26,$BN$3:$BQ$11,2,0)</formula>
    </cfRule>
    <cfRule type="expression" dxfId="53" priority="12">
      <formula>IF(#REF!="bad",1,0)</formula>
    </cfRule>
    <cfRule type="expression" dxfId="52" priority="13">
      <formula>IF(#REF!="bad",1,0)</formula>
    </cfRule>
  </conditionalFormatting>
  <conditionalFormatting sqref="A22:A25">
    <cfRule type="expression" dxfId="51" priority="10">
      <formula>"ЧИСЛО(НАЙТИ(ПСТР(B2;2;1);ПСТР(A2;НАЙТИ($M$10""_"";A2)+1;НАЙТИ(""_"";A2;НАЙТИ(""_"";A2)+1)-НАЙТИ(""_"";A2)-1)))"</formula>
    </cfRule>
  </conditionalFormatting>
  <conditionalFormatting sqref="A22:A25">
    <cfRule type="expression" dxfId="50" priority="9">
      <formula>ЧИСЛО(FIND(MID(B23,2,1),MID(A23,FIND("_",A23)+1,FIND("_",A23,FIND("_",A23)+1)-FIND("_",A23)-1)))</formula>
    </cfRule>
  </conditionalFormatting>
  <conditionalFormatting sqref="A22:A25">
    <cfRule type="expression" dxfId="49" priority="6">
      <formula>VLOOKUP(A22,#REF!,2,0)</formula>
    </cfRule>
    <cfRule type="expression" dxfId="48" priority="7">
      <formula>IF(#REF!="bad",1,0)</formula>
    </cfRule>
    <cfRule type="expression" dxfId="47" priority="8">
      <formula>IF(#REF!="bad",1,0)</formula>
    </cfRule>
  </conditionalFormatting>
  <conditionalFormatting sqref="A30">
    <cfRule type="expression" dxfId="46" priority="5">
      <formula>ЧИСЛО(FIND(MID(B31,2,1),MID(A31,FIND("_",A31)+1,FIND("_",A31,FIND("_",A31)+1)-FIND("_",A31)-1)))</formula>
    </cfRule>
  </conditionalFormatting>
  <conditionalFormatting sqref="A30">
    <cfRule type="expression" dxfId="45" priority="4">
      <formula>"ЧИСЛО(НАЙТИ(ПСТР(B2;2;1);ПСТР(A2;НАЙТИ($M$10""_"";A2)+1;НАЙТИ(""_"";A2;НАЙТИ(""_"";A2)+1)-НАЙТИ(""_"";A2)-1)))"</formula>
    </cfRule>
  </conditionalFormatting>
  <conditionalFormatting sqref="A30">
    <cfRule type="expression" dxfId="44" priority="1">
      <formula>VLOOKUP(A30,$BN$1:$BQ$5,2,0)</formula>
    </cfRule>
    <cfRule type="expression" dxfId="43" priority="2">
      <formula>IF(#REF!="bad",1,0)</formula>
    </cfRule>
    <cfRule type="expression" dxfId="42" priority="3">
      <formula>IF(#REF!="bad",1,0)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"/>
  <sheetViews>
    <sheetView workbookViewId="0">
      <selection sqref="A1:B1048576"/>
    </sheetView>
  </sheetViews>
  <sheetFormatPr defaultRowHeight="14.25" x14ac:dyDescent="0.45"/>
  <cols>
    <col min="1" max="1" width="23.33203125" customWidth="1"/>
  </cols>
  <sheetData>
    <row r="1" spans="1:3" x14ac:dyDescent="0.45">
      <c r="A1" s="80" t="s">
        <v>2532</v>
      </c>
      <c r="B1" s="113">
        <v>7.2925317619608858</v>
      </c>
      <c r="C1" t="e">
        <f ca="1">IF(ПРАВО(A1,3)="_MT", LEFT(A1,LEN(A1)-3), A1)</f>
        <v>#NAME?</v>
      </c>
    </row>
    <row r="2" spans="1:3" x14ac:dyDescent="0.45">
      <c r="A2" s="80" t="s">
        <v>2533</v>
      </c>
      <c r="B2" s="113">
        <v>6.8625894496736501</v>
      </c>
    </row>
    <row r="3" spans="1:3" x14ac:dyDescent="0.45">
      <c r="A3" s="80" t="s">
        <v>2534</v>
      </c>
      <c r="B3" s="113">
        <v>4.3769627326213971</v>
      </c>
    </row>
    <row r="4" spans="1:3" x14ac:dyDescent="0.45">
      <c r="A4" s="80" t="s">
        <v>2535</v>
      </c>
      <c r="B4" s="113">
        <v>2.8973436419980807</v>
      </c>
    </row>
    <row r="5" spans="1:3" x14ac:dyDescent="0.45">
      <c r="A5" t="s">
        <v>2536</v>
      </c>
      <c r="B5" s="19">
        <v>2.7914796680758442</v>
      </c>
    </row>
    <row r="6" spans="1:3" x14ac:dyDescent="0.45">
      <c r="A6" s="80" t="s">
        <v>2537</v>
      </c>
      <c r="B6" s="113">
        <v>-2.2518605671180536</v>
      </c>
    </row>
    <row r="7" spans="1:3" x14ac:dyDescent="0.45">
      <c r="A7" s="80" t="s">
        <v>2538</v>
      </c>
      <c r="B7" s="113">
        <v>2.0681746331467092</v>
      </c>
    </row>
    <row r="8" spans="1:3" x14ac:dyDescent="0.45">
      <c r="A8" t="s">
        <v>2539</v>
      </c>
      <c r="B8" s="19">
        <v>1.793806110035252</v>
      </c>
    </row>
    <row r="9" spans="1:3" x14ac:dyDescent="0.45">
      <c r="A9" t="s">
        <v>2540</v>
      </c>
      <c r="B9" s="19">
        <v>1.2195823764905729</v>
      </c>
    </row>
    <row r="10" spans="1:3" x14ac:dyDescent="0.45">
      <c r="A10" t="s">
        <v>2541</v>
      </c>
      <c r="B10" s="19">
        <v>0.10175686360705427</v>
      </c>
    </row>
    <row r="11" spans="1:3" x14ac:dyDescent="0.45">
      <c r="A11" t="s">
        <v>2542</v>
      </c>
      <c r="B11" s="19">
        <v>2.9427210596421309</v>
      </c>
    </row>
    <row r="12" spans="1:3" x14ac:dyDescent="0.45">
      <c r="A12" t="s">
        <v>2543</v>
      </c>
      <c r="B12" s="19">
        <v>2.7170504097329733</v>
      </c>
    </row>
    <row r="13" spans="1:3" x14ac:dyDescent="0.45">
      <c r="A13" t="s">
        <v>2544</v>
      </c>
      <c r="B13" s="19">
        <v>2.7170504097329733</v>
      </c>
    </row>
    <row r="14" spans="1:3" x14ac:dyDescent="0.45">
      <c r="A14" t="s">
        <v>2545</v>
      </c>
      <c r="B14" s="19">
        <v>2.3080935732026049</v>
      </c>
    </row>
    <row r="15" spans="1:3" x14ac:dyDescent="0.45">
      <c r="A15" t="s">
        <v>2546</v>
      </c>
      <c r="B15" s="19">
        <v>2.0681746331467092</v>
      </c>
    </row>
    <row r="16" spans="1:3" x14ac:dyDescent="0.45">
      <c r="A16" t="s">
        <v>2547</v>
      </c>
      <c r="B16" s="19">
        <v>2.0681746331467092</v>
      </c>
    </row>
    <row r="17" spans="1:2" x14ac:dyDescent="0.45">
      <c r="A17" t="s">
        <v>2548</v>
      </c>
      <c r="B17" s="19">
        <v>1.2506777739500059</v>
      </c>
    </row>
    <row r="18" spans="1:2" x14ac:dyDescent="0.45">
      <c r="A18" t="s">
        <v>2549</v>
      </c>
      <c r="B18" s="19">
        <v>1.1598677453958164</v>
      </c>
    </row>
    <row r="19" spans="1:2" x14ac:dyDescent="0.45">
      <c r="A19" t="s">
        <v>2550</v>
      </c>
      <c r="B19" s="19">
        <v>0.74029962652262071</v>
      </c>
    </row>
    <row r="20" spans="1:2" x14ac:dyDescent="0.45">
      <c r="A20" t="s">
        <v>2551</v>
      </c>
      <c r="B20" s="19">
        <v>0.67309858085191543</v>
      </c>
    </row>
    <row r="21" spans="1:2" x14ac:dyDescent="0.45">
      <c r="A21" s="81" t="s">
        <v>2552</v>
      </c>
      <c r="B21" s="83">
        <v>3.9883680069510632</v>
      </c>
    </row>
    <row r="22" spans="1:2" x14ac:dyDescent="0.45">
      <c r="A22" s="81" t="s">
        <v>2553</v>
      </c>
      <c r="B22" s="83">
        <v>1.6453211619463683</v>
      </c>
    </row>
    <row r="23" spans="1:2" x14ac:dyDescent="0.45">
      <c r="A23" s="81" t="s">
        <v>2554</v>
      </c>
      <c r="B23" s="83">
        <v>1.4728122634877447</v>
      </c>
    </row>
    <row r="24" spans="1:2" x14ac:dyDescent="0.45">
      <c r="A24" s="81" t="s">
        <v>2555</v>
      </c>
      <c r="B24" s="83">
        <v>1.1817268294023755</v>
      </c>
    </row>
    <row r="25" spans="1:2" x14ac:dyDescent="0.45">
      <c r="A25" s="81" t="s">
        <v>2556</v>
      </c>
      <c r="B25" s="83">
        <v>1.0333970513682456</v>
      </c>
    </row>
    <row r="26" spans="1:2" x14ac:dyDescent="0.45">
      <c r="A26" s="81" t="s">
        <v>2557</v>
      </c>
      <c r="B26" s="83">
        <v>-0.87414667914528721</v>
      </c>
    </row>
    <row r="27" spans="1:2" x14ac:dyDescent="0.45">
      <c r="A27" s="81" t="s">
        <v>2558</v>
      </c>
      <c r="B27" s="83">
        <v>0.81452610394580915</v>
      </c>
    </row>
    <row r="28" spans="1:2" x14ac:dyDescent="0.45">
      <c r="A28" s="81" t="s">
        <v>2559</v>
      </c>
      <c r="B28" s="83">
        <v>0.48587030906968032</v>
      </c>
    </row>
    <row r="29" spans="1:2" x14ac:dyDescent="0.45">
      <c r="A29" s="81" t="s">
        <v>2560</v>
      </c>
      <c r="B29" s="83">
        <v>0.2670805188971741</v>
      </c>
    </row>
    <row r="30" spans="1:2" x14ac:dyDescent="0.45">
      <c r="A30" s="81" t="s">
        <v>2561</v>
      </c>
      <c r="B30" s="83">
        <v>-5.5823426061161641E-2</v>
      </c>
    </row>
    <row r="31" spans="1:2" x14ac:dyDescent="0.45">
      <c r="A31" s="80" t="s">
        <v>2562</v>
      </c>
      <c r="B31" s="113">
        <v>5.6077797452214675</v>
      </c>
    </row>
    <row r="32" spans="1:2" x14ac:dyDescent="0.45">
      <c r="A32" s="80" t="s">
        <v>2563</v>
      </c>
      <c r="B32" s="113">
        <v>-4.0456666771533056</v>
      </c>
    </row>
    <row r="33" spans="1:2" x14ac:dyDescent="0.45">
      <c r="A33" s="80" t="s">
        <v>2564</v>
      </c>
      <c r="B33" s="113">
        <v>3.2335769647717765</v>
      </c>
    </row>
    <row r="34" spans="1:2" x14ac:dyDescent="0.45">
      <c r="A34" s="80" t="s">
        <v>2565</v>
      </c>
      <c r="B34" s="113">
        <v>-2.8973436419980807</v>
      </c>
    </row>
    <row r="35" spans="1:2" x14ac:dyDescent="0.45">
      <c r="A35" s="81" t="s">
        <v>2566</v>
      </c>
      <c r="B35" s="19">
        <v>2.809682621530678</v>
      </c>
    </row>
    <row r="36" spans="1:2" x14ac:dyDescent="0.45">
      <c r="A36" s="80" t="s">
        <v>2567</v>
      </c>
      <c r="B36" s="113">
        <v>-2.485745577945119</v>
      </c>
    </row>
    <row r="37" spans="1:2" x14ac:dyDescent="0.45">
      <c r="A37" s="81" t="s">
        <v>2568</v>
      </c>
      <c r="B37" s="19">
        <v>1.9005233413057585</v>
      </c>
    </row>
    <row r="38" spans="1:2" x14ac:dyDescent="0.45">
      <c r="A38" s="81" t="s">
        <v>2569</v>
      </c>
      <c r="B38" s="19">
        <v>1.9005233413057585</v>
      </c>
    </row>
    <row r="39" spans="1:2" x14ac:dyDescent="0.45">
      <c r="A39" s="81" t="s">
        <v>2570</v>
      </c>
      <c r="B39" s="19">
        <v>1.7143396657426404</v>
      </c>
    </row>
    <row r="40" spans="1:2" x14ac:dyDescent="0.45">
      <c r="A40" s="81" t="s">
        <v>2571</v>
      </c>
      <c r="B40" s="19">
        <v>-1.5777477031616503</v>
      </c>
    </row>
    <row r="41" spans="1:2" x14ac:dyDescent="0.45">
      <c r="A41" s="51" t="s">
        <v>2572</v>
      </c>
      <c r="B41" s="19">
        <v>-0.75983403010091521</v>
      </c>
    </row>
    <row r="42" spans="1:2" x14ac:dyDescent="0.45">
      <c r="A42" s="51" t="s">
        <v>2573</v>
      </c>
      <c r="B42" s="19">
        <v>1.1598677453958164</v>
      </c>
    </row>
    <row r="43" spans="1:2" x14ac:dyDescent="0.45">
      <c r="A43" s="51" t="s">
        <v>2574</v>
      </c>
      <c r="B43" s="19">
        <v>1.1196477478700846</v>
      </c>
    </row>
    <row r="44" spans="1:2" x14ac:dyDescent="0.45">
      <c r="A44" s="51" t="s">
        <v>2575</v>
      </c>
      <c r="B44" s="19">
        <v>0.92112912826356919</v>
      </c>
    </row>
    <row r="45" spans="1:2" x14ac:dyDescent="0.45">
      <c r="A45" s="118" t="s">
        <v>2576</v>
      </c>
      <c r="B45" s="121">
        <v>2.7170504097329733</v>
      </c>
    </row>
    <row r="46" spans="1:2" x14ac:dyDescent="0.45">
      <c r="A46" s="81" t="s">
        <v>2577</v>
      </c>
      <c r="B46" s="83">
        <v>1.6397738491304406</v>
      </c>
    </row>
    <row r="47" spans="1:2" x14ac:dyDescent="0.45">
      <c r="A47" s="81" t="s">
        <v>2578</v>
      </c>
      <c r="B47" s="83">
        <v>1.7092658401677063</v>
      </c>
    </row>
    <row r="48" spans="1:2" x14ac:dyDescent="0.45">
      <c r="A48" s="81" t="s">
        <v>2579</v>
      </c>
      <c r="B48" s="83">
        <v>3.4768844398338903</v>
      </c>
    </row>
    <row r="49" spans="1:2" x14ac:dyDescent="0.45">
      <c r="A49" s="51" t="s">
        <v>2580</v>
      </c>
      <c r="B49" s="54">
        <v>-0.91379984146442261</v>
      </c>
    </row>
    <row r="50" spans="1:2" x14ac:dyDescent="0.45">
      <c r="A50" s="51" t="s">
        <v>2581</v>
      </c>
      <c r="B50" s="19">
        <v>2.418291358417175</v>
      </c>
    </row>
    <row r="51" spans="1:2" x14ac:dyDescent="0.45">
      <c r="A51" t="s">
        <v>2582</v>
      </c>
      <c r="B51" s="19">
        <v>5.6862927882138425</v>
      </c>
    </row>
    <row r="52" spans="1:2" x14ac:dyDescent="0.45">
      <c r="A52" t="s">
        <v>2583</v>
      </c>
      <c r="B52" s="19">
        <v>5.6077797452214675</v>
      </c>
    </row>
    <row r="53" spans="1:2" x14ac:dyDescent="0.45">
      <c r="A53" t="s">
        <v>2584</v>
      </c>
      <c r="B53" s="19">
        <v>5.6077797452214675</v>
      </c>
    </row>
    <row r="54" spans="1:2" x14ac:dyDescent="0.45">
      <c r="A54" t="s">
        <v>2585</v>
      </c>
      <c r="B54" s="19">
        <v>2.9427210596421309</v>
      </c>
    </row>
    <row r="55" spans="1:2" x14ac:dyDescent="0.45">
      <c r="A55" t="s">
        <v>2586</v>
      </c>
      <c r="B55" s="19">
        <v>2.0681746331467092</v>
      </c>
    </row>
    <row r="56" spans="1:2" x14ac:dyDescent="0.45">
      <c r="A56" t="s">
        <v>2587</v>
      </c>
      <c r="B56" s="19">
        <v>1.8951636576852433</v>
      </c>
    </row>
    <row r="57" spans="1:2" x14ac:dyDescent="0.45">
      <c r="A57" t="s">
        <v>2588</v>
      </c>
      <c r="B57" s="19">
        <v>1.3385232893778358</v>
      </c>
    </row>
    <row r="58" spans="1:2" x14ac:dyDescent="0.45">
      <c r="A58" t="s">
        <v>2589</v>
      </c>
      <c r="B58" s="19">
        <v>-0.55761559054169219</v>
      </c>
    </row>
    <row r="59" spans="1:2" x14ac:dyDescent="0.45">
      <c r="A59" t="s">
        <v>2590</v>
      </c>
      <c r="B59" s="19">
        <v>0.49891330678048718</v>
      </c>
    </row>
    <row r="60" spans="1:2" x14ac:dyDescent="0.45">
      <c r="A60" t="s">
        <v>2591</v>
      </c>
      <c r="B60" s="54">
        <v>-0.4238943432411002</v>
      </c>
    </row>
  </sheetData>
  <conditionalFormatting sqref="A1:A10">
    <cfRule type="expression" dxfId="41" priority="41">
      <formula>"ЧИСЛО(НАЙТИ(ПСТР(B2;2;1);ПСТР(A2;НАЙТИ($M$10""_"";A2)+1;НАЙТИ(""_"";A2;НАЙТИ(""_"";A2)+1)-НАЙТИ(""_"";A2)-1)))"</formula>
    </cfRule>
  </conditionalFormatting>
  <conditionalFormatting sqref="A1:A10">
    <cfRule type="expression" dxfId="40" priority="42">
      <formula>ЧИСЛО(FIND(MID(H2,2,1),MID(A2,FIND("_",A2)+1,FIND("_",A2,FIND("_",A2)+1)-FIND("_",A2)-1)))</formula>
    </cfRule>
  </conditionalFormatting>
  <conditionalFormatting sqref="B1:B10">
    <cfRule type="expression" dxfId="39" priority="40">
      <formula>"ЧИСЛО(НАЙТИ(ПСТР(B2;2;1);ПСТР(A2;НАЙТИ($M$10""_"";A2)+1;НАЙТИ(""_"";A2;НАЙТИ(""_"";A2)+1)-НАЙТИ(""_"";A2)-1)))"</formula>
    </cfRule>
  </conditionalFormatting>
  <conditionalFormatting sqref="B1:B10">
    <cfRule type="containsErrors" dxfId="38" priority="39">
      <formula>ISERROR(B1)</formula>
    </cfRule>
  </conditionalFormatting>
  <conditionalFormatting sqref="B1:B10">
    <cfRule type="expression" dxfId="37" priority="38">
      <formula>ЧИСЛО(FIND(MID(D2,2,1),MID(B2,FIND("_",B2)+1,FIND("_",B2,FIND("_",B2)+1)-FIND("_",B2)-1)))</formula>
    </cfRule>
  </conditionalFormatting>
  <conditionalFormatting sqref="A11:A20">
    <cfRule type="expression" dxfId="36" priority="36">
      <formula>"ЧИСЛО(НАЙТИ(ПСТР(B2;2;1);ПСТР(A2;НАЙТИ($M$10""_"";A2)+1;НАЙТИ(""_"";A2;НАЙТИ(""_"";A2)+1)-НАЙТИ(""_"";A2)-1)))"</formula>
    </cfRule>
  </conditionalFormatting>
  <conditionalFormatting sqref="A11:A20">
    <cfRule type="expression" dxfId="35" priority="37">
      <formula>ЧИСЛО(FIND(MID(H12,2,1),MID(A12,FIND("_",A12)+1,FIND("_",A12,FIND("_",A12)+1)-FIND("_",A12)-1)))</formula>
    </cfRule>
  </conditionalFormatting>
  <conditionalFormatting sqref="B11:B20">
    <cfRule type="expression" dxfId="34" priority="35">
      <formula>"ЧИСЛО(НАЙТИ(ПСТР(B2;2;1);ПСТР(A2;НАЙТИ($M$10""_"";A2)+1;НАЙТИ(""_"";A2;НАЙТИ(""_"";A2)+1)-НАЙТИ(""_"";A2)-1)))"</formula>
    </cfRule>
  </conditionalFormatting>
  <conditionalFormatting sqref="B11:B20">
    <cfRule type="containsErrors" dxfId="33" priority="33">
      <formula>ISERROR(B11)</formula>
    </cfRule>
  </conditionalFormatting>
  <conditionalFormatting sqref="B11:B20">
    <cfRule type="expression" dxfId="32" priority="34">
      <formula>ЧИСЛО(FIND(MID(D12,2,1),MID(B12,FIND("_",B12)+1,FIND("_",B12,FIND("_",B12)+1)-FIND("_",B12)-1)))</formula>
    </cfRule>
  </conditionalFormatting>
  <conditionalFormatting sqref="A21:A30">
    <cfRule type="expression" dxfId="31" priority="31">
      <formula>"ЧИСЛО(НАЙТИ(ПСТР(B2;2;1);ПСТР(A2;НАЙТИ($M$10""_"";A2)+1;НАЙТИ(""_"";A2;НАЙТИ(""_"";A2)+1)-НАЙТИ(""_"";A2)-1)))"</formula>
    </cfRule>
  </conditionalFormatting>
  <conditionalFormatting sqref="A21:A30">
    <cfRule type="expression" dxfId="30" priority="32">
      <formula>ЧИСЛО(FIND(MID(H22,2,1),MID(A22,FIND("_",A22)+1,FIND("_",A22,FIND("_",A22)+1)-FIND("_",A22)-1)))</formula>
    </cfRule>
  </conditionalFormatting>
  <conditionalFormatting sqref="B21:B30">
    <cfRule type="expression" dxfId="29" priority="30">
      <formula>"ЧИСЛО(НАЙТИ(ПСТР(B2;2;1);ПСТР(A2;НАЙТИ($M$10""_"";A2)+1;НАЙТИ(""_"";A2;НАЙТИ(""_"";A2)+1)-НАЙТИ(""_"";A2)-1)))"</formula>
    </cfRule>
  </conditionalFormatting>
  <conditionalFormatting sqref="B21:B30">
    <cfRule type="containsErrors" dxfId="28" priority="28">
      <formula>ISERROR(B21)</formula>
    </cfRule>
  </conditionalFormatting>
  <conditionalFormatting sqref="B21:B30">
    <cfRule type="expression" dxfId="27" priority="29">
      <formula>ЧИСЛО(FIND(MID(D22,2,1),MID(B22,FIND("_",B22)+1,FIND("_",B22,FIND("_",B22)+1)-FIND("_",B22)-1)))</formula>
    </cfRule>
  </conditionalFormatting>
  <conditionalFormatting sqref="B31:B34">
    <cfRule type="expression" dxfId="26" priority="26">
      <formula>"ЧИСЛО(НАЙТИ(ПСТР(B2;2;1);ПСТР(A2;НАЙТИ($M$10""_"";A2)+1;НАЙТИ(""_"";A2;НАЙТИ(""_"";A2)+1)-НАЙТИ(""_"";A2)-1)))"</formula>
    </cfRule>
  </conditionalFormatting>
  <conditionalFormatting sqref="B31:B34">
    <cfRule type="containsErrors" dxfId="25" priority="24">
      <formula>ISERROR(B31)</formula>
    </cfRule>
  </conditionalFormatting>
  <conditionalFormatting sqref="B31:B33">
    <cfRule type="expression" dxfId="24" priority="25">
      <formula>ЧИСЛО(FIND(MID(D32,2,1),MID(B32,FIND("_",B32)+1,FIND("_",B32,FIND("_",B32)+1)-FIND("_",B32)-1)))</formula>
    </cfRule>
  </conditionalFormatting>
  <conditionalFormatting sqref="B37:B40 B35">
    <cfRule type="expression" dxfId="23" priority="23">
      <formula>"ЧИСЛО(НАЙТИ(ПСТР(B2;2;1);ПСТР(A2;НАЙТИ($M$10""_"";A2)+1;НАЙТИ(""_"";A2;НАЙТИ(""_"";A2)+1)-НАЙТИ(""_"";A2)-1)))"</formula>
    </cfRule>
  </conditionalFormatting>
  <conditionalFormatting sqref="B37:B40 B35">
    <cfRule type="containsErrors" dxfId="22" priority="21">
      <formula>ISERROR(B35)</formula>
    </cfRule>
  </conditionalFormatting>
  <conditionalFormatting sqref="B37:B40 B35">
    <cfRule type="expression" dxfId="21" priority="22">
      <formula>ЧИСЛО(FIND(MID(D36,2,1),MID(B36,FIND("_",B36)+1,FIND("_",B36,FIND("_",B36)+1)-FIND("_",B36)-1)))</formula>
    </cfRule>
  </conditionalFormatting>
  <conditionalFormatting sqref="B34">
    <cfRule type="expression" dxfId="20" priority="27">
      <formula>ЧИСЛО(FIND(MID(#REF!,2,1),MID(#REF!,FIND("_",#REF!)+1,FIND("_",#REF!,FIND("_",#REF!)+1)-FIND("_",#REF!)-1)))</formula>
    </cfRule>
  </conditionalFormatting>
  <conditionalFormatting sqref="B36">
    <cfRule type="expression" dxfId="19" priority="20">
      <formula>"ЧИСЛО(НАЙТИ(ПСТР(B2;2;1);ПСТР(A2;НАЙТИ($M$10""_"";A2)+1;НАЙТИ(""_"";A2;НАЙТИ(""_"";A2)+1)-НАЙТИ(""_"";A2)-1)))"</formula>
    </cfRule>
  </conditionalFormatting>
  <conditionalFormatting sqref="B36">
    <cfRule type="containsErrors" dxfId="18" priority="18">
      <formula>ISERROR(B36)</formula>
    </cfRule>
  </conditionalFormatting>
  <conditionalFormatting sqref="B36">
    <cfRule type="expression" dxfId="17" priority="19">
      <formula>ЧИСЛО(FIND(MID(D37,2,1),MID(B37,FIND("_",B37)+1,FIND("_",B37,FIND("_",B37)+1)-FIND("_",B37)-1)))</formula>
    </cfRule>
  </conditionalFormatting>
  <conditionalFormatting sqref="A31:A40">
    <cfRule type="expression" dxfId="16" priority="16">
      <formula>"ЧИСЛО(НАЙТИ(ПСТР(B2;2;1);ПСТР(A2;НАЙТИ($M$10""_"";A2)+1;НАЙТИ(""_"";A2;НАЙТИ(""_"";A2)+1)-НАЙТИ(""_"";A2)-1)))"</formula>
    </cfRule>
  </conditionalFormatting>
  <conditionalFormatting sqref="A31:A40">
    <cfRule type="containsText" dxfId="15" priority="14" operator="containsText" text="ok">
      <formula>NOT(ISERROR(SEARCH("ok",A31)))</formula>
    </cfRule>
    <cfRule type="containsText" dxfId="14" priority="15" operator="containsText" text="no">
      <formula>NOT(ISERROR(SEARCH("no",A31)))</formula>
    </cfRule>
  </conditionalFormatting>
  <conditionalFormatting sqref="A31:A40">
    <cfRule type="expression" dxfId="13" priority="17">
      <formula>ЧИСЛО(FIND(MID(F32,2,1),MID(A32,FIND("_",A32)+1,FIND("_",A32,FIND("_",A32)+1)-FIND("_",A32)-1)))</formula>
    </cfRule>
  </conditionalFormatting>
  <conditionalFormatting sqref="A37:A40">
    <cfRule type="expression" dxfId="12" priority="13">
      <formula>"ЧИСЛО(НАЙТИ(ПСТР(B2;2;1);ПСТР(A2;НАЙТИ($M$10""_"";A2)+1;НАЙТИ(""_"";A2;НАЙТИ(""_"";A2)+1)-НАЙТИ(""_"";A2)-1)))"</formula>
    </cfRule>
  </conditionalFormatting>
  <conditionalFormatting sqref="A37:A40">
    <cfRule type="containsText" dxfId="11" priority="11" operator="containsText" text="ok">
      <formula>NOT(ISERROR(SEARCH("ok",A37)))</formula>
    </cfRule>
    <cfRule type="containsText" dxfId="10" priority="12" operator="containsText" text="no">
      <formula>NOT(ISERROR(SEARCH("no",A37)))</formula>
    </cfRule>
  </conditionalFormatting>
  <conditionalFormatting sqref="A41:A50">
    <cfRule type="expression" dxfId="9" priority="9">
      <formula>"ЧИСЛО(НАЙТИ(ПСТР(B2;2;1);ПСТР(A2;НАЙТИ($M$10""_"";A2)+1;НАЙТИ(""_"";A2;НАЙТИ(""_"";A2)+1)-НАЙТИ(""_"";A2)-1)))"</formula>
    </cfRule>
  </conditionalFormatting>
  <conditionalFormatting sqref="A41:A50">
    <cfRule type="expression" dxfId="8" priority="10">
      <formula>ЧИСЛО(FIND(MID(H42,2,1),MID(A42,FIND("_",A42)+1,FIND("_",A42,FIND("_",A42)+1)-FIND("_",A42)-1)))</formula>
    </cfRule>
  </conditionalFormatting>
  <conditionalFormatting sqref="B41:B50">
    <cfRule type="expression" dxfId="7" priority="8">
      <formula>"ЧИСЛО(НАЙТИ(ПСТР(B2;2;1);ПСТР(A2;НАЙТИ($M$10""_"";A2)+1;НАЙТИ(""_"";A2;НАЙТИ(""_"";A2)+1)-НАЙТИ(""_"";A2)-1)))"</formula>
    </cfRule>
  </conditionalFormatting>
  <conditionalFormatting sqref="B41:B50">
    <cfRule type="containsErrors" dxfId="6" priority="6">
      <formula>ISERROR(B41)</formula>
    </cfRule>
  </conditionalFormatting>
  <conditionalFormatting sqref="B41:B50">
    <cfRule type="expression" dxfId="5" priority="7">
      <formula>ЧИСЛО(FIND(MID(D42,2,1),MID(B42,FIND("_",B42)+1,FIND("_",B42,FIND("_",B42)+1)-FIND("_",B42)-1)))</formula>
    </cfRule>
  </conditionalFormatting>
  <conditionalFormatting sqref="A51:A60">
    <cfRule type="expression" dxfId="4" priority="4">
      <formula>"ЧИСЛО(НАЙТИ(ПСТР(B2;2;1);ПСТР(A2;НАЙТИ($M$10""_"";A2)+1;НАЙТИ(""_"";A2;НАЙТИ(""_"";A2)+1)-НАЙТИ(""_"";A2)-1)))"</formula>
    </cfRule>
  </conditionalFormatting>
  <conditionalFormatting sqref="A51:A60">
    <cfRule type="expression" dxfId="3" priority="5">
      <formula>ЧИСЛО(FIND(MID(H52,2,1),MID(A52,FIND("_",A52)+1,FIND("_",A52,FIND("_",A52)+1)-FIND("_",A52)-1)))</formula>
    </cfRule>
  </conditionalFormatting>
  <conditionalFormatting sqref="B51:B60">
    <cfRule type="expression" dxfId="2" priority="3">
      <formula>"ЧИСЛО(НАЙТИ(ПСТР(B2;2;1);ПСТР(A2;НАЙТИ($M$10""_"";A2)+1;НАЙТИ(""_"";A2;НАЙТИ(""_"";A2)+1)-НАЙТИ(""_"";A2)-1)))"</formula>
    </cfRule>
  </conditionalFormatting>
  <conditionalFormatting sqref="B51:B60">
    <cfRule type="containsErrors" dxfId="1" priority="1">
      <formula>ISERROR(B51)</formula>
    </cfRule>
  </conditionalFormatting>
  <conditionalFormatting sqref="B51:B60">
    <cfRule type="expression" dxfId="0" priority="2">
      <formula>ЧИСЛО(FIND(MID(D52,2,1),MID(B52,FIND("_",B52)+1,FIND("_",B52,FIND("_",B52)+1)-FIND("_",B52)-1)))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Лист с одиночными мутациями</vt:lpstr>
      <vt:lpstr>Отрицательно заряженные</vt:lpstr>
      <vt:lpstr>Положительно заряженные</vt:lpstr>
      <vt:lpstr>Ароматические</vt:lpstr>
      <vt:lpstr>Особенные</vt:lpstr>
      <vt:lpstr>Полярные незаряженные</vt:lpstr>
      <vt:lpstr>Неполярные</vt:lpstr>
      <vt:lpstr>Нужные WT</vt:lpstr>
      <vt:lpstr>DDG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Елизавета Симакова</dc:creator>
  <cp:lastModifiedBy>Елизавета Симакова</cp:lastModifiedBy>
  <dcterms:created xsi:type="dcterms:W3CDTF">2025-04-25T10:43:52Z</dcterms:created>
  <dcterms:modified xsi:type="dcterms:W3CDTF">2025-05-04T19:43:52Z</dcterms:modified>
</cp:coreProperties>
</file>